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theme/themeOverride1.xml" ContentType="application/vnd.openxmlformats-officedocument.themeOverride+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15.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hartsheets/sheet6.xml" ContentType="application/vnd.openxmlformats-officedocument.spreadsheetml.chartsheet+xml"/>
  <Override PartName="/xl/drawings/drawing1.xml" ContentType="application/vnd.openxmlformats-officedocument.drawing+xml"/>
  <Override PartName="/xl/drawings/drawing13.xml" ContentType="application/vnd.openxmlformats-officedocument.drawingml.chartshapes+xml"/>
  <Override PartName="/xl/drawings/drawing14.xml" ContentType="application/vnd.openxmlformats-officedocument.drawing+xml"/>
  <Override PartName="/xl/volatileDependencies.xml" ContentType="application/vnd.openxmlformats-officedocument.spreadsheetml.volatileDependencies+xml"/>
  <Override PartName="/xl/worksheets/sheet1.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drawings/drawing11.xml" ContentType="application/vnd.openxmlformats-officedocument.drawingml.chartshapes+xml"/>
  <Override PartName="/xl/drawings/drawing12.xml" ContentType="application/vnd.openxmlformats-officedocument.drawing+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drawings/drawing10.xml" ContentType="application/vnd.openxmlformats-officedocument.drawing+xml"/>
  <Override PartName="/xl/chartsheets/sheet1.xml" ContentType="application/vnd.openxmlformats-officedocument.spreadsheetml.chartsheet+xml"/>
  <Override PartName="/xl/charts/chart8.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840" yWindow="312" windowWidth="15300" windowHeight="9288"/>
  </bookViews>
  <sheets>
    <sheet name="Figure 4 2012" sheetId="10" r:id="rId1"/>
    <sheet name="EPFR" sheetId="1" r:id="rId2"/>
    <sheet name="Flows 2012" sheetId="9" r:id="rId3"/>
    <sheet name="Week" sheetId="2" r:id="rId4"/>
    <sheet name="F vol long" sheetId="8" r:id="rId5"/>
    <sheet name="F Vol Short" sheetId="7" r:id="rId6"/>
    <sheet name="F Equity" sheetId="6" r:id="rId7"/>
    <sheet name="BB Data" sheetId="11" r:id="rId8"/>
    <sheet name="Returns vol" sheetId="14" r:id="rId9"/>
    <sheet name="F Vol EM" sheetId="16" r:id="rId10"/>
    <sheet name="F Vol BRL" sheetId="15" r:id="rId11"/>
    <sheet name="Sheet1" sheetId="12" r:id="rId12"/>
    <sheet name="Legend" sheetId="13" r:id="rId13"/>
  </sheets>
  <definedNames>
    <definedName name="_DLX1.USE">EPFR!$A$10:$AQ$14</definedName>
  </definedNames>
  <calcPr calcId="125725"/>
</workbook>
</file>

<file path=xl/calcChain.xml><?xml version="1.0" encoding="utf-8"?>
<calcChain xmlns="http://schemas.openxmlformats.org/spreadsheetml/2006/main">
  <c r="A33" i="9"/>
  <c r="B33"/>
  <c r="C33"/>
  <c r="D33"/>
  <c r="E33"/>
  <c r="F33"/>
  <c r="G33"/>
  <c r="H33"/>
  <c r="I33"/>
  <c r="K33"/>
  <c r="L33"/>
  <c r="M33"/>
  <c r="N33"/>
  <c r="O33"/>
  <c r="A34"/>
  <c r="B34"/>
  <c r="C34"/>
  <c r="D34"/>
  <c r="E34"/>
  <c r="F34"/>
  <c r="G34"/>
  <c r="H34"/>
  <c r="I34"/>
  <c r="K34"/>
  <c r="L34"/>
  <c r="M34"/>
  <c r="N34"/>
  <c r="O34"/>
  <c r="Q33"/>
  <c r="R33"/>
  <c r="S33"/>
  <c r="Q34"/>
  <c r="R34"/>
  <c r="S34"/>
  <c r="C6" i="11"/>
  <c r="D6" s="1"/>
  <c r="E6"/>
  <c r="O920"/>
  <c r="P920"/>
  <c r="D6" i="9"/>
  <c r="E4"/>
  <c r="E5"/>
  <c r="E6"/>
  <c r="E7"/>
  <c r="E8"/>
  <c r="E9"/>
  <c r="E10"/>
  <c r="E11"/>
  <c r="E12"/>
  <c r="E13"/>
  <c r="E14"/>
  <c r="D4"/>
  <c r="D5"/>
  <c r="H8" s="1"/>
  <c r="D7"/>
  <c r="H10" s="1"/>
  <c r="D8"/>
  <c r="D9"/>
  <c r="D10"/>
  <c r="D11"/>
  <c r="D12"/>
  <c r="D13"/>
  <c r="D14"/>
  <c r="I9" i="11"/>
  <c r="H9"/>
  <c r="F9"/>
  <c r="G9"/>
  <c r="D9"/>
  <c r="A9"/>
  <c r="E9"/>
  <c r="C9"/>
  <c r="N9"/>
  <c r="M9"/>
  <c r="L9"/>
  <c r="J9"/>
  <c r="K9"/>
  <c r="F6" l="1"/>
  <c r="H14" i="9"/>
  <c r="H12"/>
  <c r="H9"/>
  <c r="H13"/>
  <c r="H11"/>
  <c r="V666" i="1"/>
  <c r="I2" i="9"/>
  <c r="A4"/>
  <c r="A5"/>
  <c r="A6"/>
  <c r="A7"/>
  <c r="C4"/>
  <c r="G4"/>
  <c r="C5"/>
  <c r="G5"/>
  <c r="C6"/>
  <c r="G6"/>
  <c r="C7"/>
  <c r="F7" s="1"/>
  <c r="G7"/>
  <c r="G6" i="11" l="1"/>
  <c r="F4" i="9"/>
  <c r="F6"/>
  <c r="F5"/>
  <c r="B1" i="14"/>
  <c r="K1" s="1"/>
  <c r="B2"/>
  <c r="K2" s="1"/>
  <c r="C2"/>
  <c r="L2" s="1"/>
  <c r="D2"/>
  <c r="E2"/>
  <c r="F2"/>
  <c r="N2" s="1"/>
  <c r="G2"/>
  <c r="O2" s="1"/>
  <c r="H2"/>
  <c r="I2"/>
  <c r="J2"/>
  <c r="M2"/>
  <c r="P2"/>
  <c r="Q2"/>
  <c r="R2"/>
  <c r="A5"/>
  <c r="B5"/>
  <c r="K26" s="1"/>
  <c r="A6"/>
  <c r="B6"/>
  <c r="K31" s="1"/>
  <c r="C6"/>
  <c r="L31" s="1"/>
  <c r="D6"/>
  <c r="E6"/>
  <c r="F6"/>
  <c r="G6"/>
  <c r="H6"/>
  <c r="I6"/>
  <c r="J6"/>
  <c r="K6"/>
  <c r="L6"/>
  <c r="M6"/>
  <c r="N6"/>
  <c r="O6"/>
  <c r="P6"/>
  <c r="Q6"/>
  <c r="R6"/>
  <c r="A7"/>
  <c r="B7"/>
  <c r="K32" s="1"/>
  <c r="C7"/>
  <c r="L32" s="1"/>
  <c r="D7"/>
  <c r="E7"/>
  <c r="F7"/>
  <c r="G7"/>
  <c r="H7"/>
  <c r="I7"/>
  <c r="J7"/>
  <c r="K7"/>
  <c r="L7"/>
  <c r="M7"/>
  <c r="N7"/>
  <c r="O7"/>
  <c r="P7"/>
  <c r="Q7"/>
  <c r="R7"/>
  <c r="A8"/>
  <c r="B8"/>
  <c r="K33" s="1"/>
  <c r="C8"/>
  <c r="L33" s="1"/>
  <c r="D8"/>
  <c r="E8"/>
  <c r="M33" s="1"/>
  <c r="F8"/>
  <c r="G8"/>
  <c r="H8"/>
  <c r="I8"/>
  <c r="J8"/>
  <c r="K8"/>
  <c r="L8"/>
  <c r="M8"/>
  <c r="N8"/>
  <c r="O8"/>
  <c r="P8"/>
  <c r="Q8"/>
  <c r="R8"/>
  <c r="A9"/>
  <c r="B9"/>
  <c r="K34" s="1"/>
  <c r="C9"/>
  <c r="L34" s="1"/>
  <c r="D9"/>
  <c r="E9"/>
  <c r="F9"/>
  <c r="G9"/>
  <c r="H9"/>
  <c r="I9"/>
  <c r="J9"/>
  <c r="K9"/>
  <c r="L9"/>
  <c r="M9"/>
  <c r="N9"/>
  <c r="O9"/>
  <c r="P9"/>
  <c r="Q9"/>
  <c r="R9"/>
  <c r="A10"/>
  <c r="B10"/>
  <c r="K35" s="1"/>
  <c r="C10"/>
  <c r="D10"/>
  <c r="E10"/>
  <c r="M35" s="1"/>
  <c r="F10"/>
  <c r="G10"/>
  <c r="H10"/>
  <c r="I10"/>
  <c r="J10"/>
  <c r="K10"/>
  <c r="L10"/>
  <c r="M10"/>
  <c r="N10"/>
  <c r="O10"/>
  <c r="P10"/>
  <c r="Q10"/>
  <c r="R10"/>
  <c r="A11"/>
  <c r="B11"/>
  <c r="K36" s="1"/>
  <c r="C11"/>
  <c r="L36" s="1"/>
  <c r="D11"/>
  <c r="E11"/>
  <c r="F11"/>
  <c r="G11"/>
  <c r="H11"/>
  <c r="I11"/>
  <c r="J11"/>
  <c r="K11"/>
  <c r="L11"/>
  <c r="M11"/>
  <c r="N11"/>
  <c r="O11"/>
  <c r="P11"/>
  <c r="Q11"/>
  <c r="R11"/>
  <c r="A12"/>
  <c r="B12"/>
  <c r="K37" s="1"/>
  <c r="C12"/>
  <c r="L37" s="1"/>
  <c r="D12"/>
  <c r="E12"/>
  <c r="F12"/>
  <c r="G12"/>
  <c r="H12"/>
  <c r="I12"/>
  <c r="J12"/>
  <c r="K12"/>
  <c r="L12"/>
  <c r="M12"/>
  <c r="N12"/>
  <c r="O12"/>
  <c r="P12"/>
  <c r="Q12"/>
  <c r="R12"/>
  <c r="A13"/>
  <c r="B13"/>
  <c r="K38" s="1"/>
  <c r="C13"/>
  <c r="L38" s="1"/>
  <c r="D13"/>
  <c r="E13"/>
  <c r="F13"/>
  <c r="G13"/>
  <c r="H13"/>
  <c r="I13"/>
  <c r="J13"/>
  <c r="K13"/>
  <c r="L13"/>
  <c r="M13"/>
  <c r="N13"/>
  <c r="O13"/>
  <c r="P13"/>
  <c r="Q13"/>
  <c r="R13"/>
  <c r="A14"/>
  <c r="B14"/>
  <c r="K39" s="1"/>
  <c r="C14"/>
  <c r="D14"/>
  <c r="E14"/>
  <c r="F14"/>
  <c r="G14"/>
  <c r="H14"/>
  <c r="I14"/>
  <c r="J14"/>
  <c r="K14"/>
  <c r="L14"/>
  <c r="M14"/>
  <c r="N14"/>
  <c r="O14"/>
  <c r="P14"/>
  <c r="Q14"/>
  <c r="R14"/>
  <c r="A15"/>
  <c r="B15"/>
  <c r="K40" s="1"/>
  <c r="C15"/>
  <c r="L40" s="1"/>
  <c r="D15"/>
  <c r="E15"/>
  <c r="F15"/>
  <c r="G15"/>
  <c r="H15"/>
  <c r="I15"/>
  <c r="J15"/>
  <c r="K15"/>
  <c r="L15"/>
  <c r="M15"/>
  <c r="N15"/>
  <c r="O15"/>
  <c r="P15"/>
  <c r="Q15"/>
  <c r="R15"/>
  <c r="A16"/>
  <c r="B16"/>
  <c r="K41" s="1"/>
  <c r="C16"/>
  <c r="L41" s="1"/>
  <c r="D16"/>
  <c r="E16"/>
  <c r="F16"/>
  <c r="G16"/>
  <c r="H16"/>
  <c r="P41" s="1"/>
  <c r="I16"/>
  <c r="J16"/>
  <c r="K16"/>
  <c r="L16"/>
  <c r="M16"/>
  <c r="N16"/>
  <c r="O16"/>
  <c r="P16"/>
  <c r="Q16"/>
  <c r="R16"/>
  <c r="A17"/>
  <c r="B17"/>
  <c r="K42" s="1"/>
  <c r="C17"/>
  <c r="L42" s="1"/>
  <c r="D17"/>
  <c r="E17"/>
  <c r="F17"/>
  <c r="G17"/>
  <c r="H17"/>
  <c r="P42" s="1"/>
  <c r="I17"/>
  <c r="J17"/>
  <c r="K17"/>
  <c r="L17"/>
  <c r="M17"/>
  <c r="N17"/>
  <c r="O17"/>
  <c r="P17"/>
  <c r="Q17"/>
  <c r="R17"/>
  <c r="A18"/>
  <c r="B18"/>
  <c r="K43" s="1"/>
  <c r="C18"/>
  <c r="L43" s="1"/>
  <c r="D18"/>
  <c r="E18"/>
  <c r="F18"/>
  <c r="G18"/>
  <c r="H18"/>
  <c r="P43" s="1"/>
  <c r="I18"/>
  <c r="J18"/>
  <c r="K18"/>
  <c r="L18"/>
  <c r="M18"/>
  <c r="N18"/>
  <c r="O18"/>
  <c r="P18"/>
  <c r="Q18"/>
  <c r="R18"/>
  <c r="A19"/>
  <c r="B19"/>
  <c r="K44" s="1"/>
  <c r="C19"/>
  <c r="D19"/>
  <c r="E19"/>
  <c r="F19"/>
  <c r="G19"/>
  <c r="H19"/>
  <c r="P44" s="1"/>
  <c r="I19"/>
  <c r="J19"/>
  <c r="K19"/>
  <c r="L19"/>
  <c r="M19"/>
  <c r="N19"/>
  <c r="O19"/>
  <c r="P19"/>
  <c r="Q19"/>
  <c r="R19"/>
  <c r="A20"/>
  <c r="B20"/>
  <c r="K45" s="1"/>
  <c r="C20"/>
  <c r="D20"/>
  <c r="E20"/>
  <c r="F20"/>
  <c r="G20"/>
  <c r="H20"/>
  <c r="P45" s="1"/>
  <c r="I20"/>
  <c r="J20"/>
  <c r="K20"/>
  <c r="L20"/>
  <c r="M20"/>
  <c r="N20"/>
  <c r="O20"/>
  <c r="P20"/>
  <c r="Q20"/>
  <c r="R20"/>
  <c r="A21"/>
  <c r="B21"/>
  <c r="K46" s="1"/>
  <c r="C21"/>
  <c r="D21"/>
  <c r="E21"/>
  <c r="F21"/>
  <c r="G21"/>
  <c r="H21"/>
  <c r="P46" s="1"/>
  <c r="I21"/>
  <c r="J21"/>
  <c r="K21"/>
  <c r="L21"/>
  <c r="M21"/>
  <c r="N21"/>
  <c r="O21"/>
  <c r="P21"/>
  <c r="Q21"/>
  <c r="R21"/>
  <c r="A22"/>
  <c r="B22"/>
  <c r="K47" s="1"/>
  <c r="C22"/>
  <c r="L47" s="1"/>
  <c r="D22"/>
  <c r="E22"/>
  <c r="F22"/>
  <c r="G22"/>
  <c r="H22"/>
  <c r="P47" s="1"/>
  <c r="I22"/>
  <c r="J22"/>
  <c r="K22"/>
  <c r="L22"/>
  <c r="M22"/>
  <c r="N22"/>
  <c r="O22"/>
  <c r="P22"/>
  <c r="Q22"/>
  <c r="R22"/>
  <c r="A23"/>
  <c r="B23"/>
  <c r="K48" s="1"/>
  <c r="C23"/>
  <c r="D23"/>
  <c r="E23"/>
  <c r="F23"/>
  <c r="G23"/>
  <c r="H23"/>
  <c r="P48" s="1"/>
  <c r="I23"/>
  <c r="J23"/>
  <c r="K23"/>
  <c r="L23"/>
  <c r="M23"/>
  <c r="N23"/>
  <c r="O23"/>
  <c r="P23"/>
  <c r="Q23"/>
  <c r="R23"/>
  <c r="A24"/>
  <c r="B24"/>
  <c r="K49" s="1"/>
  <c r="C24"/>
  <c r="D24"/>
  <c r="E24"/>
  <c r="F24"/>
  <c r="G24"/>
  <c r="H24"/>
  <c r="P49" s="1"/>
  <c r="I24"/>
  <c r="J24"/>
  <c r="K24"/>
  <c r="L24"/>
  <c r="M24"/>
  <c r="N24"/>
  <c r="O24"/>
  <c r="P24"/>
  <c r="Q24"/>
  <c r="R24"/>
  <c r="A25"/>
  <c r="B25"/>
  <c r="K50" s="1"/>
  <c r="C25"/>
  <c r="D25"/>
  <c r="E25"/>
  <c r="F25"/>
  <c r="G25"/>
  <c r="H25"/>
  <c r="P50" s="1"/>
  <c r="I25"/>
  <c r="J25"/>
  <c r="K25"/>
  <c r="L25"/>
  <c r="M25"/>
  <c r="N25"/>
  <c r="O25"/>
  <c r="P25"/>
  <c r="Q25"/>
  <c r="R25"/>
  <c r="A26"/>
  <c r="B26"/>
  <c r="K51" s="1"/>
  <c r="C26"/>
  <c r="D26"/>
  <c r="E26"/>
  <c r="F26"/>
  <c r="G26"/>
  <c r="H26"/>
  <c r="P51" s="1"/>
  <c r="I26"/>
  <c r="J26"/>
  <c r="N26"/>
  <c r="O26"/>
  <c r="P26"/>
  <c r="Q26"/>
  <c r="A27"/>
  <c r="B27"/>
  <c r="K52" s="1"/>
  <c r="C27"/>
  <c r="D27"/>
  <c r="E27"/>
  <c r="F27"/>
  <c r="G27"/>
  <c r="H27"/>
  <c r="P52" s="1"/>
  <c r="I27"/>
  <c r="J27"/>
  <c r="N27"/>
  <c r="O27"/>
  <c r="P27"/>
  <c r="Q27"/>
  <c r="A28"/>
  <c r="B28"/>
  <c r="K53" s="1"/>
  <c r="C28"/>
  <c r="D28"/>
  <c r="E28"/>
  <c r="F28"/>
  <c r="G28"/>
  <c r="H28"/>
  <c r="P53" s="1"/>
  <c r="I28"/>
  <c r="J28"/>
  <c r="N28"/>
  <c r="O28"/>
  <c r="P28"/>
  <c r="Q28"/>
  <c r="A29"/>
  <c r="B29"/>
  <c r="K54" s="1"/>
  <c r="C29"/>
  <c r="D29"/>
  <c r="E29"/>
  <c r="F29"/>
  <c r="G29"/>
  <c r="H29"/>
  <c r="P54" s="1"/>
  <c r="I29"/>
  <c r="J29"/>
  <c r="N29"/>
  <c r="O29"/>
  <c r="P29"/>
  <c r="Q29"/>
  <c r="A30"/>
  <c r="B30"/>
  <c r="K55" s="1"/>
  <c r="C30"/>
  <c r="L55" s="1"/>
  <c r="D30"/>
  <c r="E30"/>
  <c r="F30"/>
  <c r="G30"/>
  <c r="O55" s="1"/>
  <c r="H30"/>
  <c r="I30"/>
  <c r="Q55" s="1"/>
  <c r="J30"/>
  <c r="N30"/>
  <c r="O30"/>
  <c r="P30"/>
  <c r="Q30"/>
  <c r="A31"/>
  <c r="B31"/>
  <c r="K56" s="1"/>
  <c r="C31"/>
  <c r="L56" s="1"/>
  <c r="D31"/>
  <c r="E31"/>
  <c r="F31"/>
  <c r="G31"/>
  <c r="H31"/>
  <c r="P56" s="1"/>
  <c r="I31"/>
  <c r="J31"/>
  <c r="M31"/>
  <c r="N31"/>
  <c r="O31"/>
  <c r="P31"/>
  <c r="Q31"/>
  <c r="A32"/>
  <c r="B32"/>
  <c r="K57" s="1"/>
  <c r="C32"/>
  <c r="L57" s="1"/>
  <c r="D32"/>
  <c r="E32"/>
  <c r="F32"/>
  <c r="G32"/>
  <c r="O57" s="1"/>
  <c r="H32"/>
  <c r="I32"/>
  <c r="J32"/>
  <c r="N32"/>
  <c r="O32"/>
  <c r="P32"/>
  <c r="Q32"/>
  <c r="A33"/>
  <c r="B33"/>
  <c r="C33"/>
  <c r="L58" s="1"/>
  <c r="D33"/>
  <c r="E33"/>
  <c r="F33"/>
  <c r="G33"/>
  <c r="O58" s="1"/>
  <c r="H33"/>
  <c r="I33"/>
  <c r="Q58" s="1"/>
  <c r="J33"/>
  <c r="N33"/>
  <c r="O33"/>
  <c r="P33"/>
  <c r="Q33"/>
  <c r="A34"/>
  <c r="B34"/>
  <c r="K59" s="1"/>
  <c r="C34"/>
  <c r="L59" s="1"/>
  <c r="D34"/>
  <c r="E34"/>
  <c r="F34"/>
  <c r="G34"/>
  <c r="H34"/>
  <c r="P59" s="1"/>
  <c r="I34"/>
  <c r="J34"/>
  <c r="N34"/>
  <c r="O34"/>
  <c r="P34"/>
  <c r="Q34"/>
  <c r="A35"/>
  <c r="B35"/>
  <c r="K60" s="1"/>
  <c r="C35"/>
  <c r="L60" s="1"/>
  <c r="D35"/>
  <c r="E35"/>
  <c r="F35"/>
  <c r="G35"/>
  <c r="H35"/>
  <c r="P60" s="1"/>
  <c r="I35"/>
  <c r="J35"/>
  <c r="L35"/>
  <c r="N35"/>
  <c r="O35"/>
  <c r="P35"/>
  <c r="Q35"/>
  <c r="A36"/>
  <c r="B36"/>
  <c r="K61" s="1"/>
  <c r="C36"/>
  <c r="L61" s="1"/>
  <c r="D36"/>
  <c r="E36"/>
  <c r="F36"/>
  <c r="G36"/>
  <c r="H36"/>
  <c r="I36"/>
  <c r="J36"/>
  <c r="N36"/>
  <c r="O36"/>
  <c r="P36"/>
  <c r="Q36"/>
  <c r="A37"/>
  <c r="B37"/>
  <c r="K62" s="1"/>
  <c r="C37"/>
  <c r="L62" s="1"/>
  <c r="D37"/>
  <c r="E37"/>
  <c r="F37"/>
  <c r="G37"/>
  <c r="H37"/>
  <c r="P62" s="1"/>
  <c r="I37"/>
  <c r="J37"/>
  <c r="N37"/>
  <c r="O37"/>
  <c r="P37"/>
  <c r="Q37"/>
  <c r="A38"/>
  <c r="B38"/>
  <c r="K63" s="1"/>
  <c r="C38"/>
  <c r="L63" s="1"/>
  <c r="D38"/>
  <c r="E38"/>
  <c r="F38"/>
  <c r="G38"/>
  <c r="H38"/>
  <c r="P63" s="1"/>
  <c r="I38"/>
  <c r="J38"/>
  <c r="N38"/>
  <c r="O38"/>
  <c r="P38"/>
  <c r="Q38"/>
  <c r="A39"/>
  <c r="B39"/>
  <c r="C39"/>
  <c r="L64" s="1"/>
  <c r="D39"/>
  <c r="E39"/>
  <c r="F39"/>
  <c r="G39"/>
  <c r="H39"/>
  <c r="P64" s="1"/>
  <c r="I39"/>
  <c r="J39"/>
  <c r="L39"/>
  <c r="N39"/>
  <c r="O39"/>
  <c r="P39"/>
  <c r="Q39"/>
  <c r="A40"/>
  <c r="B40"/>
  <c r="K65" s="1"/>
  <c r="C40"/>
  <c r="L65" s="1"/>
  <c r="D40"/>
  <c r="E40"/>
  <c r="F40"/>
  <c r="G40"/>
  <c r="O65" s="1"/>
  <c r="H40"/>
  <c r="I40"/>
  <c r="Q65" s="1"/>
  <c r="J40"/>
  <c r="N40"/>
  <c r="O40"/>
  <c r="P40"/>
  <c r="Q40"/>
  <c r="A41"/>
  <c r="B41"/>
  <c r="C41"/>
  <c r="L66" s="1"/>
  <c r="D41"/>
  <c r="E41"/>
  <c r="F41"/>
  <c r="G41"/>
  <c r="O66" s="1"/>
  <c r="H41"/>
  <c r="I41"/>
  <c r="Q66" s="1"/>
  <c r="J41"/>
  <c r="O41"/>
  <c r="Q41"/>
  <c r="A42"/>
  <c r="B42"/>
  <c r="K67" s="1"/>
  <c r="C42"/>
  <c r="L67" s="1"/>
  <c r="D42"/>
  <c r="E42"/>
  <c r="F42"/>
  <c r="G42"/>
  <c r="O67" s="1"/>
  <c r="H42"/>
  <c r="I42"/>
  <c r="Q67" s="1"/>
  <c r="J42"/>
  <c r="O42"/>
  <c r="Q42"/>
  <c r="A43"/>
  <c r="B43"/>
  <c r="C43"/>
  <c r="L68" s="1"/>
  <c r="D43"/>
  <c r="E43"/>
  <c r="F43"/>
  <c r="G43"/>
  <c r="H43"/>
  <c r="I43"/>
  <c r="J43"/>
  <c r="O43"/>
  <c r="Q43"/>
  <c r="A44"/>
  <c r="B44"/>
  <c r="K69" s="1"/>
  <c r="C44"/>
  <c r="L69" s="1"/>
  <c r="D44"/>
  <c r="E44"/>
  <c r="F44"/>
  <c r="G44"/>
  <c r="H44"/>
  <c r="P69" s="1"/>
  <c r="I44"/>
  <c r="Q69" s="1"/>
  <c r="J44"/>
  <c r="L44"/>
  <c r="O44"/>
  <c r="Q44"/>
  <c r="A45"/>
  <c r="B45"/>
  <c r="K70" s="1"/>
  <c r="C45"/>
  <c r="L70" s="1"/>
  <c r="D45"/>
  <c r="E45"/>
  <c r="F45"/>
  <c r="G45"/>
  <c r="O70" s="1"/>
  <c r="H45"/>
  <c r="P70" s="1"/>
  <c r="I45"/>
  <c r="Q70" s="1"/>
  <c r="J45"/>
  <c r="L45"/>
  <c r="O45"/>
  <c r="Q45"/>
  <c r="A46"/>
  <c r="B46"/>
  <c r="K71" s="1"/>
  <c r="C46"/>
  <c r="L71" s="1"/>
  <c r="D46"/>
  <c r="E46"/>
  <c r="F46"/>
  <c r="G46"/>
  <c r="H46"/>
  <c r="P71" s="1"/>
  <c r="I46"/>
  <c r="J46"/>
  <c r="L46"/>
  <c r="O46"/>
  <c r="Q46"/>
  <c r="A47"/>
  <c r="B47"/>
  <c r="K72" s="1"/>
  <c r="C47"/>
  <c r="L72" s="1"/>
  <c r="D47"/>
  <c r="E47"/>
  <c r="F47"/>
  <c r="G47"/>
  <c r="H47"/>
  <c r="P72" s="1"/>
  <c r="I47"/>
  <c r="J47"/>
  <c r="O47"/>
  <c r="Q47"/>
  <c r="A48"/>
  <c r="B48"/>
  <c r="K73" s="1"/>
  <c r="C48"/>
  <c r="L73" s="1"/>
  <c r="D48"/>
  <c r="E48"/>
  <c r="F48"/>
  <c r="G48"/>
  <c r="O73" s="1"/>
  <c r="H48"/>
  <c r="I48"/>
  <c r="Q73" s="1"/>
  <c r="J48"/>
  <c r="L48"/>
  <c r="O48"/>
  <c r="Q48"/>
  <c r="A49"/>
  <c r="B49"/>
  <c r="K74" s="1"/>
  <c r="C49"/>
  <c r="L74" s="1"/>
  <c r="D49"/>
  <c r="E49"/>
  <c r="F49"/>
  <c r="G49"/>
  <c r="H49"/>
  <c r="I49"/>
  <c r="Q74" s="1"/>
  <c r="J49"/>
  <c r="L49"/>
  <c r="O49"/>
  <c r="Q49"/>
  <c r="A50"/>
  <c r="B50"/>
  <c r="K75" s="1"/>
  <c r="C50"/>
  <c r="L75" s="1"/>
  <c r="D50"/>
  <c r="E50"/>
  <c r="F50"/>
  <c r="G50"/>
  <c r="H50"/>
  <c r="I50"/>
  <c r="Q75" s="1"/>
  <c r="J50"/>
  <c r="L50"/>
  <c r="O50"/>
  <c r="Q50"/>
  <c r="A51"/>
  <c r="B51"/>
  <c r="K76" s="1"/>
  <c r="C51"/>
  <c r="L76" s="1"/>
  <c r="D51"/>
  <c r="E51"/>
  <c r="F51"/>
  <c r="G51"/>
  <c r="O76" s="1"/>
  <c r="H51"/>
  <c r="P76" s="1"/>
  <c r="I51"/>
  <c r="Q76" s="1"/>
  <c r="J51"/>
  <c r="L51"/>
  <c r="O51"/>
  <c r="Q51"/>
  <c r="A52"/>
  <c r="B52"/>
  <c r="K77" s="1"/>
  <c r="C52"/>
  <c r="L77" s="1"/>
  <c r="D52"/>
  <c r="E52"/>
  <c r="F52"/>
  <c r="G52"/>
  <c r="O77" s="1"/>
  <c r="H52"/>
  <c r="P77" s="1"/>
  <c r="I52"/>
  <c r="Q77" s="1"/>
  <c r="J52"/>
  <c r="L52"/>
  <c r="O52"/>
  <c r="Q52"/>
  <c r="A53"/>
  <c r="B53"/>
  <c r="C53"/>
  <c r="L78" s="1"/>
  <c r="D53"/>
  <c r="E53"/>
  <c r="F53"/>
  <c r="G53"/>
  <c r="O78" s="1"/>
  <c r="H53"/>
  <c r="I53"/>
  <c r="Q78" s="1"/>
  <c r="J53"/>
  <c r="L53"/>
  <c r="O53"/>
  <c r="Q53"/>
  <c r="A54"/>
  <c r="B54"/>
  <c r="K79" s="1"/>
  <c r="C54"/>
  <c r="L79" s="1"/>
  <c r="D54"/>
  <c r="E54"/>
  <c r="F54"/>
  <c r="G54"/>
  <c r="H54"/>
  <c r="P79" s="1"/>
  <c r="I54"/>
  <c r="J54"/>
  <c r="L54"/>
  <c r="O54"/>
  <c r="Q54"/>
  <c r="A55"/>
  <c r="B55"/>
  <c r="C55"/>
  <c r="L80" s="1"/>
  <c r="D55"/>
  <c r="E55"/>
  <c r="F55"/>
  <c r="G55"/>
  <c r="O80" s="1"/>
  <c r="H55"/>
  <c r="I55"/>
  <c r="Q80" s="1"/>
  <c r="J55"/>
  <c r="P55"/>
  <c r="A56"/>
  <c r="B56"/>
  <c r="C56"/>
  <c r="L81" s="1"/>
  <c r="D56"/>
  <c r="E56"/>
  <c r="F56"/>
  <c r="G56"/>
  <c r="O81" s="1"/>
  <c r="H56"/>
  <c r="P81" s="1"/>
  <c r="I56"/>
  <c r="Q81" s="1"/>
  <c r="J56"/>
  <c r="O56"/>
  <c r="Q56"/>
  <c r="A57"/>
  <c r="B57"/>
  <c r="K82" s="1"/>
  <c r="C57"/>
  <c r="L82" s="1"/>
  <c r="D57"/>
  <c r="E57"/>
  <c r="F57"/>
  <c r="G57"/>
  <c r="O82" s="1"/>
  <c r="H57"/>
  <c r="I57"/>
  <c r="Q82" s="1"/>
  <c r="J57"/>
  <c r="P57"/>
  <c r="Q57"/>
  <c r="A58"/>
  <c r="B58"/>
  <c r="K83" s="1"/>
  <c r="C58"/>
  <c r="L83" s="1"/>
  <c r="D58"/>
  <c r="E58"/>
  <c r="F58"/>
  <c r="G58"/>
  <c r="O83" s="1"/>
  <c r="H58"/>
  <c r="P83" s="1"/>
  <c r="I58"/>
  <c r="Q83" s="1"/>
  <c r="J58"/>
  <c r="K58"/>
  <c r="P58"/>
  <c r="A59"/>
  <c r="B59"/>
  <c r="K84" s="1"/>
  <c r="C59"/>
  <c r="L84" s="1"/>
  <c r="D59"/>
  <c r="E59"/>
  <c r="F59"/>
  <c r="G59"/>
  <c r="O84" s="1"/>
  <c r="H59"/>
  <c r="I59"/>
  <c r="Q84" s="1"/>
  <c r="J59"/>
  <c r="O59"/>
  <c r="Q59"/>
  <c r="A60"/>
  <c r="B60"/>
  <c r="C60"/>
  <c r="L85" s="1"/>
  <c r="D60"/>
  <c r="E60"/>
  <c r="F60"/>
  <c r="G60"/>
  <c r="O85" s="1"/>
  <c r="H60"/>
  <c r="I60"/>
  <c r="Q85" s="1"/>
  <c r="J60"/>
  <c r="O60"/>
  <c r="Q60"/>
  <c r="A61"/>
  <c r="B61"/>
  <c r="C61"/>
  <c r="L86" s="1"/>
  <c r="D61"/>
  <c r="E61"/>
  <c r="F61"/>
  <c r="G61"/>
  <c r="O86" s="1"/>
  <c r="H61"/>
  <c r="P86" s="1"/>
  <c r="I61"/>
  <c r="J61"/>
  <c r="O61"/>
  <c r="P61"/>
  <c r="Q61"/>
  <c r="A62"/>
  <c r="B62"/>
  <c r="C62"/>
  <c r="L87" s="1"/>
  <c r="D62"/>
  <c r="E62"/>
  <c r="F62"/>
  <c r="G62"/>
  <c r="H62"/>
  <c r="I62"/>
  <c r="J62"/>
  <c r="O62"/>
  <c r="Q62"/>
  <c r="A63"/>
  <c r="B63"/>
  <c r="K88" s="1"/>
  <c r="C63"/>
  <c r="L88" s="1"/>
  <c r="D63"/>
  <c r="E63"/>
  <c r="F63"/>
  <c r="G63"/>
  <c r="O88" s="1"/>
  <c r="H63"/>
  <c r="P88" s="1"/>
  <c r="I63"/>
  <c r="J63"/>
  <c r="O63"/>
  <c r="Q63"/>
  <c r="A64"/>
  <c r="B64"/>
  <c r="K89" s="1"/>
  <c r="C64"/>
  <c r="L89" s="1"/>
  <c r="D64"/>
  <c r="E64"/>
  <c r="F64"/>
  <c r="G64"/>
  <c r="O89" s="1"/>
  <c r="H64"/>
  <c r="I64"/>
  <c r="Q89" s="1"/>
  <c r="J64"/>
  <c r="K64"/>
  <c r="O64"/>
  <c r="Q64"/>
  <c r="A65"/>
  <c r="B65"/>
  <c r="K90" s="1"/>
  <c r="C65"/>
  <c r="L90" s="1"/>
  <c r="D65"/>
  <c r="E65"/>
  <c r="F65"/>
  <c r="G65"/>
  <c r="H65"/>
  <c r="P90" s="1"/>
  <c r="I65"/>
  <c r="J65"/>
  <c r="P65"/>
  <c r="A66"/>
  <c r="B66"/>
  <c r="K91" s="1"/>
  <c r="C66"/>
  <c r="L91" s="1"/>
  <c r="D66"/>
  <c r="E66"/>
  <c r="F66"/>
  <c r="G66"/>
  <c r="O91" s="1"/>
  <c r="H66"/>
  <c r="P91" s="1"/>
  <c r="I66"/>
  <c r="J66"/>
  <c r="K66"/>
  <c r="P66"/>
  <c r="A67"/>
  <c r="B67"/>
  <c r="C67"/>
  <c r="L92" s="1"/>
  <c r="D67"/>
  <c r="E67"/>
  <c r="F67"/>
  <c r="G67"/>
  <c r="O92" s="1"/>
  <c r="H67"/>
  <c r="P92" s="1"/>
  <c r="I67"/>
  <c r="Q92" s="1"/>
  <c r="J67"/>
  <c r="P67"/>
  <c r="A68"/>
  <c r="B68"/>
  <c r="K93" s="1"/>
  <c r="C68"/>
  <c r="L93" s="1"/>
  <c r="D68"/>
  <c r="E68"/>
  <c r="F68"/>
  <c r="G68"/>
  <c r="H68"/>
  <c r="P93" s="1"/>
  <c r="I68"/>
  <c r="J68"/>
  <c r="K68"/>
  <c r="O68"/>
  <c r="P68"/>
  <c r="Q68"/>
  <c r="A69"/>
  <c r="B69"/>
  <c r="K94" s="1"/>
  <c r="C69"/>
  <c r="L94" s="1"/>
  <c r="D69"/>
  <c r="E69"/>
  <c r="F69"/>
  <c r="G69"/>
  <c r="H69"/>
  <c r="P94" s="1"/>
  <c r="I69"/>
  <c r="Q94" s="1"/>
  <c r="J69"/>
  <c r="O69"/>
  <c r="A70"/>
  <c r="B70"/>
  <c r="K95" s="1"/>
  <c r="C70"/>
  <c r="L95" s="1"/>
  <c r="D70"/>
  <c r="E70"/>
  <c r="F70"/>
  <c r="G70"/>
  <c r="O95" s="1"/>
  <c r="H70"/>
  <c r="I70"/>
  <c r="Q95" s="1"/>
  <c r="J70"/>
  <c r="A71"/>
  <c r="B71"/>
  <c r="C71"/>
  <c r="L96" s="1"/>
  <c r="D71"/>
  <c r="E71"/>
  <c r="F71"/>
  <c r="G71"/>
  <c r="O96" s="1"/>
  <c r="H71"/>
  <c r="I71"/>
  <c r="Q96" s="1"/>
  <c r="J71"/>
  <c r="O71"/>
  <c r="Q71"/>
  <c r="A72"/>
  <c r="B72"/>
  <c r="K97" s="1"/>
  <c r="C72"/>
  <c r="L97" s="1"/>
  <c r="D72"/>
  <c r="E72"/>
  <c r="F72"/>
  <c r="G72"/>
  <c r="H72"/>
  <c r="I72"/>
  <c r="Q97" s="1"/>
  <c r="J72"/>
  <c r="O72"/>
  <c r="Q72"/>
  <c r="A73"/>
  <c r="B73"/>
  <c r="K98" s="1"/>
  <c r="C73"/>
  <c r="L98" s="1"/>
  <c r="D73"/>
  <c r="E73"/>
  <c r="F73"/>
  <c r="G73"/>
  <c r="H73"/>
  <c r="P98" s="1"/>
  <c r="I73"/>
  <c r="Q98" s="1"/>
  <c r="J73"/>
  <c r="P73"/>
  <c r="A74"/>
  <c r="B74"/>
  <c r="K99" s="1"/>
  <c r="C74"/>
  <c r="L99" s="1"/>
  <c r="D74"/>
  <c r="E74"/>
  <c r="F74"/>
  <c r="G74"/>
  <c r="O99" s="1"/>
  <c r="H74"/>
  <c r="P99" s="1"/>
  <c r="I74"/>
  <c r="Q99" s="1"/>
  <c r="J74"/>
  <c r="O74"/>
  <c r="P74"/>
  <c r="A75"/>
  <c r="B75"/>
  <c r="K100" s="1"/>
  <c r="C75"/>
  <c r="L100" s="1"/>
  <c r="D75"/>
  <c r="E75"/>
  <c r="F75"/>
  <c r="G75"/>
  <c r="H75"/>
  <c r="P100" s="1"/>
  <c r="I75"/>
  <c r="Q100" s="1"/>
  <c r="J75"/>
  <c r="O75"/>
  <c r="P75"/>
  <c r="A76"/>
  <c r="B76"/>
  <c r="K101" s="1"/>
  <c r="C76"/>
  <c r="L101" s="1"/>
  <c r="D76"/>
  <c r="E76"/>
  <c r="F76"/>
  <c r="G76"/>
  <c r="H76"/>
  <c r="I76"/>
  <c r="J76"/>
  <c r="A77"/>
  <c r="B77"/>
  <c r="K102" s="1"/>
  <c r="C77"/>
  <c r="L102" s="1"/>
  <c r="D77"/>
  <c r="E77"/>
  <c r="F77"/>
  <c r="G77"/>
  <c r="O102" s="1"/>
  <c r="H77"/>
  <c r="I77"/>
  <c r="Q102" s="1"/>
  <c r="J77"/>
  <c r="A78"/>
  <c r="B78"/>
  <c r="C78"/>
  <c r="L103" s="1"/>
  <c r="D78"/>
  <c r="E78"/>
  <c r="F78"/>
  <c r="G78"/>
  <c r="O103" s="1"/>
  <c r="H78"/>
  <c r="I78"/>
  <c r="Q103" s="1"/>
  <c r="J78"/>
  <c r="K78"/>
  <c r="P78"/>
  <c r="A79"/>
  <c r="B79"/>
  <c r="K104" s="1"/>
  <c r="C79"/>
  <c r="L104" s="1"/>
  <c r="D79"/>
  <c r="E79"/>
  <c r="F79"/>
  <c r="G79"/>
  <c r="O104" s="1"/>
  <c r="H79"/>
  <c r="P104" s="1"/>
  <c r="I79"/>
  <c r="J79"/>
  <c r="O79"/>
  <c r="Q79"/>
  <c r="A80"/>
  <c r="B80"/>
  <c r="C80"/>
  <c r="L105" s="1"/>
  <c r="D80"/>
  <c r="E80"/>
  <c r="F80"/>
  <c r="G80"/>
  <c r="O105" s="1"/>
  <c r="H80"/>
  <c r="P105" s="1"/>
  <c r="I80"/>
  <c r="Q105" s="1"/>
  <c r="J80"/>
  <c r="K80"/>
  <c r="P80"/>
  <c r="A81"/>
  <c r="B81"/>
  <c r="K106" s="1"/>
  <c r="C81"/>
  <c r="L106" s="1"/>
  <c r="D81"/>
  <c r="E81"/>
  <c r="F81"/>
  <c r="G81"/>
  <c r="H81"/>
  <c r="P106" s="1"/>
  <c r="I81"/>
  <c r="Q106" s="1"/>
  <c r="J81"/>
  <c r="K81"/>
  <c r="A82"/>
  <c r="B82"/>
  <c r="C82"/>
  <c r="L107" s="1"/>
  <c r="D82"/>
  <c r="E82"/>
  <c r="F82"/>
  <c r="G82"/>
  <c r="O107" s="1"/>
  <c r="H82"/>
  <c r="I82"/>
  <c r="Q107" s="1"/>
  <c r="J82"/>
  <c r="P82"/>
  <c r="A83"/>
  <c r="B83"/>
  <c r="K108" s="1"/>
  <c r="C83"/>
  <c r="L108" s="1"/>
  <c r="D83"/>
  <c r="E83"/>
  <c r="F83"/>
  <c r="G83"/>
  <c r="O108" s="1"/>
  <c r="H83"/>
  <c r="P108" s="1"/>
  <c r="I83"/>
  <c r="Q108" s="1"/>
  <c r="J83"/>
  <c r="A84"/>
  <c r="B84"/>
  <c r="K109" s="1"/>
  <c r="C84"/>
  <c r="L109" s="1"/>
  <c r="D84"/>
  <c r="E84"/>
  <c r="F84"/>
  <c r="G84"/>
  <c r="H84"/>
  <c r="P109" s="1"/>
  <c r="I84"/>
  <c r="J84"/>
  <c r="P84"/>
  <c r="A85"/>
  <c r="B85"/>
  <c r="K110" s="1"/>
  <c r="C85"/>
  <c r="L110" s="1"/>
  <c r="D85"/>
  <c r="E85"/>
  <c r="F85"/>
  <c r="G85"/>
  <c r="O110" s="1"/>
  <c r="H85"/>
  <c r="P110" s="1"/>
  <c r="I85"/>
  <c r="J85"/>
  <c r="K85"/>
  <c r="P85"/>
  <c r="A86"/>
  <c r="B86"/>
  <c r="C86"/>
  <c r="L111" s="1"/>
  <c r="D86"/>
  <c r="E86"/>
  <c r="F86"/>
  <c r="G86"/>
  <c r="O111" s="1"/>
  <c r="H86"/>
  <c r="I86"/>
  <c r="Q111" s="1"/>
  <c r="J86"/>
  <c r="K86"/>
  <c r="Q86"/>
  <c r="A87"/>
  <c r="B87"/>
  <c r="K112" s="1"/>
  <c r="C87"/>
  <c r="L112" s="1"/>
  <c r="D87"/>
  <c r="E87"/>
  <c r="F87"/>
  <c r="G87"/>
  <c r="H87"/>
  <c r="P112" s="1"/>
  <c r="I87"/>
  <c r="J87"/>
  <c r="K87"/>
  <c r="O87"/>
  <c r="P87"/>
  <c r="Q87"/>
  <c r="A88"/>
  <c r="B88"/>
  <c r="K113" s="1"/>
  <c r="C88"/>
  <c r="L113" s="1"/>
  <c r="D88"/>
  <c r="E88"/>
  <c r="F88"/>
  <c r="G88"/>
  <c r="O113" s="1"/>
  <c r="H88"/>
  <c r="P113" s="1"/>
  <c r="I88"/>
  <c r="Q113" s="1"/>
  <c r="J88"/>
  <c r="Q88"/>
  <c r="A89"/>
  <c r="B89"/>
  <c r="K114" s="1"/>
  <c r="C89"/>
  <c r="L114" s="1"/>
  <c r="D89"/>
  <c r="E89"/>
  <c r="F89"/>
  <c r="G89"/>
  <c r="O114" s="1"/>
  <c r="H89"/>
  <c r="P114" s="1"/>
  <c r="I89"/>
  <c r="J89"/>
  <c r="P89"/>
  <c r="A90"/>
  <c r="B90"/>
  <c r="K115" s="1"/>
  <c r="C90"/>
  <c r="L115" s="1"/>
  <c r="D90"/>
  <c r="E90"/>
  <c r="F90"/>
  <c r="G90"/>
  <c r="O115" s="1"/>
  <c r="H90"/>
  <c r="P115" s="1"/>
  <c r="I90"/>
  <c r="Q115" s="1"/>
  <c r="J90"/>
  <c r="O90"/>
  <c r="Q90"/>
  <c r="A91"/>
  <c r="B91"/>
  <c r="K116" s="1"/>
  <c r="C91"/>
  <c r="L116" s="1"/>
  <c r="D91"/>
  <c r="E91"/>
  <c r="F91"/>
  <c r="G91"/>
  <c r="O116" s="1"/>
  <c r="H91"/>
  <c r="P116" s="1"/>
  <c r="I91"/>
  <c r="J91"/>
  <c r="Q91"/>
  <c r="A92"/>
  <c r="B92"/>
  <c r="C92"/>
  <c r="L117" s="1"/>
  <c r="D92"/>
  <c r="E92"/>
  <c r="F92"/>
  <c r="G92"/>
  <c r="H92"/>
  <c r="P117" s="1"/>
  <c r="I92"/>
  <c r="Q117" s="1"/>
  <c r="J92"/>
  <c r="K92"/>
  <c r="A93"/>
  <c r="B93"/>
  <c r="C93"/>
  <c r="L118" s="1"/>
  <c r="D93"/>
  <c r="E93"/>
  <c r="F93"/>
  <c r="G93"/>
  <c r="O118" s="1"/>
  <c r="H93"/>
  <c r="P118" s="1"/>
  <c r="I93"/>
  <c r="Q118" s="1"/>
  <c r="J93"/>
  <c r="O93"/>
  <c r="Q93"/>
  <c r="A94"/>
  <c r="B94"/>
  <c r="K119" s="1"/>
  <c r="C94"/>
  <c r="L119" s="1"/>
  <c r="D94"/>
  <c r="E94"/>
  <c r="F94"/>
  <c r="G94"/>
  <c r="O119" s="1"/>
  <c r="H94"/>
  <c r="P119" s="1"/>
  <c r="I94"/>
  <c r="J94"/>
  <c r="O94"/>
  <c r="A95"/>
  <c r="B95"/>
  <c r="C95"/>
  <c r="L120" s="1"/>
  <c r="D95"/>
  <c r="E95"/>
  <c r="F95"/>
  <c r="G95"/>
  <c r="O120" s="1"/>
  <c r="H95"/>
  <c r="P120" s="1"/>
  <c r="I95"/>
  <c r="Q120" s="1"/>
  <c r="J95"/>
  <c r="P95"/>
  <c r="A96"/>
  <c r="B96"/>
  <c r="C96"/>
  <c r="L121" s="1"/>
  <c r="D96"/>
  <c r="E96"/>
  <c r="F96"/>
  <c r="G96"/>
  <c r="O121" s="1"/>
  <c r="H96"/>
  <c r="P121" s="1"/>
  <c r="I96"/>
  <c r="J96"/>
  <c r="K96"/>
  <c r="P96"/>
  <c r="A97"/>
  <c r="B97"/>
  <c r="K122" s="1"/>
  <c r="C97"/>
  <c r="L122" s="1"/>
  <c r="D97"/>
  <c r="E97"/>
  <c r="F97"/>
  <c r="G97"/>
  <c r="O122" s="1"/>
  <c r="H97"/>
  <c r="P122" s="1"/>
  <c r="I97"/>
  <c r="J97"/>
  <c r="O97"/>
  <c r="P97"/>
  <c r="A98"/>
  <c r="B98"/>
  <c r="K123" s="1"/>
  <c r="C98"/>
  <c r="L123" s="1"/>
  <c r="D98"/>
  <c r="E98"/>
  <c r="F98"/>
  <c r="G98"/>
  <c r="O123" s="1"/>
  <c r="H98"/>
  <c r="P123" s="1"/>
  <c r="I98"/>
  <c r="J98"/>
  <c r="O98"/>
  <c r="A99"/>
  <c r="B99"/>
  <c r="K124" s="1"/>
  <c r="C99"/>
  <c r="L124" s="1"/>
  <c r="D99"/>
  <c r="E99"/>
  <c r="F99"/>
  <c r="G99"/>
  <c r="O124" s="1"/>
  <c r="H99"/>
  <c r="I99"/>
  <c r="Q124" s="1"/>
  <c r="J99"/>
  <c r="A100"/>
  <c r="B100"/>
  <c r="K125" s="1"/>
  <c r="C100"/>
  <c r="L125" s="1"/>
  <c r="D100"/>
  <c r="E100"/>
  <c r="F100"/>
  <c r="G100"/>
  <c r="O125" s="1"/>
  <c r="H100"/>
  <c r="I100"/>
  <c r="Q125" s="1"/>
  <c r="J100"/>
  <c r="O100"/>
  <c r="A101"/>
  <c r="B101"/>
  <c r="K126" s="1"/>
  <c r="C101"/>
  <c r="L126" s="1"/>
  <c r="D101"/>
  <c r="E101"/>
  <c r="F101"/>
  <c r="G101"/>
  <c r="O126" s="1"/>
  <c r="H101"/>
  <c r="P126" s="1"/>
  <c r="I101"/>
  <c r="Q126" s="1"/>
  <c r="J101"/>
  <c r="O101"/>
  <c r="P101"/>
  <c r="Q101"/>
  <c r="A102"/>
  <c r="B102"/>
  <c r="K127" s="1"/>
  <c r="C102"/>
  <c r="L127" s="1"/>
  <c r="D102"/>
  <c r="E102"/>
  <c r="F102"/>
  <c r="G102"/>
  <c r="H102"/>
  <c r="P127" s="1"/>
  <c r="I102"/>
  <c r="Q127" s="1"/>
  <c r="J102"/>
  <c r="P102"/>
  <c r="A103"/>
  <c r="B103"/>
  <c r="K128" s="1"/>
  <c r="C103"/>
  <c r="L128" s="1"/>
  <c r="D103"/>
  <c r="E103"/>
  <c r="F103"/>
  <c r="G103"/>
  <c r="H103"/>
  <c r="P128" s="1"/>
  <c r="I103"/>
  <c r="J103"/>
  <c r="K103"/>
  <c r="P103"/>
  <c r="A104"/>
  <c r="B104"/>
  <c r="K129" s="1"/>
  <c r="C104"/>
  <c r="L129" s="1"/>
  <c r="D104"/>
  <c r="E104"/>
  <c r="F104"/>
  <c r="G104"/>
  <c r="H104"/>
  <c r="P129" s="1"/>
  <c r="I104"/>
  <c r="Q129" s="1"/>
  <c r="J104"/>
  <c r="Q104"/>
  <c r="A105"/>
  <c r="B105"/>
  <c r="C105"/>
  <c r="L130" s="1"/>
  <c r="D105"/>
  <c r="E105"/>
  <c r="F105"/>
  <c r="G105"/>
  <c r="O130" s="1"/>
  <c r="H105"/>
  <c r="P130" s="1"/>
  <c r="I105"/>
  <c r="Q130" s="1"/>
  <c r="J105"/>
  <c r="K105"/>
  <c r="A106"/>
  <c r="B106"/>
  <c r="K131" s="1"/>
  <c r="C106"/>
  <c r="L131" s="1"/>
  <c r="D106"/>
  <c r="E106"/>
  <c r="F106"/>
  <c r="G106"/>
  <c r="O131" s="1"/>
  <c r="H106"/>
  <c r="P131" s="1"/>
  <c r="I106"/>
  <c r="Q131" s="1"/>
  <c r="J106"/>
  <c r="O106"/>
  <c r="A107"/>
  <c r="B107"/>
  <c r="C107"/>
  <c r="L132" s="1"/>
  <c r="D107"/>
  <c r="E107"/>
  <c r="F107"/>
  <c r="G107"/>
  <c r="O132" s="1"/>
  <c r="H107"/>
  <c r="I107"/>
  <c r="Q132" s="1"/>
  <c r="J107"/>
  <c r="K107"/>
  <c r="P107"/>
  <c r="A108"/>
  <c r="B108"/>
  <c r="K133" s="1"/>
  <c r="C108"/>
  <c r="L133" s="1"/>
  <c r="D108"/>
  <c r="E108"/>
  <c r="F108"/>
  <c r="G108"/>
  <c r="H108"/>
  <c r="P133" s="1"/>
  <c r="I108"/>
  <c r="Q133" s="1"/>
  <c r="J108"/>
  <c r="A109"/>
  <c r="B109"/>
  <c r="K134" s="1"/>
  <c r="C109"/>
  <c r="L134" s="1"/>
  <c r="D109"/>
  <c r="E109"/>
  <c r="F109"/>
  <c r="G109"/>
  <c r="O134" s="1"/>
  <c r="H109"/>
  <c r="P134" s="1"/>
  <c r="I109"/>
  <c r="J109"/>
  <c r="O109"/>
  <c r="Q109"/>
  <c r="A110"/>
  <c r="B110"/>
  <c r="K135" s="1"/>
  <c r="C110"/>
  <c r="L135" s="1"/>
  <c r="D110"/>
  <c r="E110"/>
  <c r="F110"/>
  <c r="G110"/>
  <c r="H110"/>
  <c r="P135" s="1"/>
  <c r="I110"/>
  <c r="J110"/>
  <c r="Q110"/>
  <c r="A111"/>
  <c r="B111"/>
  <c r="K136" s="1"/>
  <c r="C111"/>
  <c r="L136" s="1"/>
  <c r="D111"/>
  <c r="E111"/>
  <c r="F111"/>
  <c r="G111"/>
  <c r="O136" s="1"/>
  <c r="H111"/>
  <c r="P136" s="1"/>
  <c r="I111"/>
  <c r="J111"/>
  <c r="K111"/>
  <c r="P111"/>
  <c r="A112"/>
  <c r="B112"/>
  <c r="K137" s="1"/>
  <c r="C112"/>
  <c r="L137" s="1"/>
  <c r="D112"/>
  <c r="E112"/>
  <c r="F112"/>
  <c r="G112"/>
  <c r="O137" s="1"/>
  <c r="H112"/>
  <c r="I112"/>
  <c r="Q137" s="1"/>
  <c r="J112"/>
  <c r="O112"/>
  <c r="Q112"/>
  <c r="A113"/>
  <c r="B113"/>
  <c r="K138" s="1"/>
  <c r="C113"/>
  <c r="L138" s="1"/>
  <c r="D113"/>
  <c r="E113"/>
  <c r="F113"/>
  <c r="G113"/>
  <c r="O138" s="1"/>
  <c r="H113"/>
  <c r="P138" s="1"/>
  <c r="I113"/>
  <c r="Q138" s="1"/>
  <c r="J113"/>
  <c r="A114"/>
  <c r="B114"/>
  <c r="K139" s="1"/>
  <c r="C114"/>
  <c r="L139" s="1"/>
  <c r="D114"/>
  <c r="E114"/>
  <c r="F114"/>
  <c r="G114"/>
  <c r="O139" s="1"/>
  <c r="H114"/>
  <c r="I114"/>
  <c r="Q139" s="1"/>
  <c r="J114"/>
  <c r="Q114"/>
  <c r="A115"/>
  <c r="B115"/>
  <c r="C115"/>
  <c r="L140" s="1"/>
  <c r="D115"/>
  <c r="E115"/>
  <c r="F115"/>
  <c r="G115"/>
  <c r="H115"/>
  <c r="P140" s="1"/>
  <c r="I115"/>
  <c r="J115"/>
  <c r="A116"/>
  <c r="B116"/>
  <c r="K141" s="1"/>
  <c r="C116"/>
  <c r="L141" s="1"/>
  <c r="D116"/>
  <c r="E116"/>
  <c r="F116"/>
  <c r="G116"/>
  <c r="O141" s="1"/>
  <c r="H116"/>
  <c r="P141" s="1"/>
  <c r="I116"/>
  <c r="J116"/>
  <c r="Q116"/>
  <c r="A117"/>
  <c r="B117"/>
  <c r="C117"/>
  <c r="L142" s="1"/>
  <c r="D117"/>
  <c r="E117"/>
  <c r="F117"/>
  <c r="G117"/>
  <c r="H117"/>
  <c r="P142" s="1"/>
  <c r="I117"/>
  <c r="Q142" s="1"/>
  <c r="J117"/>
  <c r="K117"/>
  <c r="O117"/>
  <c r="A118"/>
  <c r="B118"/>
  <c r="C118"/>
  <c r="L143" s="1"/>
  <c r="D118"/>
  <c r="E118"/>
  <c r="F118"/>
  <c r="G118"/>
  <c r="H118"/>
  <c r="P143" s="1"/>
  <c r="I118"/>
  <c r="Q143" s="1"/>
  <c r="J118"/>
  <c r="K118"/>
  <c r="A119"/>
  <c r="B119"/>
  <c r="K144" s="1"/>
  <c r="C119"/>
  <c r="L144" s="1"/>
  <c r="D119"/>
  <c r="E119"/>
  <c r="F119"/>
  <c r="G119"/>
  <c r="O144" s="1"/>
  <c r="H119"/>
  <c r="I119"/>
  <c r="J119"/>
  <c r="Q119"/>
  <c r="A120"/>
  <c r="B120"/>
  <c r="K145" s="1"/>
  <c r="C120"/>
  <c r="L145" s="1"/>
  <c r="D120"/>
  <c r="E120"/>
  <c r="F120"/>
  <c r="G120"/>
  <c r="H120"/>
  <c r="P145" s="1"/>
  <c r="I120"/>
  <c r="Q145" s="1"/>
  <c r="J120"/>
  <c r="K120"/>
  <c r="A121"/>
  <c r="B121"/>
  <c r="C121"/>
  <c r="L146" s="1"/>
  <c r="D121"/>
  <c r="E121"/>
  <c r="F121"/>
  <c r="G121"/>
  <c r="O146" s="1"/>
  <c r="H121"/>
  <c r="I121"/>
  <c r="Q146" s="1"/>
  <c r="J121"/>
  <c r="K121"/>
  <c r="Q121"/>
  <c r="A122"/>
  <c r="B122"/>
  <c r="K147" s="1"/>
  <c r="C122"/>
  <c r="L147" s="1"/>
  <c r="D122"/>
  <c r="E122"/>
  <c r="F122"/>
  <c r="G122"/>
  <c r="O147" s="1"/>
  <c r="H122"/>
  <c r="P147" s="1"/>
  <c r="I122"/>
  <c r="Q147" s="1"/>
  <c r="J122"/>
  <c r="Q122"/>
  <c r="A123"/>
  <c r="B123"/>
  <c r="C123"/>
  <c r="L148" s="1"/>
  <c r="D123"/>
  <c r="E123"/>
  <c r="F123"/>
  <c r="G123"/>
  <c r="O148" s="1"/>
  <c r="H123"/>
  <c r="P148" s="1"/>
  <c r="I123"/>
  <c r="Q148" s="1"/>
  <c r="J123"/>
  <c r="Q123"/>
  <c r="A124"/>
  <c r="B124"/>
  <c r="C124"/>
  <c r="L149" s="1"/>
  <c r="D124"/>
  <c r="E124"/>
  <c r="F124"/>
  <c r="G124"/>
  <c r="O149" s="1"/>
  <c r="H124"/>
  <c r="P149" s="1"/>
  <c r="I124"/>
  <c r="J124"/>
  <c r="P124"/>
  <c r="A125"/>
  <c r="B125"/>
  <c r="K150" s="1"/>
  <c r="C125"/>
  <c r="L150" s="1"/>
  <c r="D125"/>
  <c r="E125"/>
  <c r="F125"/>
  <c r="G125"/>
  <c r="O150" s="1"/>
  <c r="H125"/>
  <c r="P150" s="1"/>
  <c r="I125"/>
  <c r="Q150" s="1"/>
  <c r="J125"/>
  <c r="P125"/>
  <c r="A126"/>
  <c r="B126"/>
  <c r="C126"/>
  <c r="L151" s="1"/>
  <c r="D126"/>
  <c r="E126"/>
  <c r="F126"/>
  <c r="G126"/>
  <c r="H126"/>
  <c r="P151" s="1"/>
  <c r="I126"/>
  <c r="J126"/>
  <c r="A127"/>
  <c r="B127"/>
  <c r="K152" s="1"/>
  <c r="C127"/>
  <c r="L152" s="1"/>
  <c r="D127"/>
  <c r="E127"/>
  <c r="F127"/>
  <c r="G127"/>
  <c r="O152" s="1"/>
  <c r="H127"/>
  <c r="I127"/>
  <c r="J127"/>
  <c r="O127"/>
  <c r="A128"/>
  <c r="B128"/>
  <c r="C128"/>
  <c r="L153" s="1"/>
  <c r="D128"/>
  <c r="E128"/>
  <c r="F128"/>
  <c r="G128"/>
  <c r="O153" s="1"/>
  <c r="H128"/>
  <c r="P153" s="1"/>
  <c r="I128"/>
  <c r="Q153" s="1"/>
  <c r="J128"/>
  <c r="O128"/>
  <c r="Q128"/>
  <c r="A129"/>
  <c r="B129"/>
  <c r="C129"/>
  <c r="L154" s="1"/>
  <c r="D129"/>
  <c r="E129"/>
  <c r="F129"/>
  <c r="G129"/>
  <c r="O154" s="1"/>
  <c r="H129"/>
  <c r="P154" s="1"/>
  <c r="I129"/>
  <c r="Q154" s="1"/>
  <c r="J129"/>
  <c r="O129"/>
  <c r="A130"/>
  <c r="B130"/>
  <c r="C130"/>
  <c r="L155" s="1"/>
  <c r="D130"/>
  <c r="E130"/>
  <c r="F130"/>
  <c r="G130"/>
  <c r="O155" s="1"/>
  <c r="H130"/>
  <c r="I130"/>
  <c r="Q155" s="1"/>
  <c r="J130"/>
  <c r="K130"/>
  <c r="A131"/>
  <c r="B131"/>
  <c r="K156" s="1"/>
  <c r="C131"/>
  <c r="L156" s="1"/>
  <c r="D131"/>
  <c r="E131"/>
  <c r="F131"/>
  <c r="G131"/>
  <c r="H131"/>
  <c r="P156" s="1"/>
  <c r="I131"/>
  <c r="Q156" s="1"/>
  <c r="J131"/>
  <c r="A132"/>
  <c r="B132"/>
  <c r="C132"/>
  <c r="L157" s="1"/>
  <c r="D132"/>
  <c r="E132"/>
  <c r="F132"/>
  <c r="G132"/>
  <c r="O157" s="1"/>
  <c r="H132"/>
  <c r="P157" s="1"/>
  <c r="I132"/>
  <c r="J132"/>
  <c r="K132"/>
  <c r="P132"/>
  <c r="A133"/>
  <c r="B133"/>
  <c r="K158" s="1"/>
  <c r="C133"/>
  <c r="L158" s="1"/>
  <c r="D133"/>
  <c r="E133"/>
  <c r="F133"/>
  <c r="G133"/>
  <c r="O158" s="1"/>
  <c r="H133"/>
  <c r="P158" s="1"/>
  <c r="I133"/>
  <c r="J133"/>
  <c r="O133"/>
  <c r="A134"/>
  <c r="B134"/>
  <c r="C134"/>
  <c r="L159" s="1"/>
  <c r="D134"/>
  <c r="E134"/>
  <c r="F134"/>
  <c r="G134"/>
  <c r="O159" s="1"/>
  <c r="H134"/>
  <c r="P159" s="1"/>
  <c r="I134"/>
  <c r="Q159" s="1"/>
  <c r="J134"/>
  <c r="Q134"/>
  <c r="A135"/>
  <c r="B135"/>
  <c r="C135"/>
  <c r="L160" s="1"/>
  <c r="D135"/>
  <c r="E135"/>
  <c r="F135"/>
  <c r="G135"/>
  <c r="H135"/>
  <c r="P160" s="1"/>
  <c r="I135"/>
  <c r="J135"/>
  <c r="O135"/>
  <c r="Q135"/>
  <c r="A136"/>
  <c r="B136"/>
  <c r="C136"/>
  <c r="L161" s="1"/>
  <c r="D136"/>
  <c r="E136"/>
  <c r="F136"/>
  <c r="G136"/>
  <c r="O161" s="1"/>
  <c r="H136"/>
  <c r="P161" s="1"/>
  <c r="I136"/>
  <c r="J136"/>
  <c r="Q136"/>
  <c r="A137"/>
  <c r="B137"/>
  <c r="C137"/>
  <c r="L162" s="1"/>
  <c r="D137"/>
  <c r="E137"/>
  <c r="F137"/>
  <c r="G137"/>
  <c r="O162" s="1"/>
  <c r="H137"/>
  <c r="P162" s="1"/>
  <c r="I137"/>
  <c r="J137"/>
  <c r="P137"/>
  <c r="A138"/>
  <c r="B138"/>
  <c r="K163" s="1"/>
  <c r="C138"/>
  <c r="L163" s="1"/>
  <c r="D138"/>
  <c r="E138"/>
  <c r="F138"/>
  <c r="G138"/>
  <c r="O163" s="1"/>
  <c r="H138"/>
  <c r="P163" s="1"/>
  <c r="I138"/>
  <c r="J138"/>
  <c r="A139"/>
  <c r="B139"/>
  <c r="C139"/>
  <c r="L164" s="1"/>
  <c r="D139"/>
  <c r="E139"/>
  <c r="F139"/>
  <c r="G139"/>
  <c r="O164" s="1"/>
  <c r="H139"/>
  <c r="P164" s="1"/>
  <c r="I139"/>
  <c r="J139"/>
  <c r="P139"/>
  <c r="A140"/>
  <c r="B140"/>
  <c r="K165" s="1"/>
  <c r="C140"/>
  <c r="L165" s="1"/>
  <c r="D140"/>
  <c r="E140"/>
  <c r="F140"/>
  <c r="G140"/>
  <c r="O165" s="1"/>
  <c r="H140"/>
  <c r="P165" s="1"/>
  <c r="I140"/>
  <c r="J140"/>
  <c r="K140"/>
  <c r="O140"/>
  <c r="Q140"/>
  <c r="A141"/>
  <c r="B141"/>
  <c r="C141"/>
  <c r="L166" s="1"/>
  <c r="D141"/>
  <c r="E141"/>
  <c r="F141"/>
  <c r="G141"/>
  <c r="O166" s="1"/>
  <c r="H141"/>
  <c r="P166" s="1"/>
  <c r="I141"/>
  <c r="J141"/>
  <c r="Q141"/>
  <c r="A142"/>
  <c r="B142"/>
  <c r="C142"/>
  <c r="L167" s="1"/>
  <c r="D142"/>
  <c r="E142"/>
  <c r="F142"/>
  <c r="G142"/>
  <c r="H142"/>
  <c r="I142"/>
  <c r="J142"/>
  <c r="K142"/>
  <c r="O142"/>
  <c r="A143"/>
  <c r="B143"/>
  <c r="K168" s="1"/>
  <c r="C143"/>
  <c r="L168" s="1"/>
  <c r="D143"/>
  <c r="E143"/>
  <c r="F143"/>
  <c r="G143"/>
  <c r="H143"/>
  <c r="P168" s="1"/>
  <c r="I143"/>
  <c r="J143"/>
  <c r="K143"/>
  <c r="O143"/>
  <c r="A144"/>
  <c r="B144"/>
  <c r="K169" s="1"/>
  <c r="C144"/>
  <c r="L169" s="1"/>
  <c r="D144"/>
  <c r="E144"/>
  <c r="F144"/>
  <c r="G144"/>
  <c r="H144"/>
  <c r="P169" s="1"/>
  <c r="I144"/>
  <c r="J144"/>
  <c r="P144"/>
  <c r="Q144"/>
  <c r="A145"/>
  <c r="B145"/>
  <c r="K170" s="1"/>
  <c r="C145"/>
  <c r="L170" s="1"/>
  <c r="D145"/>
  <c r="E145"/>
  <c r="F145"/>
  <c r="G145"/>
  <c r="O170" s="1"/>
  <c r="H145"/>
  <c r="I145"/>
  <c r="J145"/>
  <c r="O145"/>
  <c r="A146"/>
  <c r="B146"/>
  <c r="C146"/>
  <c r="L171" s="1"/>
  <c r="D146"/>
  <c r="E146"/>
  <c r="F146"/>
  <c r="G146"/>
  <c r="H146"/>
  <c r="P171" s="1"/>
  <c r="I146"/>
  <c r="J146"/>
  <c r="K146"/>
  <c r="P146"/>
  <c r="A147"/>
  <c r="B147"/>
  <c r="K172" s="1"/>
  <c r="C147"/>
  <c r="L172" s="1"/>
  <c r="D147"/>
  <c r="E147"/>
  <c r="F147"/>
  <c r="G147"/>
  <c r="H147"/>
  <c r="P172" s="1"/>
  <c r="I147"/>
  <c r="J147"/>
  <c r="A148"/>
  <c r="B148"/>
  <c r="C148"/>
  <c r="L173" s="1"/>
  <c r="D148"/>
  <c r="E148"/>
  <c r="F148"/>
  <c r="G148"/>
  <c r="O173" s="1"/>
  <c r="H148"/>
  <c r="P173" s="1"/>
  <c r="I148"/>
  <c r="J148"/>
  <c r="K148"/>
  <c r="A149"/>
  <c r="B149"/>
  <c r="C149"/>
  <c r="L174" s="1"/>
  <c r="D149"/>
  <c r="E149"/>
  <c r="F149"/>
  <c r="G149"/>
  <c r="O174" s="1"/>
  <c r="H149"/>
  <c r="P174" s="1"/>
  <c r="I149"/>
  <c r="J149"/>
  <c r="K149"/>
  <c r="Q149"/>
  <c r="A150"/>
  <c r="B150"/>
  <c r="K175" s="1"/>
  <c r="C150"/>
  <c r="L175" s="1"/>
  <c r="D150"/>
  <c r="E150"/>
  <c r="F150"/>
  <c r="G150"/>
  <c r="H150"/>
  <c r="P175" s="1"/>
  <c r="I150"/>
  <c r="J150"/>
  <c r="A151"/>
  <c r="B151"/>
  <c r="C151"/>
  <c r="L176" s="1"/>
  <c r="D151"/>
  <c r="E151"/>
  <c r="F151"/>
  <c r="G151"/>
  <c r="H151"/>
  <c r="I151"/>
  <c r="J151"/>
  <c r="K151"/>
  <c r="O151"/>
  <c r="Q151"/>
  <c r="A152"/>
  <c r="B152"/>
  <c r="K177" s="1"/>
  <c r="C152"/>
  <c r="L177" s="1"/>
  <c r="D152"/>
  <c r="E152"/>
  <c r="F152"/>
  <c r="G152"/>
  <c r="O177" s="1"/>
  <c r="H152"/>
  <c r="P177" s="1"/>
  <c r="I152"/>
  <c r="J152"/>
  <c r="P152"/>
  <c r="Q152"/>
  <c r="A153"/>
  <c r="B153"/>
  <c r="K178" s="1"/>
  <c r="C153"/>
  <c r="L178" s="1"/>
  <c r="D153"/>
  <c r="E153"/>
  <c r="F153"/>
  <c r="G153"/>
  <c r="O178" s="1"/>
  <c r="H153"/>
  <c r="I153"/>
  <c r="J153"/>
  <c r="K153"/>
  <c r="A154"/>
  <c r="B154"/>
  <c r="C154"/>
  <c r="L179" s="1"/>
  <c r="D154"/>
  <c r="E154"/>
  <c r="F154"/>
  <c r="G154"/>
  <c r="O179" s="1"/>
  <c r="H154"/>
  <c r="I154"/>
  <c r="J154"/>
  <c r="K154"/>
  <c r="A155"/>
  <c r="B155"/>
  <c r="K180" s="1"/>
  <c r="C155"/>
  <c r="L180" s="1"/>
  <c r="D155"/>
  <c r="E155"/>
  <c r="F155"/>
  <c r="G155"/>
  <c r="H155"/>
  <c r="I155"/>
  <c r="J155"/>
  <c r="K155"/>
  <c r="P155"/>
  <c r="A156"/>
  <c r="B156"/>
  <c r="K181" s="1"/>
  <c r="C156"/>
  <c r="L181" s="1"/>
  <c r="D156"/>
  <c r="E156"/>
  <c r="F156"/>
  <c r="G156"/>
  <c r="O181" s="1"/>
  <c r="H156"/>
  <c r="P181" s="1"/>
  <c r="I156"/>
  <c r="J156"/>
  <c r="O156"/>
  <c r="A157"/>
  <c r="B157"/>
  <c r="C157"/>
  <c r="L182" s="1"/>
  <c r="D157"/>
  <c r="E157"/>
  <c r="F157"/>
  <c r="G157"/>
  <c r="H157"/>
  <c r="I157"/>
  <c r="J157"/>
  <c r="K157"/>
  <c r="Q157"/>
  <c r="A158"/>
  <c r="B158"/>
  <c r="C158"/>
  <c r="L183" s="1"/>
  <c r="D158"/>
  <c r="E158"/>
  <c r="F158"/>
  <c r="G158"/>
  <c r="O183" s="1"/>
  <c r="H158"/>
  <c r="P183" s="1"/>
  <c r="I158"/>
  <c r="J158"/>
  <c r="Q158"/>
  <c r="A159"/>
  <c r="B159"/>
  <c r="C159"/>
  <c r="L184" s="1"/>
  <c r="D159"/>
  <c r="E159"/>
  <c r="F159"/>
  <c r="G159"/>
  <c r="H159"/>
  <c r="I159"/>
  <c r="J159"/>
  <c r="K159"/>
  <c r="A160"/>
  <c r="B160"/>
  <c r="C160"/>
  <c r="L185" s="1"/>
  <c r="D160"/>
  <c r="E160"/>
  <c r="F160"/>
  <c r="G160"/>
  <c r="H160"/>
  <c r="I160"/>
  <c r="J160"/>
  <c r="K160"/>
  <c r="O160"/>
  <c r="A161"/>
  <c r="B161"/>
  <c r="K186" s="1"/>
  <c r="C161"/>
  <c r="L186" s="1"/>
  <c r="D161"/>
  <c r="E161"/>
  <c r="F161"/>
  <c r="G161"/>
  <c r="H161"/>
  <c r="I161"/>
  <c r="J161"/>
  <c r="K161"/>
  <c r="A162"/>
  <c r="B162"/>
  <c r="K187" s="1"/>
  <c r="C162"/>
  <c r="L187" s="1"/>
  <c r="D162"/>
  <c r="E162"/>
  <c r="F162"/>
  <c r="G162"/>
  <c r="O187" s="1"/>
  <c r="H162"/>
  <c r="I162"/>
  <c r="J162"/>
  <c r="K162"/>
  <c r="A163"/>
  <c r="B163"/>
  <c r="K188" s="1"/>
  <c r="C163"/>
  <c r="L188" s="1"/>
  <c r="D163"/>
  <c r="E163"/>
  <c r="F163"/>
  <c r="G163"/>
  <c r="O188" s="1"/>
  <c r="H163"/>
  <c r="I163"/>
  <c r="J163"/>
  <c r="A164"/>
  <c r="B164"/>
  <c r="C164"/>
  <c r="L189" s="1"/>
  <c r="D164"/>
  <c r="E164"/>
  <c r="F164"/>
  <c r="G164"/>
  <c r="O189" s="1"/>
  <c r="H164"/>
  <c r="I164"/>
  <c r="J164"/>
  <c r="K164"/>
  <c r="A165"/>
  <c r="B165"/>
  <c r="K190" s="1"/>
  <c r="C165"/>
  <c r="L190" s="1"/>
  <c r="D165"/>
  <c r="E165"/>
  <c r="F165"/>
  <c r="G165"/>
  <c r="O190" s="1"/>
  <c r="H165"/>
  <c r="P190" s="1"/>
  <c r="I165"/>
  <c r="J165"/>
  <c r="A166"/>
  <c r="B166"/>
  <c r="C166"/>
  <c r="L191" s="1"/>
  <c r="D166"/>
  <c r="E166"/>
  <c r="F166"/>
  <c r="G166"/>
  <c r="O191" s="1"/>
  <c r="H166"/>
  <c r="I166"/>
  <c r="J166"/>
  <c r="K166"/>
  <c r="A167"/>
  <c r="B167"/>
  <c r="C167"/>
  <c r="L192" s="1"/>
  <c r="D167"/>
  <c r="E167"/>
  <c r="F167"/>
  <c r="G167"/>
  <c r="O192" s="1"/>
  <c r="H167"/>
  <c r="I167"/>
  <c r="J167"/>
  <c r="K167"/>
  <c r="O167"/>
  <c r="P167"/>
  <c r="A168"/>
  <c r="B168"/>
  <c r="K193" s="1"/>
  <c r="C168"/>
  <c r="L193" s="1"/>
  <c r="D168"/>
  <c r="E168"/>
  <c r="F168"/>
  <c r="G168"/>
  <c r="O193" s="1"/>
  <c r="H168"/>
  <c r="P193" s="1"/>
  <c r="I168"/>
  <c r="J168"/>
  <c r="O168"/>
  <c r="A169"/>
  <c r="B169"/>
  <c r="C169"/>
  <c r="L194" s="1"/>
  <c r="D169"/>
  <c r="E169"/>
  <c r="F169"/>
  <c r="G169"/>
  <c r="O194" s="1"/>
  <c r="H169"/>
  <c r="I169"/>
  <c r="J169"/>
  <c r="O169"/>
  <c r="A170"/>
  <c r="B170"/>
  <c r="C170"/>
  <c r="L195" s="1"/>
  <c r="D170"/>
  <c r="E170"/>
  <c r="F170"/>
  <c r="G170"/>
  <c r="O195" s="1"/>
  <c r="H170"/>
  <c r="I170"/>
  <c r="J170"/>
  <c r="P170"/>
  <c r="A171"/>
  <c r="B171"/>
  <c r="C171"/>
  <c r="L196" s="1"/>
  <c r="D171"/>
  <c r="E171"/>
  <c r="F171"/>
  <c r="G171"/>
  <c r="H171"/>
  <c r="I171"/>
  <c r="J171"/>
  <c r="K171"/>
  <c r="O171"/>
  <c r="A172"/>
  <c r="B172"/>
  <c r="C172"/>
  <c r="L197" s="1"/>
  <c r="D172"/>
  <c r="E172"/>
  <c r="F172"/>
  <c r="G172"/>
  <c r="O197" s="1"/>
  <c r="H172"/>
  <c r="I172"/>
  <c r="J172"/>
  <c r="O172"/>
  <c r="A173"/>
  <c r="B173"/>
  <c r="K198" s="1"/>
  <c r="C173"/>
  <c r="L198" s="1"/>
  <c r="D173"/>
  <c r="E173"/>
  <c r="F173"/>
  <c r="G173"/>
  <c r="O198" s="1"/>
  <c r="H173"/>
  <c r="P198" s="1"/>
  <c r="I173"/>
  <c r="J173"/>
  <c r="K173"/>
  <c r="A174"/>
  <c r="B174"/>
  <c r="K199" s="1"/>
  <c r="C174"/>
  <c r="L199" s="1"/>
  <c r="D174"/>
  <c r="E174"/>
  <c r="F174"/>
  <c r="G174"/>
  <c r="O199" s="1"/>
  <c r="H174"/>
  <c r="I174"/>
  <c r="J174"/>
  <c r="K174"/>
  <c r="A175"/>
  <c r="B175"/>
  <c r="K200" s="1"/>
  <c r="C175"/>
  <c r="L200" s="1"/>
  <c r="D175"/>
  <c r="E175"/>
  <c r="F175"/>
  <c r="G175"/>
  <c r="O200" s="1"/>
  <c r="H175"/>
  <c r="I175"/>
  <c r="J175"/>
  <c r="O175"/>
  <c r="A176"/>
  <c r="B176"/>
  <c r="K201" s="1"/>
  <c r="C176"/>
  <c r="L201" s="1"/>
  <c r="D176"/>
  <c r="E176"/>
  <c r="F176"/>
  <c r="G176"/>
  <c r="O201" s="1"/>
  <c r="H176"/>
  <c r="I176"/>
  <c r="J176"/>
  <c r="K176"/>
  <c r="O176"/>
  <c r="P176"/>
  <c r="A177"/>
  <c r="B177"/>
  <c r="K202" s="1"/>
  <c r="C177"/>
  <c r="L202" s="1"/>
  <c r="D177"/>
  <c r="E177"/>
  <c r="F177"/>
  <c r="G177"/>
  <c r="O202" s="1"/>
  <c r="H177"/>
  <c r="I177"/>
  <c r="J177"/>
  <c r="A178"/>
  <c r="B178"/>
  <c r="K203" s="1"/>
  <c r="C178"/>
  <c r="L203" s="1"/>
  <c r="D178"/>
  <c r="E178"/>
  <c r="F178"/>
  <c r="G178"/>
  <c r="H178"/>
  <c r="I178"/>
  <c r="J178"/>
  <c r="P178"/>
  <c r="A179"/>
  <c r="B179"/>
  <c r="C179"/>
  <c r="L204" s="1"/>
  <c r="D179"/>
  <c r="E179"/>
  <c r="F179"/>
  <c r="G179"/>
  <c r="H179"/>
  <c r="I179"/>
  <c r="J179"/>
  <c r="K179"/>
  <c r="P179"/>
  <c r="A180"/>
  <c r="B180"/>
  <c r="K205" s="1"/>
  <c r="C180"/>
  <c r="L205" s="1"/>
  <c r="D180"/>
  <c r="E180"/>
  <c r="F180"/>
  <c r="G180"/>
  <c r="O205" s="1"/>
  <c r="H180"/>
  <c r="I180"/>
  <c r="J180"/>
  <c r="O180"/>
  <c r="P180"/>
  <c r="A181"/>
  <c r="B181"/>
  <c r="K206" s="1"/>
  <c r="C181"/>
  <c r="L206" s="1"/>
  <c r="D181"/>
  <c r="E181"/>
  <c r="F181"/>
  <c r="G181"/>
  <c r="O206" s="1"/>
  <c r="H181"/>
  <c r="P206" s="1"/>
  <c r="I181"/>
  <c r="J181"/>
  <c r="A182"/>
  <c r="B182"/>
  <c r="K207" s="1"/>
  <c r="C182"/>
  <c r="L207" s="1"/>
  <c r="D182"/>
  <c r="E182"/>
  <c r="F182"/>
  <c r="G182"/>
  <c r="H182"/>
  <c r="P207" s="1"/>
  <c r="I182"/>
  <c r="J182"/>
  <c r="K182"/>
  <c r="O182"/>
  <c r="P182"/>
  <c r="A183"/>
  <c r="B183"/>
  <c r="C183"/>
  <c r="L208" s="1"/>
  <c r="D183"/>
  <c r="E183"/>
  <c r="F183"/>
  <c r="G183"/>
  <c r="H183"/>
  <c r="I183"/>
  <c r="J183"/>
  <c r="K183"/>
  <c r="A184"/>
  <c r="B184"/>
  <c r="C184"/>
  <c r="L209" s="1"/>
  <c r="D184"/>
  <c r="E184"/>
  <c r="F184"/>
  <c r="G184"/>
  <c r="O209" s="1"/>
  <c r="H184"/>
  <c r="P209" s="1"/>
  <c r="I184"/>
  <c r="J184"/>
  <c r="K184"/>
  <c r="O184"/>
  <c r="P184"/>
  <c r="A185"/>
  <c r="B185"/>
  <c r="K210" s="1"/>
  <c r="C185"/>
  <c r="L210" s="1"/>
  <c r="D185"/>
  <c r="E185"/>
  <c r="F185"/>
  <c r="G185"/>
  <c r="O210" s="1"/>
  <c r="H185"/>
  <c r="P210" s="1"/>
  <c r="I185"/>
  <c r="J185"/>
  <c r="K185"/>
  <c r="O185"/>
  <c r="P185"/>
  <c r="A186"/>
  <c r="B186"/>
  <c r="K211" s="1"/>
  <c r="C186"/>
  <c r="L211" s="1"/>
  <c r="D186"/>
  <c r="E186"/>
  <c r="F186"/>
  <c r="G186"/>
  <c r="H186"/>
  <c r="I186"/>
  <c r="J186"/>
  <c r="O186"/>
  <c r="P186"/>
  <c r="A187"/>
  <c r="B187"/>
  <c r="C187"/>
  <c r="L212" s="1"/>
  <c r="D187"/>
  <c r="E187"/>
  <c r="F187"/>
  <c r="G187"/>
  <c r="O212" s="1"/>
  <c r="H187"/>
  <c r="I187"/>
  <c r="J187"/>
  <c r="P187"/>
  <c r="A188"/>
  <c r="B188"/>
  <c r="C188"/>
  <c r="L213" s="1"/>
  <c r="D188"/>
  <c r="E188"/>
  <c r="F188"/>
  <c r="G188"/>
  <c r="O213" s="1"/>
  <c r="H188"/>
  <c r="P213" s="1"/>
  <c r="I188"/>
  <c r="J188"/>
  <c r="P188"/>
  <c r="A189"/>
  <c r="B189"/>
  <c r="K214" s="1"/>
  <c r="C189"/>
  <c r="L214" s="1"/>
  <c r="D189"/>
  <c r="E189"/>
  <c r="F189"/>
  <c r="G189"/>
  <c r="H189"/>
  <c r="P214" s="1"/>
  <c r="I189"/>
  <c r="J189"/>
  <c r="K189"/>
  <c r="P189"/>
  <c r="A190"/>
  <c r="B190"/>
  <c r="K215" s="1"/>
  <c r="C190"/>
  <c r="L215" s="1"/>
  <c r="D190"/>
  <c r="E190"/>
  <c r="F190"/>
  <c r="G190"/>
  <c r="O215" s="1"/>
  <c r="H190"/>
  <c r="I190"/>
  <c r="J190"/>
  <c r="A191"/>
  <c r="B191"/>
  <c r="C191"/>
  <c r="L216" s="1"/>
  <c r="D191"/>
  <c r="E191"/>
  <c r="F191"/>
  <c r="G191"/>
  <c r="O216" s="1"/>
  <c r="H191"/>
  <c r="P216" s="1"/>
  <c r="I191"/>
  <c r="J191"/>
  <c r="K191"/>
  <c r="P191"/>
  <c r="A192"/>
  <c r="B192"/>
  <c r="C192"/>
  <c r="L217" s="1"/>
  <c r="D192"/>
  <c r="E192"/>
  <c r="F192"/>
  <c r="G192"/>
  <c r="O217" s="1"/>
  <c r="H192"/>
  <c r="I192"/>
  <c r="J192"/>
  <c r="K192"/>
  <c r="P192"/>
  <c r="A193"/>
  <c r="B193"/>
  <c r="C193"/>
  <c r="L218" s="1"/>
  <c r="D193"/>
  <c r="E193"/>
  <c r="F193"/>
  <c r="G193"/>
  <c r="O218" s="1"/>
  <c r="H193"/>
  <c r="P218" s="1"/>
  <c r="I193"/>
  <c r="J193"/>
  <c r="A194"/>
  <c r="B194"/>
  <c r="K219" s="1"/>
  <c r="C194"/>
  <c r="L219" s="1"/>
  <c r="D194"/>
  <c r="E194"/>
  <c r="F194"/>
  <c r="G194"/>
  <c r="O219" s="1"/>
  <c r="H194"/>
  <c r="I194"/>
  <c r="J194"/>
  <c r="K194"/>
  <c r="P194"/>
  <c r="A195"/>
  <c r="B195"/>
  <c r="C195"/>
  <c r="L220" s="1"/>
  <c r="D195"/>
  <c r="E195"/>
  <c r="F195"/>
  <c r="G195"/>
  <c r="H195"/>
  <c r="I195"/>
  <c r="J195"/>
  <c r="K195"/>
  <c r="P195"/>
  <c r="A196"/>
  <c r="B196"/>
  <c r="K221" s="1"/>
  <c r="C196"/>
  <c r="L221" s="1"/>
  <c r="D196"/>
  <c r="E196"/>
  <c r="F196"/>
  <c r="G196"/>
  <c r="H196"/>
  <c r="I196"/>
  <c r="J196"/>
  <c r="K196"/>
  <c r="O196"/>
  <c r="P196"/>
  <c r="A197"/>
  <c r="B197"/>
  <c r="K222" s="1"/>
  <c r="C197"/>
  <c r="L222" s="1"/>
  <c r="D197"/>
  <c r="E197"/>
  <c r="F197"/>
  <c r="G197"/>
  <c r="O222" s="1"/>
  <c r="H197"/>
  <c r="P222" s="1"/>
  <c r="I197"/>
  <c r="J197"/>
  <c r="K197"/>
  <c r="P197"/>
  <c r="A198"/>
  <c r="B198"/>
  <c r="C198"/>
  <c r="L223" s="1"/>
  <c r="D198"/>
  <c r="E198"/>
  <c r="F198"/>
  <c r="G198"/>
  <c r="O223" s="1"/>
  <c r="H198"/>
  <c r="I198"/>
  <c r="J198"/>
  <c r="A199"/>
  <c r="B199"/>
  <c r="K224" s="1"/>
  <c r="C199"/>
  <c r="L224" s="1"/>
  <c r="D199"/>
  <c r="E199"/>
  <c r="F199"/>
  <c r="G199"/>
  <c r="H199"/>
  <c r="P224" s="1"/>
  <c r="I199"/>
  <c r="J199"/>
  <c r="P199"/>
  <c r="A200"/>
  <c r="B200"/>
  <c r="C200"/>
  <c r="L225" s="1"/>
  <c r="D200"/>
  <c r="E200"/>
  <c r="F200"/>
  <c r="G200"/>
  <c r="O225" s="1"/>
  <c r="H200"/>
  <c r="I200"/>
  <c r="J200"/>
  <c r="P200"/>
  <c r="A201"/>
  <c r="B201"/>
  <c r="C201"/>
  <c r="L226" s="1"/>
  <c r="D201"/>
  <c r="E201"/>
  <c r="F201"/>
  <c r="G201"/>
  <c r="O226" s="1"/>
  <c r="H201"/>
  <c r="P226" s="1"/>
  <c r="I201"/>
  <c r="J201"/>
  <c r="P201"/>
  <c r="A202"/>
  <c r="B202"/>
  <c r="K227" s="1"/>
  <c r="C202"/>
  <c r="L227" s="1"/>
  <c r="D202"/>
  <c r="E202"/>
  <c r="F202"/>
  <c r="G202"/>
  <c r="O227" s="1"/>
  <c r="H202"/>
  <c r="P227" s="1"/>
  <c r="I202"/>
  <c r="J202"/>
  <c r="P202"/>
  <c r="A203"/>
  <c r="B203"/>
  <c r="C203"/>
  <c r="L228" s="1"/>
  <c r="D203"/>
  <c r="E203"/>
  <c r="F203"/>
  <c r="G203"/>
  <c r="O228" s="1"/>
  <c r="H203"/>
  <c r="I203"/>
  <c r="J203"/>
  <c r="N203"/>
  <c r="O203"/>
  <c r="P203"/>
  <c r="A204"/>
  <c r="B204"/>
  <c r="K229" s="1"/>
  <c r="C204"/>
  <c r="L229" s="1"/>
  <c r="D204"/>
  <c r="E204"/>
  <c r="F204"/>
  <c r="G204"/>
  <c r="H204"/>
  <c r="P229" s="1"/>
  <c r="I204"/>
  <c r="J204"/>
  <c r="K204"/>
  <c r="O204"/>
  <c r="P204"/>
  <c r="A205"/>
  <c r="B205"/>
  <c r="K230" s="1"/>
  <c r="C205"/>
  <c r="L230" s="1"/>
  <c r="D205"/>
  <c r="E205"/>
  <c r="F205"/>
  <c r="G205"/>
  <c r="O230" s="1"/>
  <c r="H205"/>
  <c r="P230" s="1"/>
  <c r="I205"/>
  <c r="J205"/>
  <c r="P205"/>
  <c r="A206"/>
  <c r="B206"/>
  <c r="K231" s="1"/>
  <c r="C206"/>
  <c r="L231" s="1"/>
  <c r="D206"/>
  <c r="E206"/>
  <c r="F206"/>
  <c r="G206"/>
  <c r="H206"/>
  <c r="P231" s="1"/>
  <c r="I206"/>
  <c r="J206"/>
  <c r="A207"/>
  <c r="B207"/>
  <c r="C207"/>
  <c r="L232" s="1"/>
  <c r="D207"/>
  <c r="E207"/>
  <c r="F207"/>
  <c r="G207"/>
  <c r="O232" s="1"/>
  <c r="H207"/>
  <c r="P232" s="1"/>
  <c r="I207"/>
  <c r="J207"/>
  <c r="O207"/>
  <c r="A208"/>
  <c r="B208"/>
  <c r="K233" s="1"/>
  <c r="C208"/>
  <c r="L233" s="1"/>
  <c r="D208"/>
  <c r="E208"/>
  <c r="F208"/>
  <c r="G208"/>
  <c r="H208"/>
  <c r="P233" s="1"/>
  <c r="I208"/>
  <c r="J208"/>
  <c r="K208"/>
  <c r="O208"/>
  <c r="P208"/>
  <c r="A209"/>
  <c r="B209"/>
  <c r="C209"/>
  <c r="L234" s="1"/>
  <c r="D209"/>
  <c r="E209"/>
  <c r="F209"/>
  <c r="G209"/>
  <c r="O234" s="1"/>
  <c r="H209"/>
  <c r="P234" s="1"/>
  <c r="I209"/>
  <c r="Q209" s="1"/>
  <c r="J209"/>
  <c r="K209"/>
  <c r="A210"/>
  <c r="B210"/>
  <c r="K235" s="1"/>
  <c r="C210"/>
  <c r="L235" s="1"/>
  <c r="D210"/>
  <c r="E210"/>
  <c r="F210"/>
  <c r="G210"/>
  <c r="H210"/>
  <c r="P235" s="1"/>
  <c r="I210"/>
  <c r="J210"/>
  <c r="A211"/>
  <c r="B211"/>
  <c r="K236" s="1"/>
  <c r="C211"/>
  <c r="L236" s="1"/>
  <c r="D211"/>
  <c r="E211"/>
  <c r="F211"/>
  <c r="G211"/>
  <c r="H211"/>
  <c r="I211"/>
  <c r="J211"/>
  <c r="O211"/>
  <c r="P211"/>
  <c r="A212"/>
  <c r="B212"/>
  <c r="C212"/>
  <c r="L237" s="1"/>
  <c r="D212"/>
  <c r="E212"/>
  <c r="F212"/>
  <c r="G212"/>
  <c r="O237" s="1"/>
  <c r="H212"/>
  <c r="I212"/>
  <c r="J212"/>
  <c r="K212"/>
  <c r="P212"/>
  <c r="A213"/>
  <c r="B213"/>
  <c r="C213"/>
  <c r="L238" s="1"/>
  <c r="D213"/>
  <c r="E213"/>
  <c r="F213"/>
  <c r="G213"/>
  <c r="O238" s="1"/>
  <c r="H213"/>
  <c r="P238" s="1"/>
  <c r="I213"/>
  <c r="J213"/>
  <c r="K213"/>
  <c r="A214"/>
  <c r="B214"/>
  <c r="K239" s="1"/>
  <c r="C214"/>
  <c r="L239" s="1"/>
  <c r="D214"/>
  <c r="E214"/>
  <c r="F214"/>
  <c r="G214"/>
  <c r="O239" s="1"/>
  <c r="H214"/>
  <c r="I214"/>
  <c r="J214"/>
  <c r="O214"/>
  <c r="A215"/>
  <c r="B215"/>
  <c r="K240" s="1"/>
  <c r="C215"/>
  <c r="L240" s="1"/>
  <c r="D215"/>
  <c r="E215"/>
  <c r="F215"/>
  <c r="G215"/>
  <c r="O240" s="1"/>
  <c r="H215"/>
  <c r="P240" s="1"/>
  <c r="I215"/>
  <c r="J215"/>
  <c r="P215"/>
  <c r="A216"/>
  <c r="B216"/>
  <c r="K241" s="1"/>
  <c r="C216"/>
  <c r="L241" s="1"/>
  <c r="D216"/>
  <c r="E216"/>
  <c r="F216"/>
  <c r="G216"/>
  <c r="O241" s="1"/>
  <c r="H216"/>
  <c r="I216"/>
  <c r="J216"/>
  <c r="K216"/>
  <c r="A217"/>
  <c r="B217"/>
  <c r="C217"/>
  <c r="L242" s="1"/>
  <c r="D217"/>
  <c r="E217"/>
  <c r="F217"/>
  <c r="G217"/>
  <c r="H217"/>
  <c r="P242" s="1"/>
  <c r="I217"/>
  <c r="J217"/>
  <c r="K217"/>
  <c r="P217"/>
  <c r="A218"/>
  <c r="B218"/>
  <c r="C218"/>
  <c r="L243" s="1"/>
  <c r="D218"/>
  <c r="E218"/>
  <c r="F218"/>
  <c r="G218"/>
  <c r="H218"/>
  <c r="I218"/>
  <c r="J218"/>
  <c r="K218"/>
  <c r="A219"/>
  <c r="B219"/>
  <c r="C219"/>
  <c r="L244" s="1"/>
  <c r="D219"/>
  <c r="E219"/>
  <c r="F219"/>
  <c r="G219"/>
  <c r="H219"/>
  <c r="I219"/>
  <c r="J219"/>
  <c r="P219"/>
  <c r="A220"/>
  <c r="B220"/>
  <c r="C220"/>
  <c r="L245" s="1"/>
  <c r="D220"/>
  <c r="E220"/>
  <c r="F220"/>
  <c r="G220"/>
  <c r="H220"/>
  <c r="I220"/>
  <c r="J220"/>
  <c r="K220"/>
  <c r="O220"/>
  <c r="P220"/>
  <c r="A221"/>
  <c r="B221"/>
  <c r="C221"/>
  <c r="L246" s="1"/>
  <c r="D221"/>
  <c r="E221"/>
  <c r="F221"/>
  <c r="G221"/>
  <c r="O246" s="1"/>
  <c r="H221"/>
  <c r="P246" s="1"/>
  <c r="I221"/>
  <c r="J221"/>
  <c r="O221"/>
  <c r="P221"/>
  <c r="A222"/>
  <c r="B222"/>
  <c r="K247" s="1"/>
  <c r="C222"/>
  <c r="L247" s="1"/>
  <c r="D222"/>
  <c r="E222"/>
  <c r="F222"/>
  <c r="G222"/>
  <c r="H222"/>
  <c r="P247" s="1"/>
  <c r="I222"/>
  <c r="J222"/>
  <c r="A223"/>
  <c r="B223"/>
  <c r="C223"/>
  <c r="L248" s="1"/>
  <c r="D223"/>
  <c r="E223"/>
  <c r="F223"/>
  <c r="G223"/>
  <c r="H223"/>
  <c r="I223"/>
  <c r="J223"/>
  <c r="K223"/>
  <c r="P223"/>
  <c r="A224"/>
  <c r="B224"/>
  <c r="K249" s="1"/>
  <c r="C224"/>
  <c r="L249" s="1"/>
  <c r="D224"/>
  <c r="E224"/>
  <c r="F224"/>
  <c r="G224"/>
  <c r="H224"/>
  <c r="P249" s="1"/>
  <c r="I224"/>
  <c r="J224"/>
  <c r="O224"/>
  <c r="A225"/>
  <c r="B225"/>
  <c r="C225"/>
  <c r="L250" s="1"/>
  <c r="D225"/>
  <c r="E225"/>
  <c r="F225"/>
  <c r="G225"/>
  <c r="O250" s="1"/>
  <c r="H225"/>
  <c r="P250" s="1"/>
  <c r="I225"/>
  <c r="J225"/>
  <c r="K225"/>
  <c r="P225"/>
  <c r="A226"/>
  <c r="B226"/>
  <c r="C226"/>
  <c r="L251" s="1"/>
  <c r="D226"/>
  <c r="E226"/>
  <c r="F226"/>
  <c r="G226"/>
  <c r="O251" s="1"/>
  <c r="H226"/>
  <c r="I226"/>
  <c r="J226"/>
  <c r="K226"/>
  <c r="A227"/>
  <c r="B227"/>
  <c r="K252" s="1"/>
  <c r="C227"/>
  <c r="L252" s="1"/>
  <c r="D227"/>
  <c r="E227"/>
  <c r="F227"/>
  <c r="G227"/>
  <c r="O252" s="1"/>
  <c r="H227"/>
  <c r="I227"/>
  <c r="J227"/>
  <c r="A228"/>
  <c r="B228"/>
  <c r="C228"/>
  <c r="L253" s="1"/>
  <c r="D228"/>
  <c r="E228"/>
  <c r="F228"/>
  <c r="G228"/>
  <c r="O253" s="1"/>
  <c r="H228"/>
  <c r="I228"/>
  <c r="J228"/>
  <c r="K228"/>
  <c r="P228"/>
  <c r="A229"/>
  <c r="B229"/>
  <c r="K254" s="1"/>
  <c r="C229"/>
  <c r="L254" s="1"/>
  <c r="D229"/>
  <c r="E229"/>
  <c r="F229"/>
  <c r="G229"/>
  <c r="H229"/>
  <c r="P254" s="1"/>
  <c r="I229"/>
  <c r="J229"/>
  <c r="O229"/>
  <c r="A230"/>
  <c r="B230"/>
  <c r="K255" s="1"/>
  <c r="C230"/>
  <c r="L255" s="1"/>
  <c r="D230"/>
  <c r="E230"/>
  <c r="F230"/>
  <c r="G230"/>
  <c r="O255" s="1"/>
  <c r="H230"/>
  <c r="P255" s="1"/>
  <c r="I230"/>
  <c r="J230"/>
  <c r="A231"/>
  <c r="B231"/>
  <c r="K256" s="1"/>
  <c r="C231"/>
  <c r="L256" s="1"/>
  <c r="D231"/>
  <c r="E231"/>
  <c r="F231"/>
  <c r="G231"/>
  <c r="O256" s="1"/>
  <c r="H231"/>
  <c r="P256" s="1"/>
  <c r="I231"/>
  <c r="J231"/>
  <c r="O231"/>
  <c r="A232"/>
  <c r="B232"/>
  <c r="C232"/>
  <c r="L257" s="1"/>
  <c r="D232"/>
  <c r="E232"/>
  <c r="F232"/>
  <c r="G232"/>
  <c r="O257" s="1"/>
  <c r="H232"/>
  <c r="I232"/>
  <c r="J232"/>
  <c r="K232"/>
  <c r="A233"/>
  <c r="B233"/>
  <c r="C233"/>
  <c r="L258" s="1"/>
  <c r="D233"/>
  <c r="E233"/>
  <c r="F233"/>
  <c r="G233"/>
  <c r="O258" s="1"/>
  <c r="H233"/>
  <c r="P258" s="1"/>
  <c r="I233"/>
  <c r="J233"/>
  <c r="O233"/>
  <c r="A234"/>
  <c r="B234"/>
  <c r="K259" s="1"/>
  <c r="C234"/>
  <c r="L259" s="1"/>
  <c r="D234"/>
  <c r="E234"/>
  <c r="F234"/>
  <c r="G234"/>
  <c r="O259" s="1"/>
  <c r="H234"/>
  <c r="I234"/>
  <c r="J234"/>
  <c r="K234"/>
  <c r="A235"/>
  <c r="B235"/>
  <c r="C235"/>
  <c r="L260" s="1"/>
  <c r="D235"/>
  <c r="E235"/>
  <c r="F235"/>
  <c r="G235"/>
  <c r="O260" s="1"/>
  <c r="H235"/>
  <c r="I235"/>
  <c r="J235"/>
  <c r="O235"/>
  <c r="A236"/>
  <c r="B236"/>
  <c r="C236"/>
  <c r="L261" s="1"/>
  <c r="D236"/>
  <c r="E236"/>
  <c r="F236"/>
  <c r="G236"/>
  <c r="O261" s="1"/>
  <c r="H236"/>
  <c r="I236"/>
  <c r="J236"/>
  <c r="O236"/>
  <c r="P236"/>
  <c r="A237"/>
  <c r="B237"/>
  <c r="C237"/>
  <c r="L262" s="1"/>
  <c r="D237"/>
  <c r="E237"/>
  <c r="F237"/>
  <c r="G237"/>
  <c r="O262" s="1"/>
  <c r="H237"/>
  <c r="I237"/>
  <c r="J237"/>
  <c r="K237"/>
  <c r="P237"/>
  <c r="A238"/>
  <c r="B238"/>
  <c r="C238"/>
  <c r="L263" s="1"/>
  <c r="D238"/>
  <c r="E238"/>
  <c r="F238"/>
  <c r="G238"/>
  <c r="O263" s="1"/>
  <c r="H238"/>
  <c r="P263" s="1"/>
  <c r="I238"/>
  <c r="J238"/>
  <c r="K238"/>
  <c r="A239"/>
  <c r="B239"/>
  <c r="C239"/>
  <c r="L264" s="1"/>
  <c r="D239"/>
  <c r="E239"/>
  <c r="F239"/>
  <c r="G239"/>
  <c r="O264" s="1"/>
  <c r="H239"/>
  <c r="P264" s="1"/>
  <c r="I239"/>
  <c r="J239"/>
  <c r="P239"/>
  <c r="A240"/>
  <c r="B240"/>
  <c r="K265" s="1"/>
  <c r="C240"/>
  <c r="L265" s="1"/>
  <c r="D240"/>
  <c r="E240"/>
  <c r="F240"/>
  <c r="G240"/>
  <c r="O265" s="1"/>
  <c r="H240"/>
  <c r="I240"/>
  <c r="J240"/>
  <c r="A241"/>
  <c r="B241"/>
  <c r="C241"/>
  <c r="L266" s="1"/>
  <c r="D241"/>
  <c r="E241"/>
  <c r="F241"/>
  <c r="G241"/>
  <c r="O266" s="1"/>
  <c r="H241"/>
  <c r="I241"/>
  <c r="J241"/>
  <c r="P241"/>
  <c r="A242"/>
  <c r="B242"/>
  <c r="K267" s="1"/>
  <c r="C242"/>
  <c r="L267" s="1"/>
  <c r="D242"/>
  <c r="E242"/>
  <c r="F242"/>
  <c r="G242"/>
  <c r="O267" s="1"/>
  <c r="H242"/>
  <c r="P267" s="1"/>
  <c r="I242"/>
  <c r="J242"/>
  <c r="K242"/>
  <c r="O242"/>
  <c r="A243"/>
  <c r="B243"/>
  <c r="K268" s="1"/>
  <c r="C243"/>
  <c r="L268" s="1"/>
  <c r="D243"/>
  <c r="E243"/>
  <c r="F243"/>
  <c r="G243"/>
  <c r="H243"/>
  <c r="P268" s="1"/>
  <c r="I243"/>
  <c r="J243"/>
  <c r="K243"/>
  <c r="O243"/>
  <c r="P243"/>
  <c r="A244"/>
  <c r="B244"/>
  <c r="C244"/>
  <c r="L269" s="1"/>
  <c r="D244"/>
  <c r="E244"/>
  <c r="F244"/>
  <c r="G244"/>
  <c r="O269" s="1"/>
  <c r="H244"/>
  <c r="I244"/>
  <c r="J244"/>
  <c r="K244"/>
  <c r="O244"/>
  <c r="P244"/>
  <c r="A245"/>
  <c r="B245"/>
  <c r="C245"/>
  <c r="L270" s="1"/>
  <c r="D245"/>
  <c r="E245"/>
  <c r="F245"/>
  <c r="G245"/>
  <c r="O270" s="1"/>
  <c r="H245"/>
  <c r="P270" s="1"/>
  <c r="I245"/>
  <c r="J245"/>
  <c r="K245"/>
  <c r="O245"/>
  <c r="P245"/>
  <c r="A246"/>
  <c r="B246"/>
  <c r="C246"/>
  <c r="L271" s="1"/>
  <c r="D246"/>
  <c r="E246"/>
  <c r="F246"/>
  <c r="G246"/>
  <c r="O271" s="1"/>
  <c r="H246"/>
  <c r="P271" s="1"/>
  <c r="I246"/>
  <c r="J246"/>
  <c r="K246"/>
  <c r="A247"/>
  <c r="B247"/>
  <c r="C247"/>
  <c r="L272" s="1"/>
  <c r="D247"/>
  <c r="E247"/>
  <c r="F247"/>
  <c r="G247"/>
  <c r="H247"/>
  <c r="P272" s="1"/>
  <c r="I247"/>
  <c r="J247"/>
  <c r="O247"/>
  <c r="A248"/>
  <c r="B248"/>
  <c r="K273" s="1"/>
  <c r="C248"/>
  <c r="L273" s="1"/>
  <c r="D248"/>
  <c r="E248"/>
  <c r="F248"/>
  <c r="G248"/>
  <c r="O273" s="1"/>
  <c r="H248"/>
  <c r="I248"/>
  <c r="J248"/>
  <c r="K248"/>
  <c r="O248"/>
  <c r="P248"/>
  <c r="A249"/>
  <c r="B249"/>
  <c r="K274" s="1"/>
  <c r="C249"/>
  <c r="L274" s="1"/>
  <c r="D249"/>
  <c r="E249"/>
  <c r="F249"/>
  <c r="G249"/>
  <c r="O274" s="1"/>
  <c r="H249"/>
  <c r="I249"/>
  <c r="J249"/>
  <c r="O249"/>
  <c r="A250"/>
  <c r="B250"/>
  <c r="K275" s="1"/>
  <c r="C250"/>
  <c r="L275" s="1"/>
  <c r="D250"/>
  <c r="E250"/>
  <c r="F250"/>
  <c r="G250"/>
  <c r="O275" s="1"/>
  <c r="H250"/>
  <c r="I250"/>
  <c r="J250"/>
  <c r="K250"/>
  <c r="A251"/>
  <c r="B251"/>
  <c r="C251"/>
  <c r="L276" s="1"/>
  <c r="D251"/>
  <c r="E251"/>
  <c r="F251"/>
  <c r="G251"/>
  <c r="O276" s="1"/>
  <c r="H251"/>
  <c r="I251"/>
  <c r="J251"/>
  <c r="K251"/>
  <c r="P251"/>
  <c r="A252"/>
  <c r="B252"/>
  <c r="K277" s="1"/>
  <c r="C252"/>
  <c r="L277" s="1"/>
  <c r="D252"/>
  <c r="E252"/>
  <c r="F252"/>
  <c r="G252"/>
  <c r="O277" s="1"/>
  <c r="H252"/>
  <c r="I252"/>
  <c r="J252"/>
  <c r="P252"/>
  <c r="A253"/>
  <c r="B253"/>
  <c r="K278" s="1"/>
  <c r="C253"/>
  <c r="L278" s="1"/>
  <c r="D253"/>
  <c r="E253"/>
  <c r="F253"/>
  <c r="G253"/>
  <c r="O278" s="1"/>
  <c r="H253"/>
  <c r="I253"/>
  <c r="J253"/>
  <c r="K253"/>
  <c r="P253"/>
  <c r="A254"/>
  <c r="B254"/>
  <c r="K279" s="1"/>
  <c r="C254"/>
  <c r="L279" s="1"/>
  <c r="D254"/>
  <c r="E254"/>
  <c r="F254"/>
  <c r="G254"/>
  <c r="O279" s="1"/>
  <c r="H254"/>
  <c r="I254"/>
  <c r="J254"/>
  <c r="O254"/>
  <c r="A255"/>
  <c r="B255"/>
  <c r="K280" s="1"/>
  <c r="C255"/>
  <c r="L280" s="1"/>
  <c r="D255"/>
  <c r="E255"/>
  <c r="F255"/>
  <c r="G255"/>
  <c r="H255"/>
  <c r="P280" s="1"/>
  <c r="I255"/>
  <c r="J255"/>
  <c r="A256"/>
  <c r="B256"/>
  <c r="K281" s="1"/>
  <c r="C256"/>
  <c r="L281" s="1"/>
  <c r="D256"/>
  <c r="E256"/>
  <c r="F256"/>
  <c r="G256"/>
  <c r="O281" s="1"/>
  <c r="H256"/>
  <c r="I256"/>
  <c r="J256"/>
  <c r="A257"/>
  <c r="B257"/>
  <c r="K282" s="1"/>
  <c r="C257"/>
  <c r="L282" s="1"/>
  <c r="D257"/>
  <c r="E257"/>
  <c r="F257"/>
  <c r="G257"/>
  <c r="O282" s="1"/>
  <c r="H257"/>
  <c r="I257"/>
  <c r="J257"/>
  <c r="K257"/>
  <c r="P257"/>
  <c r="A258"/>
  <c r="B258"/>
  <c r="C258"/>
  <c r="L283" s="1"/>
  <c r="D258"/>
  <c r="E258"/>
  <c r="F258"/>
  <c r="G258"/>
  <c r="O283" s="1"/>
  <c r="H258"/>
  <c r="I258"/>
  <c r="J258"/>
  <c r="K258"/>
  <c r="A259"/>
  <c r="B259"/>
  <c r="K284" s="1"/>
  <c r="C259"/>
  <c r="L284" s="1"/>
  <c r="D259"/>
  <c r="E259"/>
  <c r="F259"/>
  <c r="G259"/>
  <c r="O284" s="1"/>
  <c r="H259"/>
  <c r="P284" s="1"/>
  <c r="I259"/>
  <c r="J259"/>
  <c r="P259"/>
  <c r="A260"/>
  <c r="B260"/>
  <c r="C260"/>
  <c r="L285" s="1"/>
  <c r="D260"/>
  <c r="E260"/>
  <c r="F260"/>
  <c r="G260"/>
  <c r="O285" s="1"/>
  <c r="H260"/>
  <c r="I260"/>
  <c r="J260"/>
  <c r="K260"/>
  <c r="P260"/>
  <c r="A261"/>
  <c r="B261"/>
  <c r="K286" s="1"/>
  <c r="C261"/>
  <c r="L286" s="1"/>
  <c r="D261"/>
  <c r="E261"/>
  <c r="F261"/>
  <c r="G261"/>
  <c r="O286" s="1"/>
  <c r="H261"/>
  <c r="P286" s="1"/>
  <c r="I261"/>
  <c r="J261"/>
  <c r="K261"/>
  <c r="P261"/>
  <c r="A262"/>
  <c r="B262"/>
  <c r="C262"/>
  <c r="L287" s="1"/>
  <c r="D262"/>
  <c r="E262"/>
  <c r="F262"/>
  <c r="G262"/>
  <c r="H262"/>
  <c r="P287" s="1"/>
  <c r="I262"/>
  <c r="J262"/>
  <c r="K262"/>
  <c r="P262"/>
  <c r="A263"/>
  <c r="B263"/>
  <c r="C263"/>
  <c r="L288" s="1"/>
  <c r="D263"/>
  <c r="E263"/>
  <c r="F263"/>
  <c r="G263"/>
  <c r="O288" s="1"/>
  <c r="H263"/>
  <c r="P288" s="1"/>
  <c r="I263"/>
  <c r="J263"/>
  <c r="K263"/>
  <c r="A264"/>
  <c r="B264"/>
  <c r="C264"/>
  <c r="L289" s="1"/>
  <c r="D264"/>
  <c r="E264"/>
  <c r="F264"/>
  <c r="G264"/>
  <c r="O289" s="1"/>
  <c r="H264"/>
  <c r="I264"/>
  <c r="J264"/>
  <c r="K264"/>
  <c r="A265"/>
  <c r="B265"/>
  <c r="K290" s="1"/>
  <c r="C265"/>
  <c r="L290" s="1"/>
  <c r="D265"/>
  <c r="E265"/>
  <c r="F265"/>
  <c r="G265"/>
  <c r="O290" s="1"/>
  <c r="H265"/>
  <c r="P290" s="1"/>
  <c r="I265"/>
  <c r="J265"/>
  <c r="P265"/>
  <c r="A266"/>
  <c r="B266"/>
  <c r="C266"/>
  <c r="L291" s="1"/>
  <c r="D266"/>
  <c r="E266"/>
  <c r="F266"/>
  <c r="G266"/>
  <c r="H266"/>
  <c r="P291" s="1"/>
  <c r="I266"/>
  <c r="J266"/>
  <c r="K266"/>
  <c r="P266"/>
  <c r="A267"/>
  <c r="B267"/>
  <c r="C267"/>
  <c r="L292" s="1"/>
  <c r="D267"/>
  <c r="E267"/>
  <c r="F267"/>
  <c r="G267"/>
  <c r="O292" s="1"/>
  <c r="H267"/>
  <c r="P292" s="1"/>
  <c r="I267"/>
  <c r="J267"/>
  <c r="A268"/>
  <c r="B268"/>
  <c r="C268"/>
  <c r="L293" s="1"/>
  <c r="D268"/>
  <c r="E268"/>
  <c r="F268"/>
  <c r="G268"/>
  <c r="O293" s="1"/>
  <c r="H268"/>
  <c r="I268"/>
  <c r="J268"/>
  <c r="O268"/>
  <c r="A269"/>
  <c r="B269"/>
  <c r="C269"/>
  <c r="L294" s="1"/>
  <c r="D269"/>
  <c r="E269"/>
  <c r="F269"/>
  <c r="G269"/>
  <c r="O294" s="1"/>
  <c r="H269"/>
  <c r="I269"/>
  <c r="J269"/>
  <c r="K269"/>
  <c r="P269"/>
  <c r="A270"/>
  <c r="B270"/>
  <c r="C270"/>
  <c r="L295" s="1"/>
  <c r="D270"/>
  <c r="E270"/>
  <c r="F270"/>
  <c r="G270"/>
  <c r="O295" s="1"/>
  <c r="H270"/>
  <c r="P295" s="1"/>
  <c r="I270"/>
  <c r="J270"/>
  <c r="K270"/>
  <c r="A271"/>
  <c r="B271"/>
  <c r="C271"/>
  <c r="L296" s="1"/>
  <c r="D271"/>
  <c r="E271"/>
  <c r="F271"/>
  <c r="G271"/>
  <c r="O296" s="1"/>
  <c r="H271"/>
  <c r="I271"/>
  <c r="J271"/>
  <c r="K271"/>
  <c r="A272"/>
  <c r="B272"/>
  <c r="C272"/>
  <c r="L297" s="1"/>
  <c r="D272"/>
  <c r="E272"/>
  <c r="F272"/>
  <c r="G272"/>
  <c r="O297" s="1"/>
  <c r="H272"/>
  <c r="I272"/>
  <c r="J272"/>
  <c r="K272"/>
  <c r="O272"/>
  <c r="A273"/>
  <c r="B273"/>
  <c r="C273"/>
  <c r="L298" s="1"/>
  <c r="D273"/>
  <c r="E273"/>
  <c r="F273"/>
  <c r="G273"/>
  <c r="O298" s="1"/>
  <c r="H273"/>
  <c r="I273"/>
  <c r="J273"/>
  <c r="P273"/>
  <c r="A274"/>
  <c r="B274"/>
  <c r="C274"/>
  <c r="L299" s="1"/>
  <c r="D274"/>
  <c r="E274"/>
  <c r="F274"/>
  <c r="G274"/>
  <c r="O299" s="1"/>
  <c r="H274"/>
  <c r="P299" s="1"/>
  <c r="I274"/>
  <c r="J274"/>
  <c r="P274"/>
  <c r="A275"/>
  <c r="B275"/>
  <c r="C275"/>
  <c r="L300" s="1"/>
  <c r="D275"/>
  <c r="E275"/>
  <c r="F275"/>
  <c r="G275"/>
  <c r="O300" s="1"/>
  <c r="H275"/>
  <c r="P300" s="1"/>
  <c r="I275"/>
  <c r="J275"/>
  <c r="P275"/>
  <c r="A276"/>
  <c r="B276"/>
  <c r="C276"/>
  <c r="L301" s="1"/>
  <c r="D276"/>
  <c r="E276"/>
  <c r="F276"/>
  <c r="G276"/>
  <c r="O301" s="1"/>
  <c r="H276"/>
  <c r="I276"/>
  <c r="J276"/>
  <c r="K276"/>
  <c r="P276"/>
  <c r="A277"/>
  <c r="B277"/>
  <c r="C277"/>
  <c r="L302" s="1"/>
  <c r="D277"/>
  <c r="E277"/>
  <c r="F277"/>
  <c r="G277"/>
  <c r="O302" s="1"/>
  <c r="H277"/>
  <c r="P302" s="1"/>
  <c r="I277"/>
  <c r="J277"/>
  <c r="P277"/>
  <c r="A278"/>
  <c r="B278"/>
  <c r="C278"/>
  <c r="L303" s="1"/>
  <c r="D278"/>
  <c r="E278"/>
  <c r="F278"/>
  <c r="G278"/>
  <c r="O303" s="1"/>
  <c r="H278"/>
  <c r="P303" s="1"/>
  <c r="I278"/>
  <c r="J278"/>
  <c r="P278"/>
  <c r="A279"/>
  <c r="B279"/>
  <c r="C279"/>
  <c r="L304" s="1"/>
  <c r="D279"/>
  <c r="E279"/>
  <c r="F279"/>
  <c r="G279"/>
  <c r="H279"/>
  <c r="P304" s="1"/>
  <c r="I279"/>
  <c r="J279"/>
  <c r="P279"/>
  <c r="A280"/>
  <c r="B280"/>
  <c r="C280"/>
  <c r="L305" s="1"/>
  <c r="D280"/>
  <c r="E280"/>
  <c r="F280"/>
  <c r="G280"/>
  <c r="O305" s="1"/>
  <c r="H280"/>
  <c r="I280"/>
  <c r="J280"/>
  <c r="O280"/>
  <c r="A281"/>
  <c r="B281"/>
  <c r="C281"/>
  <c r="L306" s="1"/>
  <c r="D281"/>
  <c r="E281"/>
  <c r="F281"/>
  <c r="G281"/>
  <c r="O306" s="1"/>
  <c r="H281"/>
  <c r="P306" s="1"/>
  <c r="I281"/>
  <c r="J281"/>
  <c r="P281"/>
  <c r="A282"/>
  <c r="B282"/>
  <c r="C282"/>
  <c r="L307" s="1"/>
  <c r="D282"/>
  <c r="E282"/>
  <c r="F282"/>
  <c r="G282"/>
  <c r="O307" s="1"/>
  <c r="H282"/>
  <c r="P307" s="1"/>
  <c r="I282"/>
  <c r="J282"/>
  <c r="P282"/>
  <c r="A283"/>
  <c r="B283"/>
  <c r="C283"/>
  <c r="L308" s="1"/>
  <c r="D283"/>
  <c r="E283"/>
  <c r="F283"/>
  <c r="G283"/>
  <c r="O308" s="1"/>
  <c r="H283"/>
  <c r="P308" s="1"/>
  <c r="I283"/>
  <c r="J283"/>
  <c r="K283"/>
  <c r="P283"/>
  <c r="A284"/>
  <c r="B284"/>
  <c r="C284"/>
  <c r="L309" s="1"/>
  <c r="D284"/>
  <c r="E284"/>
  <c r="F284"/>
  <c r="G284"/>
  <c r="H284"/>
  <c r="P309" s="1"/>
  <c r="I284"/>
  <c r="J284"/>
  <c r="A285"/>
  <c r="B285"/>
  <c r="C285"/>
  <c r="L310" s="1"/>
  <c r="D285"/>
  <c r="E285"/>
  <c r="F285"/>
  <c r="G285"/>
  <c r="O310" s="1"/>
  <c r="H285"/>
  <c r="I285"/>
  <c r="J285"/>
  <c r="K285"/>
  <c r="P285"/>
  <c r="A286"/>
  <c r="B286"/>
  <c r="C286"/>
  <c r="L311" s="1"/>
  <c r="D286"/>
  <c r="E286"/>
  <c r="F286"/>
  <c r="G286"/>
  <c r="H286"/>
  <c r="P311" s="1"/>
  <c r="I286"/>
  <c r="J286"/>
  <c r="A287"/>
  <c r="B287"/>
  <c r="C287"/>
  <c r="L312" s="1"/>
  <c r="D287"/>
  <c r="E287"/>
  <c r="F287"/>
  <c r="G287"/>
  <c r="O312" s="1"/>
  <c r="H287"/>
  <c r="I287"/>
  <c r="J287"/>
  <c r="K287"/>
  <c r="O287"/>
  <c r="A288"/>
  <c r="B288"/>
  <c r="C288"/>
  <c r="L313" s="1"/>
  <c r="D288"/>
  <c r="E288"/>
  <c r="F288"/>
  <c r="G288"/>
  <c r="O313" s="1"/>
  <c r="H288"/>
  <c r="I288"/>
  <c r="J288"/>
  <c r="K288"/>
  <c r="A289"/>
  <c r="B289"/>
  <c r="C289"/>
  <c r="L314" s="1"/>
  <c r="D289"/>
  <c r="E289"/>
  <c r="F289"/>
  <c r="G289"/>
  <c r="O314" s="1"/>
  <c r="H289"/>
  <c r="I289"/>
  <c r="J289"/>
  <c r="K289"/>
  <c r="P289"/>
  <c r="A290"/>
  <c r="B290"/>
  <c r="C290"/>
  <c r="L315" s="1"/>
  <c r="D290"/>
  <c r="E290"/>
  <c r="F290"/>
  <c r="G290"/>
  <c r="O315" s="1"/>
  <c r="H290"/>
  <c r="P315" s="1"/>
  <c r="I290"/>
  <c r="J290"/>
  <c r="A291"/>
  <c r="B291"/>
  <c r="C291"/>
  <c r="L316" s="1"/>
  <c r="D291"/>
  <c r="E291"/>
  <c r="F291"/>
  <c r="G291"/>
  <c r="O316" s="1"/>
  <c r="H291"/>
  <c r="P316" s="1"/>
  <c r="I291"/>
  <c r="J291"/>
  <c r="O291"/>
  <c r="A292"/>
  <c r="B292"/>
  <c r="C292"/>
  <c r="L317" s="1"/>
  <c r="D292"/>
  <c r="E292"/>
  <c r="F292"/>
  <c r="G292"/>
  <c r="H292"/>
  <c r="P317" s="1"/>
  <c r="I292"/>
  <c r="J292"/>
  <c r="A293"/>
  <c r="B293"/>
  <c r="C293"/>
  <c r="L318" s="1"/>
  <c r="D293"/>
  <c r="E293"/>
  <c r="F293"/>
  <c r="G293"/>
  <c r="O318" s="1"/>
  <c r="H293"/>
  <c r="P318" s="1"/>
  <c r="I293"/>
  <c r="J293"/>
  <c r="P293"/>
  <c r="A294"/>
  <c r="B294"/>
  <c r="C294"/>
  <c r="L319" s="1"/>
  <c r="D294"/>
  <c r="E294"/>
  <c r="F294"/>
  <c r="G294"/>
  <c r="O319" s="1"/>
  <c r="H294"/>
  <c r="P319" s="1"/>
  <c r="I294"/>
  <c r="J294"/>
  <c r="P294"/>
  <c r="A295"/>
  <c r="B295"/>
  <c r="C295"/>
  <c r="L320" s="1"/>
  <c r="D295"/>
  <c r="E295"/>
  <c r="F295"/>
  <c r="G295"/>
  <c r="O320" s="1"/>
  <c r="H295"/>
  <c r="P320" s="1"/>
  <c r="I295"/>
  <c r="J295"/>
  <c r="A296"/>
  <c r="B296"/>
  <c r="C296"/>
  <c r="L321" s="1"/>
  <c r="D296"/>
  <c r="E296"/>
  <c r="F296"/>
  <c r="G296"/>
  <c r="O321" s="1"/>
  <c r="H296"/>
  <c r="P321" s="1"/>
  <c r="I296"/>
  <c r="J296"/>
  <c r="P296"/>
  <c r="A297"/>
  <c r="B297"/>
  <c r="C297"/>
  <c r="L322" s="1"/>
  <c r="D297"/>
  <c r="E297"/>
  <c r="F297"/>
  <c r="G297"/>
  <c r="H297"/>
  <c r="P322" s="1"/>
  <c r="I297"/>
  <c r="J297"/>
  <c r="P297"/>
  <c r="A298"/>
  <c r="B298"/>
  <c r="C298"/>
  <c r="L323" s="1"/>
  <c r="D298"/>
  <c r="E298"/>
  <c r="F298"/>
  <c r="G298"/>
  <c r="O323" s="1"/>
  <c r="H298"/>
  <c r="P323" s="1"/>
  <c r="I298"/>
  <c r="J298"/>
  <c r="P298"/>
  <c r="A299"/>
  <c r="B299"/>
  <c r="C299"/>
  <c r="L324" s="1"/>
  <c r="D299"/>
  <c r="E299"/>
  <c r="F299"/>
  <c r="G299"/>
  <c r="O324" s="1"/>
  <c r="H299"/>
  <c r="I299"/>
  <c r="J299"/>
  <c r="A300"/>
  <c r="B300"/>
  <c r="C300"/>
  <c r="L325" s="1"/>
  <c r="D300"/>
  <c r="E300"/>
  <c r="F300"/>
  <c r="G300"/>
  <c r="O325" s="1"/>
  <c r="H300"/>
  <c r="P325" s="1"/>
  <c r="I300"/>
  <c r="J300"/>
  <c r="A301"/>
  <c r="B301"/>
  <c r="C301"/>
  <c r="L326" s="1"/>
  <c r="D301"/>
  <c r="E301"/>
  <c r="F301"/>
  <c r="G301"/>
  <c r="O326" s="1"/>
  <c r="H301"/>
  <c r="I301"/>
  <c r="J301"/>
  <c r="P301"/>
  <c r="A302"/>
  <c r="B302"/>
  <c r="C302"/>
  <c r="L327" s="1"/>
  <c r="D302"/>
  <c r="E302"/>
  <c r="F302"/>
  <c r="G302"/>
  <c r="O327" s="1"/>
  <c r="H302"/>
  <c r="P327" s="1"/>
  <c r="I302"/>
  <c r="J302"/>
  <c r="A303"/>
  <c r="B303"/>
  <c r="C303"/>
  <c r="L328" s="1"/>
  <c r="D303"/>
  <c r="E303"/>
  <c r="F303"/>
  <c r="G303"/>
  <c r="O328" s="1"/>
  <c r="H303"/>
  <c r="P328" s="1"/>
  <c r="I303"/>
  <c r="J303"/>
  <c r="A304"/>
  <c r="B304"/>
  <c r="C304"/>
  <c r="L329" s="1"/>
  <c r="D304"/>
  <c r="E304"/>
  <c r="F304"/>
  <c r="G304"/>
  <c r="O329" s="1"/>
  <c r="H304"/>
  <c r="P329" s="1"/>
  <c r="I304"/>
  <c r="J304"/>
  <c r="O304"/>
  <c r="A305"/>
  <c r="B305"/>
  <c r="C305"/>
  <c r="L330" s="1"/>
  <c r="D305"/>
  <c r="E305"/>
  <c r="F305"/>
  <c r="G305"/>
  <c r="O330" s="1"/>
  <c r="H305"/>
  <c r="P330" s="1"/>
  <c r="I305"/>
  <c r="J305"/>
  <c r="P305"/>
  <c r="A306"/>
  <c r="B306"/>
  <c r="C306"/>
  <c r="L331" s="1"/>
  <c r="D306"/>
  <c r="E306"/>
  <c r="F306"/>
  <c r="G306"/>
  <c r="H306"/>
  <c r="P331" s="1"/>
  <c r="I306"/>
  <c r="J306"/>
  <c r="A307"/>
  <c r="B307"/>
  <c r="C307"/>
  <c r="L332" s="1"/>
  <c r="D307"/>
  <c r="E307"/>
  <c r="F307"/>
  <c r="G307"/>
  <c r="O332" s="1"/>
  <c r="H307"/>
  <c r="P332" s="1"/>
  <c r="I307"/>
  <c r="J307"/>
  <c r="A308"/>
  <c r="B308"/>
  <c r="C308"/>
  <c r="L333" s="1"/>
  <c r="D308"/>
  <c r="E308"/>
  <c r="F308"/>
  <c r="G308"/>
  <c r="O333" s="1"/>
  <c r="H308"/>
  <c r="P333" s="1"/>
  <c r="I308"/>
  <c r="J308"/>
  <c r="A309"/>
  <c r="B309"/>
  <c r="C309"/>
  <c r="L334" s="1"/>
  <c r="D309"/>
  <c r="E309"/>
  <c r="F309"/>
  <c r="G309"/>
  <c r="O334" s="1"/>
  <c r="H309"/>
  <c r="P334" s="1"/>
  <c r="I309"/>
  <c r="J309"/>
  <c r="O309"/>
  <c r="A310"/>
  <c r="B310"/>
  <c r="C310"/>
  <c r="L335" s="1"/>
  <c r="D310"/>
  <c r="E310"/>
  <c r="F310"/>
  <c r="G310"/>
  <c r="H310"/>
  <c r="P335" s="1"/>
  <c r="I310"/>
  <c r="J310"/>
  <c r="P310"/>
  <c r="A311"/>
  <c r="B311"/>
  <c r="C311"/>
  <c r="L336" s="1"/>
  <c r="D311"/>
  <c r="E311"/>
  <c r="F311"/>
  <c r="G311"/>
  <c r="O336" s="1"/>
  <c r="H311"/>
  <c r="P336" s="1"/>
  <c r="I311"/>
  <c r="J311"/>
  <c r="O311"/>
  <c r="A312"/>
  <c r="B312"/>
  <c r="C312"/>
  <c r="L337" s="1"/>
  <c r="D312"/>
  <c r="E312"/>
  <c r="F312"/>
  <c r="G312"/>
  <c r="O337" s="1"/>
  <c r="H312"/>
  <c r="P337" s="1"/>
  <c r="I312"/>
  <c r="J312"/>
  <c r="P312"/>
  <c r="A313"/>
  <c r="B313"/>
  <c r="C313"/>
  <c r="L338" s="1"/>
  <c r="D313"/>
  <c r="E313"/>
  <c r="F313"/>
  <c r="G313"/>
  <c r="H313"/>
  <c r="P338" s="1"/>
  <c r="I313"/>
  <c r="J313"/>
  <c r="P313"/>
  <c r="A314"/>
  <c r="B314"/>
  <c r="C314"/>
  <c r="L339" s="1"/>
  <c r="D314"/>
  <c r="E314"/>
  <c r="F314"/>
  <c r="G314"/>
  <c r="O339" s="1"/>
  <c r="H314"/>
  <c r="P339" s="1"/>
  <c r="I314"/>
  <c r="J314"/>
  <c r="P314"/>
  <c r="A315"/>
  <c r="B315"/>
  <c r="C315"/>
  <c r="L340" s="1"/>
  <c r="D315"/>
  <c r="E315"/>
  <c r="F315"/>
  <c r="G315"/>
  <c r="O340" s="1"/>
  <c r="H315"/>
  <c r="P340" s="1"/>
  <c r="I315"/>
  <c r="J315"/>
  <c r="A316"/>
  <c r="B316"/>
  <c r="C316"/>
  <c r="L341" s="1"/>
  <c r="D316"/>
  <c r="E316"/>
  <c r="F316"/>
  <c r="G316"/>
  <c r="O341" s="1"/>
  <c r="H316"/>
  <c r="P341" s="1"/>
  <c r="I316"/>
  <c r="J316"/>
  <c r="A317"/>
  <c r="B317"/>
  <c r="C317"/>
  <c r="L342" s="1"/>
  <c r="D317"/>
  <c r="E317"/>
  <c r="F317"/>
  <c r="G317"/>
  <c r="H317"/>
  <c r="I317"/>
  <c r="J317"/>
  <c r="O317"/>
  <c r="A318"/>
  <c r="B318"/>
  <c r="C318"/>
  <c r="L343" s="1"/>
  <c r="D318"/>
  <c r="E318"/>
  <c r="F318"/>
  <c r="G318"/>
  <c r="O343" s="1"/>
  <c r="H318"/>
  <c r="I318"/>
  <c r="J318"/>
  <c r="A319"/>
  <c r="B319"/>
  <c r="C319"/>
  <c r="L344" s="1"/>
  <c r="D319"/>
  <c r="E319"/>
  <c r="F319"/>
  <c r="G319"/>
  <c r="O344" s="1"/>
  <c r="H319"/>
  <c r="P344" s="1"/>
  <c r="I319"/>
  <c r="J319"/>
  <c r="A320"/>
  <c r="B320"/>
  <c r="C320"/>
  <c r="L345" s="1"/>
  <c r="D320"/>
  <c r="E320"/>
  <c r="F320"/>
  <c r="G320"/>
  <c r="O345" s="1"/>
  <c r="H320"/>
  <c r="I320"/>
  <c r="J320"/>
  <c r="A321"/>
  <c r="B321"/>
  <c r="C321"/>
  <c r="L346" s="1"/>
  <c r="D321"/>
  <c r="E321"/>
  <c r="F321"/>
  <c r="G321"/>
  <c r="H321"/>
  <c r="P346" s="1"/>
  <c r="I321"/>
  <c r="J321"/>
  <c r="A322"/>
  <c r="B322"/>
  <c r="C322"/>
  <c r="L347" s="1"/>
  <c r="D322"/>
  <c r="E322"/>
  <c r="F322"/>
  <c r="G322"/>
  <c r="O347" s="1"/>
  <c r="H322"/>
  <c r="P347" s="1"/>
  <c r="I322"/>
  <c r="J322"/>
  <c r="O322"/>
  <c r="A323"/>
  <c r="B323"/>
  <c r="C323"/>
  <c r="L348" s="1"/>
  <c r="D323"/>
  <c r="E323"/>
  <c r="F323"/>
  <c r="G323"/>
  <c r="H323"/>
  <c r="P348" s="1"/>
  <c r="I323"/>
  <c r="J323"/>
  <c r="A324"/>
  <c r="B324"/>
  <c r="C324"/>
  <c r="L349" s="1"/>
  <c r="D324"/>
  <c r="E324"/>
  <c r="F324"/>
  <c r="G324"/>
  <c r="O349" s="1"/>
  <c r="H324"/>
  <c r="P349" s="1"/>
  <c r="I324"/>
  <c r="J324"/>
  <c r="P324"/>
  <c r="A325"/>
  <c r="B325"/>
  <c r="C325"/>
  <c r="L350" s="1"/>
  <c r="D325"/>
  <c r="E325"/>
  <c r="F325"/>
  <c r="G325"/>
  <c r="H325"/>
  <c r="P350" s="1"/>
  <c r="I325"/>
  <c r="J325"/>
  <c r="A326"/>
  <c r="B326"/>
  <c r="C326"/>
  <c r="L351" s="1"/>
  <c r="D326"/>
  <c r="E326"/>
  <c r="F326"/>
  <c r="G326"/>
  <c r="O351" s="1"/>
  <c r="H326"/>
  <c r="I326"/>
  <c r="J326"/>
  <c r="P326"/>
  <c r="A327"/>
  <c r="B327"/>
  <c r="C327"/>
  <c r="L352" s="1"/>
  <c r="D327"/>
  <c r="E327"/>
  <c r="F327"/>
  <c r="G327"/>
  <c r="O352" s="1"/>
  <c r="H327"/>
  <c r="P352" s="1"/>
  <c r="I327"/>
  <c r="J327"/>
  <c r="A328"/>
  <c r="B328"/>
  <c r="C328"/>
  <c r="L353" s="1"/>
  <c r="D328"/>
  <c r="E328"/>
  <c r="F328"/>
  <c r="G328"/>
  <c r="H328"/>
  <c r="P353" s="1"/>
  <c r="I328"/>
  <c r="J328"/>
  <c r="A329"/>
  <c r="B329"/>
  <c r="C329"/>
  <c r="L354" s="1"/>
  <c r="D329"/>
  <c r="E329"/>
  <c r="F329"/>
  <c r="G329"/>
  <c r="O354" s="1"/>
  <c r="H329"/>
  <c r="P354" s="1"/>
  <c r="I329"/>
  <c r="J329"/>
  <c r="A330"/>
  <c r="B330"/>
  <c r="C330"/>
  <c r="L355" s="1"/>
  <c r="D330"/>
  <c r="E330"/>
  <c r="F330"/>
  <c r="G330"/>
  <c r="O355" s="1"/>
  <c r="H330"/>
  <c r="P355" s="1"/>
  <c r="I330"/>
  <c r="J330"/>
  <c r="A331"/>
  <c r="B331"/>
  <c r="C331"/>
  <c r="L356" s="1"/>
  <c r="D331"/>
  <c r="E331"/>
  <c r="F331"/>
  <c r="G331"/>
  <c r="O356" s="1"/>
  <c r="H331"/>
  <c r="P356" s="1"/>
  <c r="I331"/>
  <c r="J331"/>
  <c r="O331"/>
  <c r="A332"/>
  <c r="B332"/>
  <c r="C332"/>
  <c r="L357" s="1"/>
  <c r="D332"/>
  <c r="E332"/>
  <c r="F332"/>
  <c r="G332"/>
  <c r="O357" s="1"/>
  <c r="H332"/>
  <c r="P357" s="1"/>
  <c r="I332"/>
  <c r="J332"/>
  <c r="A333"/>
  <c r="B333"/>
  <c r="C333"/>
  <c r="L358" s="1"/>
  <c r="D333"/>
  <c r="E333"/>
  <c r="F333"/>
  <c r="G333"/>
  <c r="O358" s="1"/>
  <c r="H333"/>
  <c r="P358" s="1"/>
  <c r="I333"/>
  <c r="J333"/>
  <c r="A334"/>
  <c r="B334"/>
  <c r="C334"/>
  <c r="L359" s="1"/>
  <c r="D334"/>
  <c r="E334"/>
  <c r="F334"/>
  <c r="G334"/>
  <c r="O359" s="1"/>
  <c r="H334"/>
  <c r="P359" s="1"/>
  <c r="I334"/>
  <c r="J334"/>
  <c r="A335"/>
  <c r="B335"/>
  <c r="C335"/>
  <c r="L360" s="1"/>
  <c r="D335"/>
  <c r="E335"/>
  <c r="F335"/>
  <c r="G335"/>
  <c r="O360" s="1"/>
  <c r="H335"/>
  <c r="I335"/>
  <c r="J335"/>
  <c r="O335"/>
  <c r="A336"/>
  <c r="B336"/>
  <c r="C336"/>
  <c r="L361" s="1"/>
  <c r="D336"/>
  <c r="E336"/>
  <c r="F336"/>
  <c r="G336"/>
  <c r="O361" s="1"/>
  <c r="H336"/>
  <c r="P361" s="1"/>
  <c r="I336"/>
  <c r="J336"/>
  <c r="A337"/>
  <c r="B337"/>
  <c r="C337"/>
  <c r="L362" s="1"/>
  <c r="D337"/>
  <c r="E337"/>
  <c r="F337"/>
  <c r="G337"/>
  <c r="O362" s="1"/>
  <c r="H337"/>
  <c r="P362" s="1"/>
  <c r="I337"/>
  <c r="J337"/>
  <c r="A338"/>
  <c r="B338"/>
  <c r="C338"/>
  <c r="L363" s="1"/>
  <c r="D338"/>
  <c r="E338"/>
  <c r="F338"/>
  <c r="G338"/>
  <c r="O363" s="1"/>
  <c r="H338"/>
  <c r="I338"/>
  <c r="J338"/>
  <c r="O338"/>
  <c r="A339"/>
  <c r="B339"/>
  <c r="C339"/>
  <c r="L364" s="1"/>
  <c r="D339"/>
  <c r="E339"/>
  <c r="F339"/>
  <c r="G339"/>
  <c r="O364" s="1"/>
  <c r="H339"/>
  <c r="P364" s="1"/>
  <c r="I339"/>
  <c r="J339"/>
  <c r="A340"/>
  <c r="B340"/>
  <c r="C340"/>
  <c r="L365" s="1"/>
  <c r="D340"/>
  <c r="E340"/>
  <c r="F340"/>
  <c r="G340"/>
  <c r="O365" s="1"/>
  <c r="H340"/>
  <c r="I340"/>
  <c r="J340"/>
  <c r="A341"/>
  <c r="B341"/>
  <c r="C341"/>
  <c r="L366" s="1"/>
  <c r="D341"/>
  <c r="E341"/>
  <c r="F341"/>
  <c r="G341"/>
  <c r="O366" s="1"/>
  <c r="H341"/>
  <c r="P366" s="1"/>
  <c r="I341"/>
  <c r="J341"/>
  <c r="A342"/>
  <c r="B342"/>
  <c r="C342"/>
  <c r="L367" s="1"/>
  <c r="D342"/>
  <c r="E342"/>
  <c r="F342"/>
  <c r="G342"/>
  <c r="H342"/>
  <c r="P367" s="1"/>
  <c r="I342"/>
  <c r="J342"/>
  <c r="O342"/>
  <c r="P342"/>
  <c r="A343"/>
  <c r="B343"/>
  <c r="C343"/>
  <c r="L368" s="1"/>
  <c r="D343"/>
  <c r="E343"/>
  <c r="F343"/>
  <c r="G343"/>
  <c r="O368" s="1"/>
  <c r="H343"/>
  <c r="I343"/>
  <c r="J343"/>
  <c r="P343"/>
  <c r="A344"/>
  <c r="B344"/>
  <c r="C344"/>
  <c r="L369" s="1"/>
  <c r="D344"/>
  <c r="E344"/>
  <c r="F344"/>
  <c r="G344"/>
  <c r="O369" s="1"/>
  <c r="H344"/>
  <c r="I344"/>
  <c r="J344"/>
  <c r="A345"/>
  <c r="B345"/>
  <c r="C345"/>
  <c r="L370" s="1"/>
  <c r="D345"/>
  <c r="E345"/>
  <c r="F345"/>
  <c r="G345"/>
  <c r="O370" s="1"/>
  <c r="H345"/>
  <c r="P370" s="1"/>
  <c r="I345"/>
  <c r="J345"/>
  <c r="P345"/>
  <c r="A346"/>
  <c r="B346"/>
  <c r="C346"/>
  <c r="L371" s="1"/>
  <c r="D346"/>
  <c r="E346"/>
  <c r="F346"/>
  <c r="G346"/>
  <c r="O371" s="1"/>
  <c r="H346"/>
  <c r="P371" s="1"/>
  <c r="I346"/>
  <c r="J346"/>
  <c r="O346"/>
  <c r="A347"/>
  <c r="B347"/>
  <c r="C347"/>
  <c r="L372" s="1"/>
  <c r="D347"/>
  <c r="E347"/>
  <c r="F347"/>
  <c r="G347"/>
  <c r="O372" s="1"/>
  <c r="H347"/>
  <c r="P372" s="1"/>
  <c r="I347"/>
  <c r="J347"/>
  <c r="A348"/>
  <c r="B348"/>
  <c r="C348"/>
  <c r="L373" s="1"/>
  <c r="D348"/>
  <c r="E348"/>
  <c r="F348"/>
  <c r="G348"/>
  <c r="O373" s="1"/>
  <c r="H348"/>
  <c r="I348"/>
  <c r="J348"/>
  <c r="O348"/>
  <c r="A349"/>
  <c r="B349"/>
  <c r="C349"/>
  <c r="L374" s="1"/>
  <c r="D349"/>
  <c r="E349"/>
  <c r="F349"/>
  <c r="G349"/>
  <c r="O374" s="1"/>
  <c r="H349"/>
  <c r="I349"/>
  <c r="J349"/>
  <c r="A350"/>
  <c r="B350"/>
  <c r="C350"/>
  <c r="L375" s="1"/>
  <c r="D350"/>
  <c r="E350"/>
  <c r="F350"/>
  <c r="G350"/>
  <c r="O375" s="1"/>
  <c r="H350"/>
  <c r="P375" s="1"/>
  <c r="I350"/>
  <c r="J350"/>
  <c r="O350"/>
  <c r="A351"/>
  <c r="B351"/>
  <c r="C351"/>
  <c r="L376" s="1"/>
  <c r="D351"/>
  <c r="E351"/>
  <c r="F351"/>
  <c r="G351"/>
  <c r="O376" s="1"/>
  <c r="H351"/>
  <c r="P376" s="1"/>
  <c r="I351"/>
  <c r="J351"/>
  <c r="P351"/>
  <c r="A352"/>
  <c r="B352"/>
  <c r="C352"/>
  <c r="L377" s="1"/>
  <c r="D352"/>
  <c r="E352"/>
  <c r="F352"/>
  <c r="G352"/>
  <c r="H352"/>
  <c r="P377" s="1"/>
  <c r="I352"/>
  <c r="J352"/>
  <c r="A353"/>
  <c r="B353"/>
  <c r="C353"/>
  <c r="L378" s="1"/>
  <c r="D353"/>
  <c r="E353"/>
  <c r="F353"/>
  <c r="G353"/>
  <c r="O378" s="1"/>
  <c r="H353"/>
  <c r="P378" s="1"/>
  <c r="I353"/>
  <c r="J353"/>
  <c r="O353"/>
  <c r="A354"/>
  <c r="B354"/>
  <c r="C354"/>
  <c r="L379" s="1"/>
  <c r="D354"/>
  <c r="E354"/>
  <c r="F354"/>
  <c r="G354"/>
  <c r="O379" s="1"/>
  <c r="H354"/>
  <c r="P379" s="1"/>
  <c r="I354"/>
  <c r="J354"/>
  <c r="A355"/>
  <c r="B355"/>
  <c r="C355"/>
  <c r="L380" s="1"/>
  <c r="D355"/>
  <c r="E355"/>
  <c r="F355"/>
  <c r="G355"/>
  <c r="O380" s="1"/>
  <c r="H355"/>
  <c r="P380" s="1"/>
  <c r="I355"/>
  <c r="J355"/>
  <c r="A356"/>
  <c r="B356"/>
  <c r="C356"/>
  <c r="L381" s="1"/>
  <c r="D356"/>
  <c r="E356"/>
  <c r="F356"/>
  <c r="G356"/>
  <c r="O381" s="1"/>
  <c r="H356"/>
  <c r="P381" s="1"/>
  <c r="I356"/>
  <c r="J356"/>
  <c r="A357"/>
  <c r="B357"/>
  <c r="C357"/>
  <c r="L382" s="1"/>
  <c r="D357"/>
  <c r="E357"/>
  <c r="F357"/>
  <c r="G357"/>
  <c r="O382" s="1"/>
  <c r="H357"/>
  <c r="P382" s="1"/>
  <c r="I357"/>
  <c r="J357"/>
  <c r="A358"/>
  <c r="B358"/>
  <c r="C358"/>
  <c r="L383" s="1"/>
  <c r="D358"/>
  <c r="E358"/>
  <c r="F358"/>
  <c r="G358"/>
  <c r="O383" s="1"/>
  <c r="H358"/>
  <c r="P383" s="1"/>
  <c r="I358"/>
  <c r="J358"/>
  <c r="A359"/>
  <c r="B359"/>
  <c r="C359"/>
  <c r="L384" s="1"/>
  <c r="D359"/>
  <c r="E359"/>
  <c r="F359"/>
  <c r="G359"/>
  <c r="O384" s="1"/>
  <c r="H359"/>
  <c r="I359"/>
  <c r="J359"/>
  <c r="A360"/>
  <c r="B360"/>
  <c r="C360"/>
  <c r="L385" s="1"/>
  <c r="D360"/>
  <c r="E360"/>
  <c r="F360"/>
  <c r="G360"/>
  <c r="O385" s="1"/>
  <c r="H360"/>
  <c r="I360"/>
  <c r="J360"/>
  <c r="P360"/>
  <c r="A361"/>
  <c r="B361"/>
  <c r="C361"/>
  <c r="L386" s="1"/>
  <c r="D361"/>
  <c r="E361"/>
  <c r="F361"/>
  <c r="G361"/>
  <c r="O386" s="1"/>
  <c r="H361"/>
  <c r="P386" s="1"/>
  <c r="I361"/>
  <c r="J361"/>
  <c r="R361" s="1"/>
  <c r="A362"/>
  <c r="B362"/>
  <c r="C362"/>
  <c r="L387" s="1"/>
  <c r="D362"/>
  <c r="E362"/>
  <c r="F362"/>
  <c r="G362"/>
  <c r="O387" s="1"/>
  <c r="H362"/>
  <c r="P387" s="1"/>
  <c r="I362"/>
  <c r="J362"/>
  <c r="A363"/>
  <c r="B363"/>
  <c r="C363"/>
  <c r="L388" s="1"/>
  <c r="D363"/>
  <c r="E363"/>
  <c r="F363"/>
  <c r="G363"/>
  <c r="O388" s="1"/>
  <c r="H363"/>
  <c r="P388" s="1"/>
  <c r="I363"/>
  <c r="J363"/>
  <c r="P363"/>
  <c r="A364"/>
  <c r="B364"/>
  <c r="C364"/>
  <c r="L389" s="1"/>
  <c r="D364"/>
  <c r="E364"/>
  <c r="F364"/>
  <c r="G364"/>
  <c r="H364"/>
  <c r="P389" s="1"/>
  <c r="I364"/>
  <c r="J364"/>
  <c r="A365"/>
  <c r="B365"/>
  <c r="C365"/>
  <c r="L390" s="1"/>
  <c r="D365"/>
  <c r="E365"/>
  <c r="F365"/>
  <c r="G365"/>
  <c r="O390" s="1"/>
  <c r="H365"/>
  <c r="I365"/>
  <c r="J365"/>
  <c r="P365"/>
  <c r="A366"/>
  <c r="B366"/>
  <c r="C366"/>
  <c r="L391" s="1"/>
  <c r="D366"/>
  <c r="E366"/>
  <c r="F366"/>
  <c r="G366"/>
  <c r="O391" s="1"/>
  <c r="H366"/>
  <c r="P391" s="1"/>
  <c r="I366"/>
  <c r="J366"/>
  <c r="A367"/>
  <c r="B367"/>
  <c r="C367"/>
  <c r="L392" s="1"/>
  <c r="D367"/>
  <c r="E367"/>
  <c r="F367"/>
  <c r="G367"/>
  <c r="O392" s="1"/>
  <c r="H367"/>
  <c r="I367"/>
  <c r="J367"/>
  <c r="O367"/>
  <c r="A368"/>
  <c r="B368"/>
  <c r="C368"/>
  <c r="L393" s="1"/>
  <c r="D368"/>
  <c r="E368"/>
  <c r="F368"/>
  <c r="G368"/>
  <c r="O393" s="1"/>
  <c r="H368"/>
  <c r="P393" s="1"/>
  <c r="I368"/>
  <c r="J368"/>
  <c r="P368"/>
  <c r="A369"/>
  <c r="B369"/>
  <c r="C369"/>
  <c r="L394" s="1"/>
  <c r="D369"/>
  <c r="E369"/>
  <c r="F369"/>
  <c r="G369"/>
  <c r="O394" s="1"/>
  <c r="H369"/>
  <c r="I369"/>
  <c r="J369"/>
  <c r="P369"/>
  <c r="A370"/>
  <c r="B370"/>
  <c r="C370"/>
  <c r="D370"/>
  <c r="E370"/>
  <c r="F370"/>
  <c r="G370"/>
  <c r="O395" s="1"/>
  <c r="H370"/>
  <c r="I370"/>
  <c r="J370"/>
  <c r="A371"/>
  <c r="B371"/>
  <c r="C371"/>
  <c r="D371"/>
  <c r="E371"/>
  <c r="F371"/>
  <c r="G371"/>
  <c r="O396" s="1"/>
  <c r="H371"/>
  <c r="I371"/>
  <c r="J371"/>
  <c r="A372"/>
  <c r="B372"/>
  <c r="C372"/>
  <c r="D372"/>
  <c r="E372"/>
  <c r="F372"/>
  <c r="G372"/>
  <c r="O397" s="1"/>
  <c r="H372"/>
  <c r="I372"/>
  <c r="J372"/>
  <c r="A373"/>
  <c r="B373"/>
  <c r="C373"/>
  <c r="D373"/>
  <c r="E373"/>
  <c r="F373"/>
  <c r="G373"/>
  <c r="O398" s="1"/>
  <c r="H373"/>
  <c r="I373"/>
  <c r="J373"/>
  <c r="P373"/>
  <c r="A374"/>
  <c r="B374"/>
  <c r="C374"/>
  <c r="D374"/>
  <c r="E374"/>
  <c r="F374"/>
  <c r="G374"/>
  <c r="O399" s="1"/>
  <c r="H374"/>
  <c r="I374"/>
  <c r="J374"/>
  <c r="P374"/>
  <c r="A375"/>
  <c r="B375"/>
  <c r="C375"/>
  <c r="D375"/>
  <c r="E375"/>
  <c r="F375"/>
  <c r="G375"/>
  <c r="O400" s="1"/>
  <c r="H375"/>
  <c r="I375"/>
  <c r="J375"/>
  <c r="A376"/>
  <c r="B376"/>
  <c r="C376"/>
  <c r="D376"/>
  <c r="E376"/>
  <c r="F376"/>
  <c r="G376"/>
  <c r="O401" s="1"/>
  <c r="H376"/>
  <c r="I376"/>
  <c r="J376"/>
  <c r="A377"/>
  <c r="B377"/>
  <c r="C377"/>
  <c r="D377"/>
  <c r="E377"/>
  <c r="F377"/>
  <c r="G377"/>
  <c r="O402" s="1"/>
  <c r="H377"/>
  <c r="I377"/>
  <c r="J377"/>
  <c r="O377"/>
  <c r="A378"/>
  <c r="B378"/>
  <c r="C378"/>
  <c r="D378"/>
  <c r="E378"/>
  <c r="F378"/>
  <c r="G378"/>
  <c r="H378"/>
  <c r="I378"/>
  <c r="J378"/>
  <c r="A379"/>
  <c r="B379"/>
  <c r="C379"/>
  <c r="D379"/>
  <c r="E379"/>
  <c r="F379"/>
  <c r="G379"/>
  <c r="O404" s="1"/>
  <c r="H379"/>
  <c r="I379"/>
  <c r="J379"/>
  <c r="A380"/>
  <c r="B380"/>
  <c r="C380"/>
  <c r="D380"/>
  <c r="E380"/>
  <c r="F380"/>
  <c r="G380"/>
  <c r="O405" s="1"/>
  <c r="H380"/>
  <c r="I380"/>
  <c r="J380"/>
  <c r="A381"/>
  <c r="B381"/>
  <c r="C381"/>
  <c r="D381"/>
  <c r="E381"/>
  <c r="F381"/>
  <c r="G381"/>
  <c r="O406" s="1"/>
  <c r="H381"/>
  <c r="I381"/>
  <c r="J381"/>
  <c r="A382"/>
  <c r="B382"/>
  <c r="C382"/>
  <c r="D382"/>
  <c r="E382"/>
  <c r="F382"/>
  <c r="G382"/>
  <c r="O407" s="1"/>
  <c r="H382"/>
  <c r="I382"/>
  <c r="J382"/>
  <c r="A383"/>
  <c r="B383"/>
  <c r="C383"/>
  <c r="D383"/>
  <c r="E383"/>
  <c r="F383"/>
  <c r="G383"/>
  <c r="H383"/>
  <c r="I383"/>
  <c r="J383"/>
  <c r="A384"/>
  <c r="B384"/>
  <c r="C384"/>
  <c r="D384"/>
  <c r="E384"/>
  <c r="F384"/>
  <c r="G384"/>
  <c r="O409" s="1"/>
  <c r="H384"/>
  <c r="I384"/>
  <c r="J384"/>
  <c r="P384"/>
  <c r="A385"/>
  <c r="B385"/>
  <c r="C385"/>
  <c r="D385"/>
  <c r="E385"/>
  <c r="F385"/>
  <c r="G385"/>
  <c r="O410" s="1"/>
  <c r="H385"/>
  <c r="I385"/>
  <c r="J385"/>
  <c r="P385"/>
  <c r="A386"/>
  <c r="B386"/>
  <c r="C386"/>
  <c r="D386"/>
  <c r="E386"/>
  <c r="F386"/>
  <c r="G386"/>
  <c r="O411" s="1"/>
  <c r="H386"/>
  <c r="I386"/>
  <c r="J386"/>
  <c r="A387"/>
  <c r="B387"/>
  <c r="C387"/>
  <c r="D387"/>
  <c r="E387"/>
  <c r="F387"/>
  <c r="G387"/>
  <c r="O412" s="1"/>
  <c r="H387"/>
  <c r="I387"/>
  <c r="J387"/>
  <c r="A388"/>
  <c r="B388"/>
  <c r="C388"/>
  <c r="D388"/>
  <c r="E388"/>
  <c r="F388"/>
  <c r="G388"/>
  <c r="H388"/>
  <c r="I388"/>
  <c r="J388"/>
  <c r="A389"/>
  <c r="B389"/>
  <c r="C389"/>
  <c r="D389"/>
  <c r="E389"/>
  <c r="F389"/>
  <c r="G389"/>
  <c r="O414" s="1"/>
  <c r="H389"/>
  <c r="I389"/>
  <c r="J389"/>
  <c r="O389"/>
  <c r="A390"/>
  <c r="B390"/>
  <c r="C390"/>
  <c r="D390"/>
  <c r="E390"/>
  <c r="F390"/>
  <c r="G390"/>
  <c r="H390"/>
  <c r="I390"/>
  <c r="J390"/>
  <c r="P390"/>
  <c r="A391"/>
  <c r="B391"/>
  <c r="C391"/>
  <c r="D391"/>
  <c r="E391"/>
  <c r="F391"/>
  <c r="G391"/>
  <c r="O416" s="1"/>
  <c r="H391"/>
  <c r="I391"/>
  <c r="J391"/>
  <c r="A392"/>
  <c r="B392"/>
  <c r="C392"/>
  <c r="D392"/>
  <c r="E392"/>
  <c r="F392"/>
  <c r="G392"/>
  <c r="O417" s="1"/>
  <c r="H392"/>
  <c r="I392"/>
  <c r="J392"/>
  <c r="P392"/>
  <c r="A393"/>
  <c r="B393"/>
  <c r="C393"/>
  <c r="D393"/>
  <c r="E393"/>
  <c r="F393"/>
  <c r="G393"/>
  <c r="O418" s="1"/>
  <c r="H393"/>
  <c r="I393"/>
  <c r="J393"/>
  <c r="A394"/>
  <c r="B394"/>
  <c r="C394"/>
  <c r="D394"/>
  <c r="E394"/>
  <c r="F394"/>
  <c r="G394"/>
  <c r="H394"/>
  <c r="I394"/>
  <c r="J394"/>
  <c r="P394"/>
  <c r="A395"/>
  <c r="B395"/>
  <c r="C395"/>
  <c r="D395"/>
  <c r="E395"/>
  <c r="F395"/>
  <c r="G395"/>
  <c r="O420" s="1"/>
  <c r="H395"/>
  <c r="I395"/>
  <c r="J395"/>
  <c r="A396"/>
  <c r="B396"/>
  <c r="C396"/>
  <c r="D396"/>
  <c r="E396"/>
  <c r="F396"/>
  <c r="G396"/>
  <c r="O421" s="1"/>
  <c r="H396"/>
  <c r="I396"/>
  <c r="J396"/>
  <c r="A397"/>
  <c r="B397"/>
  <c r="C397"/>
  <c r="D397"/>
  <c r="E397"/>
  <c r="F397"/>
  <c r="G397"/>
  <c r="H397"/>
  <c r="I397"/>
  <c r="J397"/>
  <c r="A398"/>
  <c r="B398"/>
  <c r="C398"/>
  <c r="D398"/>
  <c r="E398"/>
  <c r="F398"/>
  <c r="G398"/>
  <c r="O423" s="1"/>
  <c r="H398"/>
  <c r="I398"/>
  <c r="J398"/>
  <c r="A399"/>
  <c r="B399"/>
  <c r="C399"/>
  <c r="D399"/>
  <c r="E399"/>
  <c r="F399"/>
  <c r="G399"/>
  <c r="O424" s="1"/>
  <c r="H399"/>
  <c r="I399"/>
  <c r="J399"/>
  <c r="A400"/>
  <c r="B400"/>
  <c r="C400"/>
  <c r="D400"/>
  <c r="E400"/>
  <c r="F400"/>
  <c r="G400"/>
  <c r="O425" s="1"/>
  <c r="H400"/>
  <c r="I400"/>
  <c r="J400"/>
  <c r="A401"/>
  <c r="B401"/>
  <c r="C401"/>
  <c r="D401"/>
  <c r="E401"/>
  <c r="F401"/>
  <c r="G401"/>
  <c r="O426" s="1"/>
  <c r="H401"/>
  <c r="I401"/>
  <c r="J401"/>
  <c r="A402"/>
  <c r="B402"/>
  <c r="C402"/>
  <c r="D402"/>
  <c r="E402"/>
  <c r="F402"/>
  <c r="G402"/>
  <c r="O427" s="1"/>
  <c r="H402"/>
  <c r="I402"/>
  <c r="J402"/>
  <c r="A403"/>
  <c r="B403"/>
  <c r="C403"/>
  <c r="D403"/>
  <c r="E403"/>
  <c r="F403"/>
  <c r="G403"/>
  <c r="O428" s="1"/>
  <c r="H403"/>
  <c r="I403"/>
  <c r="J403"/>
  <c r="O403"/>
  <c r="A404"/>
  <c r="B404"/>
  <c r="C404"/>
  <c r="D404"/>
  <c r="E404"/>
  <c r="F404"/>
  <c r="G404"/>
  <c r="H404"/>
  <c r="I404"/>
  <c r="J404"/>
  <c r="A405"/>
  <c r="B405"/>
  <c r="C405"/>
  <c r="D405"/>
  <c r="E405"/>
  <c r="F405"/>
  <c r="G405"/>
  <c r="O430" s="1"/>
  <c r="H405"/>
  <c r="I405"/>
  <c r="J405"/>
  <c r="A406"/>
  <c r="B406"/>
  <c r="C406"/>
  <c r="D406"/>
  <c r="E406"/>
  <c r="F406"/>
  <c r="G406"/>
  <c r="H406"/>
  <c r="I406"/>
  <c r="J406"/>
  <c r="A407"/>
  <c r="B407"/>
  <c r="C407"/>
  <c r="D407"/>
  <c r="E407"/>
  <c r="F407"/>
  <c r="G407"/>
  <c r="H407"/>
  <c r="I407"/>
  <c r="J407"/>
  <c r="A408"/>
  <c r="B408"/>
  <c r="C408"/>
  <c r="D408"/>
  <c r="E408"/>
  <c r="F408"/>
  <c r="G408"/>
  <c r="H408"/>
  <c r="I408"/>
  <c r="J408"/>
  <c r="O408"/>
  <c r="A409"/>
  <c r="B409"/>
  <c r="C409"/>
  <c r="D409"/>
  <c r="E409"/>
  <c r="F409"/>
  <c r="G409"/>
  <c r="O434" s="1"/>
  <c r="H409"/>
  <c r="I409"/>
  <c r="J409"/>
  <c r="A410"/>
  <c r="B410"/>
  <c r="C410"/>
  <c r="D410"/>
  <c r="E410"/>
  <c r="F410"/>
  <c r="G410"/>
  <c r="H410"/>
  <c r="I410"/>
  <c r="J410"/>
  <c r="A411"/>
  <c r="B411"/>
  <c r="C411"/>
  <c r="D411"/>
  <c r="E411"/>
  <c r="F411"/>
  <c r="G411"/>
  <c r="O436" s="1"/>
  <c r="H411"/>
  <c r="I411"/>
  <c r="J411"/>
  <c r="A412"/>
  <c r="B412"/>
  <c r="C412"/>
  <c r="D412"/>
  <c r="E412"/>
  <c r="F412"/>
  <c r="G412"/>
  <c r="O437" s="1"/>
  <c r="H412"/>
  <c r="I412"/>
  <c r="J412"/>
  <c r="A413"/>
  <c r="B413"/>
  <c r="C413"/>
  <c r="D413"/>
  <c r="E413"/>
  <c r="F413"/>
  <c r="G413"/>
  <c r="O438" s="1"/>
  <c r="H413"/>
  <c r="I413"/>
  <c r="J413"/>
  <c r="O413"/>
  <c r="A414"/>
  <c r="B414"/>
  <c r="C414"/>
  <c r="D414"/>
  <c r="E414"/>
  <c r="F414"/>
  <c r="G414"/>
  <c r="H414"/>
  <c r="I414"/>
  <c r="J414"/>
  <c r="A415"/>
  <c r="B415"/>
  <c r="C415"/>
  <c r="D415"/>
  <c r="E415"/>
  <c r="F415"/>
  <c r="G415"/>
  <c r="O440" s="1"/>
  <c r="H415"/>
  <c r="I415"/>
  <c r="J415"/>
  <c r="O415"/>
  <c r="A416"/>
  <c r="B416"/>
  <c r="C416"/>
  <c r="D416"/>
  <c r="E416"/>
  <c r="F416"/>
  <c r="G416"/>
  <c r="O441" s="1"/>
  <c r="H416"/>
  <c r="I416"/>
  <c r="J416"/>
  <c r="A417"/>
  <c r="B417"/>
  <c r="C417"/>
  <c r="D417"/>
  <c r="E417"/>
  <c r="F417"/>
  <c r="G417"/>
  <c r="O442" s="1"/>
  <c r="H417"/>
  <c r="I417"/>
  <c r="J417"/>
  <c r="A418"/>
  <c r="B418"/>
  <c r="C418"/>
  <c r="D418"/>
  <c r="E418"/>
  <c r="F418"/>
  <c r="G418"/>
  <c r="O443" s="1"/>
  <c r="H418"/>
  <c r="I418"/>
  <c r="J418"/>
  <c r="A419"/>
  <c r="B419"/>
  <c r="C419"/>
  <c r="D419"/>
  <c r="E419"/>
  <c r="F419"/>
  <c r="G419"/>
  <c r="H419"/>
  <c r="I419"/>
  <c r="J419"/>
  <c r="O419"/>
  <c r="A420"/>
  <c r="B420"/>
  <c r="C420"/>
  <c r="D420"/>
  <c r="E420"/>
  <c r="F420"/>
  <c r="G420"/>
  <c r="O445" s="1"/>
  <c r="H420"/>
  <c r="I420"/>
  <c r="J420"/>
  <c r="A421"/>
  <c r="B421"/>
  <c r="C421"/>
  <c r="D421"/>
  <c r="E421"/>
  <c r="F421"/>
  <c r="G421"/>
  <c r="O446" s="1"/>
  <c r="H421"/>
  <c r="I421"/>
  <c r="J421"/>
  <c r="A422"/>
  <c r="B422"/>
  <c r="C422"/>
  <c r="D422"/>
  <c r="E422"/>
  <c r="F422"/>
  <c r="G422"/>
  <c r="O447" s="1"/>
  <c r="H422"/>
  <c r="I422"/>
  <c r="J422"/>
  <c r="O422"/>
  <c r="A423"/>
  <c r="B423"/>
  <c r="C423"/>
  <c r="D423"/>
  <c r="E423"/>
  <c r="F423"/>
  <c r="G423"/>
  <c r="H423"/>
  <c r="I423"/>
  <c r="J423"/>
  <c r="A424"/>
  <c r="B424"/>
  <c r="C424"/>
  <c r="D424"/>
  <c r="E424"/>
  <c r="F424"/>
  <c r="G424"/>
  <c r="H424"/>
  <c r="I424"/>
  <c r="J424"/>
  <c r="A425"/>
  <c r="B425"/>
  <c r="C425"/>
  <c r="D425"/>
  <c r="E425"/>
  <c r="F425"/>
  <c r="G425"/>
  <c r="O450" s="1"/>
  <c r="H425"/>
  <c r="I425"/>
  <c r="J425"/>
  <c r="A426"/>
  <c r="B426"/>
  <c r="C426"/>
  <c r="D426"/>
  <c r="E426"/>
  <c r="F426"/>
  <c r="G426"/>
  <c r="O451" s="1"/>
  <c r="H426"/>
  <c r="I426"/>
  <c r="J426"/>
  <c r="A427"/>
  <c r="B427"/>
  <c r="C427"/>
  <c r="D427"/>
  <c r="E427"/>
  <c r="F427"/>
  <c r="G427"/>
  <c r="O452" s="1"/>
  <c r="H427"/>
  <c r="I427"/>
  <c r="J427"/>
  <c r="A428"/>
  <c r="B428"/>
  <c r="C428"/>
  <c r="D428"/>
  <c r="E428"/>
  <c r="F428"/>
  <c r="G428"/>
  <c r="O453" s="1"/>
  <c r="H428"/>
  <c r="I428"/>
  <c r="J428"/>
  <c r="A429"/>
  <c r="B429"/>
  <c r="C429"/>
  <c r="D429"/>
  <c r="E429"/>
  <c r="F429"/>
  <c r="G429"/>
  <c r="O454" s="1"/>
  <c r="H429"/>
  <c r="I429"/>
  <c r="J429"/>
  <c r="O429"/>
  <c r="A430"/>
  <c r="B430"/>
  <c r="C430"/>
  <c r="D430"/>
  <c r="E430"/>
  <c r="F430"/>
  <c r="G430"/>
  <c r="O455" s="1"/>
  <c r="H430"/>
  <c r="I430"/>
  <c r="J430"/>
  <c r="A431"/>
  <c r="B431"/>
  <c r="C431"/>
  <c r="D431"/>
  <c r="E431"/>
  <c r="F431"/>
  <c r="G431"/>
  <c r="O456" s="1"/>
  <c r="H431"/>
  <c r="I431"/>
  <c r="J431"/>
  <c r="O431"/>
  <c r="A432"/>
  <c r="B432"/>
  <c r="C432"/>
  <c r="D432"/>
  <c r="E432"/>
  <c r="F432"/>
  <c r="G432"/>
  <c r="H432"/>
  <c r="I432"/>
  <c r="J432"/>
  <c r="O432"/>
  <c r="A433"/>
  <c r="B433"/>
  <c r="C433"/>
  <c r="D433"/>
  <c r="E433"/>
  <c r="F433"/>
  <c r="G433"/>
  <c r="O458" s="1"/>
  <c r="H433"/>
  <c r="I433"/>
  <c r="J433"/>
  <c r="O433"/>
  <c r="A434"/>
  <c r="B434"/>
  <c r="C434"/>
  <c r="D434"/>
  <c r="E434"/>
  <c r="F434"/>
  <c r="G434"/>
  <c r="O459" s="1"/>
  <c r="H434"/>
  <c r="I434"/>
  <c r="J434"/>
  <c r="A435"/>
  <c r="B435"/>
  <c r="C435"/>
  <c r="D435"/>
  <c r="E435"/>
  <c r="F435"/>
  <c r="G435"/>
  <c r="O460" s="1"/>
  <c r="H435"/>
  <c r="I435"/>
  <c r="J435"/>
  <c r="O435"/>
  <c r="A436"/>
  <c r="B436"/>
  <c r="C436"/>
  <c r="D436"/>
  <c r="E436"/>
  <c r="F436"/>
  <c r="G436"/>
  <c r="O461" s="1"/>
  <c r="H436"/>
  <c r="I436"/>
  <c r="J436"/>
  <c r="A437"/>
  <c r="B437"/>
  <c r="C437"/>
  <c r="D437"/>
  <c r="E437"/>
  <c r="F437"/>
  <c r="G437"/>
  <c r="O462" s="1"/>
  <c r="H437"/>
  <c r="I437"/>
  <c r="J437"/>
  <c r="A438"/>
  <c r="B438"/>
  <c r="C438"/>
  <c r="D438"/>
  <c r="E438"/>
  <c r="F438"/>
  <c r="G438"/>
  <c r="H438"/>
  <c r="I438"/>
  <c r="J438"/>
  <c r="A439"/>
  <c r="B439"/>
  <c r="C439"/>
  <c r="D439"/>
  <c r="E439"/>
  <c r="F439"/>
  <c r="G439"/>
  <c r="O464" s="1"/>
  <c r="H439"/>
  <c r="I439"/>
  <c r="J439"/>
  <c r="O439"/>
  <c r="A440"/>
  <c r="B440"/>
  <c r="C440"/>
  <c r="D440"/>
  <c r="E440"/>
  <c r="F440"/>
  <c r="G440"/>
  <c r="O465" s="1"/>
  <c r="H440"/>
  <c r="I440"/>
  <c r="J440"/>
  <c r="A441"/>
  <c r="B441"/>
  <c r="C441"/>
  <c r="D441"/>
  <c r="E441"/>
  <c r="F441"/>
  <c r="G441"/>
  <c r="O466" s="1"/>
  <c r="H441"/>
  <c r="I441"/>
  <c r="J441"/>
  <c r="A442"/>
  <c r="B442"/>
  <c r="C442"/>
  <c r="D442"/>
  <c r="E442"/>
  <c r="F442"/>
  <c r="G442"/>
  <c r="O467" s="1"/>
  <c r="H442"/>
  <c r="I442"/>
  <c r="J442"/>
  <c r="A443"/>
  <c r="B443"/>
  <c r="C443"/>
  <c r="D443"/>
  <c r="E443"/>
  <c r="F443"/>
  <c r="G443"/>
  <c r="O468" s="1"/>
  <c r="H443"/>
  <c r="I443"/>
  <c r="J443"/>
  <c r="A444"/>
  <c r="B444"/>
  <c r="C444"/>
  <c r="D444"/>
  <c r="E444"/>
  <c r="F444"/>
  <c r="G444"/>
  <c r="O469" s="1"/>
  <c r="H444"/>
  <c r="I444"/>
  <c r="J444"/>
  <c r="O444"/>
  <c r="A445"/>
  <c r="B445"/>
  <c r="C445"/>
  <c r="D445"/>
  <c r="E445"/>
  <c r="F445"/>
  <c r="G445"/>
  <c r="O470" s="1"/>
  <c r="H445"/>
  <c r="I445"/>
  <c r="J445"/>
  <c r="A446"/>
  <c r="B446"/>
  <c r="C446"/>
  <c r="D446"/>
  <c r="E446"/>
  <c r="F446"/>
  <c r="G446"/>
  <c r="H446"/>
  <c r="I446"/>
  <c r="J446"/>
  <c r="A447"/>
  <c r="B447"/>
  <c r="C447"/>
  <c r="D447"/>
  <c r="E447"/>
  <c r="F447"/>
  <c r="G447"/>
  <c r="O472" s="1"/>
  <c r="H447"/>
  <c r="I447"/>
  <c r="J447"/>
  <c r="A448"/>
  <c r="B448"/>
  <c r="C448"/>
  <c r="D448"/>
  <c r="E448"/>
  <c r="F448"/>
  <c r="G448"/>
  <c r="O473" s="1"/>
  <c r="H448"/>
  <c r="I448"/>
  <c r="J448"/>
  <c r="O448"/>
  <c r="A449"/>
  <c r="B449"/>
  <c r="C449"/>
  <c r="D449"/>
  <c r="E449"/>
  <c r="F449"/>
  <c r="G449"/>
  <c r="O474" s="1"/>
  <c r="H449"/>
  <c r="I449"/>
  <c r="J449"/>
  <c r="O449"/>
  <c r="A450"/>
  <c r="B450"/>
  <c r="C450"/>
  <c r="D450"/>
  <c r="E450"/>
  <c r="F450"/>
  <c r="G450"/>
  <c r="O475" s="1"/>
  <c r="H450"/>
  <c r="I450"/>
  <c r="J450"/>
  <c r="A451"/>
  <c r="B451"/>
  <c r="C451"/>
  <c r="D451"/>
  <c r="E451"/>
  <c r="F451"/>
  <c r="G451"/>
  <c r="O476" s="1"/>
  <c r="H451"/>
  <c r="I451"/>
  <c r="J451"/>
  <c r="A452"/>
  <c r="B452"/>
  <c r="C452"/>
  <c r="D452"/>
  <c r="E452"/>
  <c r="F452"/>
  <c r="G452"/>
  <c r="O477" s="1"/>
  <c r="H452"/>
  <c r="I452"/>
  <c r="J452"/>
  <c r="A453"/>
  <c r="B453"/>
  <c r="C453"/>
  <c r="D453"/>
  <c r="E453"/>
  <c r="F453"/>
  <c r="G453"/>
  <c r="O478" s="1"/>
  <c r="H453"/>
  <c r="I453"/>
  <c r="J453"/>
  <c r="A454"/>
  <c r="B454"/>
  <c r="C454"/>
  <c r="D454"/>
  <c r="E454"/>
  <c r="F454"/>
  <c r="G454"/>
  <c r="O479" s="1"/>
  <c r="H454"/>
  <c r="I454"/>
  <c r="J454"/>
  <c r="A455"/>
  <c r="B455"/>
  <c r="C455"/>
  <c r="D455"/>
  <c r="E455"/>
  <c r="F455"/>
  <c r="G455"/>
  <c r="O480" s="1"/>
  <c r="H455"/>
  <c r="I455"/>
  <c r="J455"/>
  <c r="A456"/>
  <c r="B456"/>
  <c r="C456"/>
  <c r="D456"/>
  <c r="E456"/>
  <c r="F456"/>
  <c r="G456"/>
  <c r="O481" s="1"/>
  <c r="H456"/>
  <c r="I456"/>
  <c r="J456"/>
  <c r="A457"/>
  <c r="B457"/>
  <c r="C457"/>
  <c r="D457"/>
  <c r="E457"/>
  <c r="F457"/>
  <c r="G457"/>
  <c r="O482" s="1"/>
  <c r="H457"/>
  <c r="I457"/>
  <c r="J457"/>
  <c r="O457"/>
  <c r="A458"/>
  <c r="B458"/>
  <c r="C458"/>
  <c r="D458"/>
  <c r="E458"/>
  <c r="F458"/>
  <c r="G458"/>
  <c r="H458"/>
  <c r="I458"/>
  <c r="J458"/>
  <c r="A459"/>
  <c r="B459"/>
  <c r="C459"/>
  <c r="D459"/>
  <c r="E459"/>
  <c r="F459"/>
  <c r="G459"/>
  <c r="O484" s="1"/>
  <c r="H459"/>
  <c r="I459"/>
  <c r="J459"/>
  <c r="A460"/>
  <c r="B460"/>
  <c r="C460"/>
  <c r="D460"/>
  <c r="E460"/>
  <c r="F460"/>
  <c r="G460"/>
  <c r="O485" s="1"/>
  <c r="H460"/>
  <c r="I460"/>
  <c r="J460"/>
  <c r="A461"/>
  <c r="B461"/>
  <c r="C461"/>
  <c r="D461"/>
  <c r="E461"/>
  <c r="F461"/>
  <c r="G461"/>
  <c r="O486" s="1"/>
  <c r="H461"/>
  <c r="I461"/>
  <c r="J461"/>
  <c r="A462"/>
  <c r="B462"/>
  <c r="C462"/>
  <c r="D462"/>
  <c r="E462"/>
  <c r="F462"/>
  <c r="G462"/>
  <c r="O487" s="1"/>
  <c r="H462"/>
  <c r="I462"/>
  <c r="J462"/>
  <c r="A463"/>
  <c r="B463"/>
  <c r="C463"/>
  <c r="D463"/>
  <c r="E463"/>
  <c r="F463"/>
  <c r="G463"/>
  <c r="O488" s="1"/>
  <c r="H463"/>
  <c r="I463"/>
  <c r="J463"/>
  <c r="O463"/>
  <c r="A464"/>
  <c r="B464"/>
  <c r="C464"/>
  <c r="D464"/>
  <c r="E464"/>
  <c r="F464"/>
  <c r="G464"/>
  <c r="O489" s="1"/>
  <c r="H464"/>
  <c r="I464"/>
  <c r="J464"/>
  <c r="A465"/>
  <c r="B465"/>
  <c r="C465"/>
  <c r="D465"/>
  <c r="E465"/>
  <c r="F465"/>
  <c r="G465"/>
  <c r="O490" s="1"/>
  <c r="H465"/>
  <c r="I465"/>
  <c r="J465"/>
  <c r="A466"/>
  <c r="B466"/>
  <c r="C466"/>
  <c r="D466"/>
  <c r="E466"/>
  <c r="F466"/>
  <c r="G466"/>
  <c r="O491" s="1"/>
  <c r="H466"/>
  <c r="I466"/>
  <c r="J466"/>
  <c r="A467"/>
  <c r="B467"/>
  <c r="C467"/>
  <c r="D467"/>
  <c r="E467"/>
  <c r="F467"/>
  <c r="G467"/>
  <c r="O492" s="1"/>
  <c r="H467"/>
  <c r="I467"/>
  <c r="J467"/>
  <c r="A468"/>
  <c r="B468"/>
  <c r="C468"/>
  <c r="D468"/>
  <c r="E468"/>
  <c r="F468"/>
  <c r="G468"/>
  <c r="H468"/>
  <c r="I468"/>
  <c r="J468"/>
  <c r="A469"/>
  <c r="B469"/>
  <c r="C469"/>
  <c r="D469"/>
  <c r="E469"/>
  <c r="F469"/>
  <c r="G469"/>
  <c r="O494" s="1"/>
  <c r="H469"/>
  <c r="I469"/>
  <c r="J469"/>
  <c r="A470"/>
  <c r="B470"/>
  <c r="C470"/>
  <c r="D470"/>
  <c r="E470"/>
  <c r="F470"/>
  <c r="G470"/>
  <c r="O495" s="1"/>
  <c r="H470"/>
  <c r="I470"/>
  <c r="J470"/>
  <c r="A471"/>
  <c r="B471"/>
  <c r="C471"/>
  <c r="D471"/>
  <c r="E471"/>
  <c r="F471"/>
  <c r="G471"/>
  <c r="O496" s="1"/>
  <c r="H471"/>
  <c r="I471"/>
  <c r="J471"/>
  <c r="O471"/>
  <c r="A472"/>
  <c r="B472"/>
  <c r="C472"/>
  <c r="D472"/>
  <c r="E472"/>
  <c r="F472"/>
  <c r="G472"/>
  <c r="O497" s="1"/>
  <c r="H472"/>
  <c r="I472"/>
  <c r="J472"/>
  <c r="A473"/>
  <c r="B473"/>
  <c r="C473"/>
  <c r="D473"/>
  <c r="E473"/>
  <c r="F473"/>
  <c r="G473"/>
  <c r="O498" s="1"/>
  <c r="H473"/>
  <c r="I473"/>
  <c r="J473"/>
  <c r="A474"/>
  <c r="B474"/>
  <c r="C474"/>
  <c r="D474"/>
  <c r="E474"/>
  <c r="F474"/>
  <c r="G474"/>
  <c r="O499" s="1"/>
  <c r="H474"/>
  <c r="I474"/>
  <c r="J474"/>
  <c r="A475"/>
  <c r="B475"/>
  <c r="C475"/>
  <c r="D475"/>
  <c r="E475"/>
  <c r="F475"/>
  <c r="G475"/>
  <c r="O500" s="1"/>
  <c r="H475"/>
  <c r="I475"/>
  <c r="J475"/>
  <c r="A476"/>
  <c r="B476"/>
  <c r="C476"/>
  <c r="D476"/>
  <c r="E476"/>
  <c r="F476"/>
  <c r="G476"/>
  <c r="O501" s="1"/>
  <c r="H476"/>
  <c r="I476"/>
  <c r="J476"/>
  <c r="A477"/>
  <c r="B477"/>
  <c r="C477"/>
  <c r="D477"/>
  <c r="E477"/>
  <c r="F477"/>
  <c r="G477"/>
  <c r="O502" s="1"/>
  <c r="H477"/>
  <c r="I477"/>
  <c r="J477"/>
  <c r="A478"/>
  <c r="B478"/>
  <c r="C478"/>
  <c r="D478"/>
  <c r="E478"/>
  <c r="F478"/>
  <c r="G478"/>
  <c r="O503" s="1"/>
  <c r="H478"/>
  <c r="I478"/>
  <c r="J478"/>
  <c r="A479"/>
  <c r="B479"/>
  <c r="C479"/>
  <c r="D479"/>
  <c r="E479"/>
  <c r="F479"/>
  <c r="G479"/>
  <c r="H479"/>
  <c r="I479"/>
  <c r="J479"/>
  <c r="A480"/>
  <c r="B480"/>
  <c r="C480"/>
  <c r="D480"/>
  <c r="E480"/>
  <c r="F480"/>
  <c r="G480"/>
  <c r="O505" s="1"/>
  <c r="H480"/>
  <c r="I480"/>
  <c r="J480"/>
  <c r="A481"/>
  <c r="B481"/>
  <c r="C481"/>
  <c r="D481"/>
  <c r="E481"/>
  <c r="F481"/>
  <c r="G481"/>
  <c r="O506" s="1"/>
  <c r="H481"/>
  <c r="I481"/>
  <c r="J481"/>
  <c r="A482"/>
  <c r="B482"/>
  <c r="C482"/>
  <c r="D482"/>
  <c r="E482"/>
  <c r="F482"/>
  <c r="G482"/>
  <c r="O507" s="1"/>
  <c r="H482"/>
  <c r="I482"/>
  <c r="J482"/>
  <c r="A483"/>
  <c r="B483"/>
  <c r="C483"/>
  <c r="D483"/>
  <c r="E483"/>
  <c r="F483"/>
  <c r="G483"/>
  <c r="O508" s="1"/>
  <c r="H483"/>
  <c r="I483"/>
  <c r="J483"/>
  <c r="O483"/>
  <c r="A484"/>
  <c r="B484"/>
  <c r="C484"/>
  <c r="D484"/>
  <c r="E484"/>
  <c r="F484"/>
  <c r="G484"/>
  <c r="H484"/>
  <c r="I484"/>
  <c r="J484"/>
  <c r="A485"/>
  <c r="B485"/>
  <c r="C485"/>
  <c r="D485"/>
  <c r="E485"/>
  <c r="F485"/>
  <c r="G485"/>
  <c r="O510" s="1"/>
  <c r="H485"/>
  <c r="I485"/>
  <c r="J485"/>
  <c r="A486"/>
  <c r="B486"/>
  <c r="C486"/>
  <c r="D486"/>
  <c r="E486"/>
  <c r="F486"/>
  <c r="G486"/>
  <c r="O511" s="1"/>
  <c r="H486"/>
  <c r="I486"/>
  <c r="J486"/>
  <c r="A487"/>
  <c r="B487"/>
  <c r="C487"/>
  <c r="D487"/>
  <c r="E487"/>
  <c r="F487"/>
  <c r="G487"/>
  <c r="O512" s="1"/>
  <c r="H487"/>
  <c r="I487"/>
  <c r="J487"/>
  <c r="A488"/>
  <c r="B488"/>
  <c r="C488"/>
  <c r="D488"/>
  <c r="E488"/>
  <c r="F488"/>
  <c r="G488"/>
  <c r="O513" s="1"/>
  <c r="H488"/>
  <c r="I488"/>
  <c r="J488"/>
  <c r="A489"/>
  <c r="B489"/>
  <c r="C489"/>
  <c r="D489"/>
  <c r="E489"/>
  <c r="F489"/>
  <c r="G489"/>
  <c r="O514" s="1"/>
  <c r="H489"/>
  <c r="I489"/>
  <c r="J489"/>
  <c r="A490"/>
  <c r="B490"/>
  <c r="C490"/>
  <c r="D490"/>
  <c r="E490"/>
  <c r="F490"/>
  <c r="G490"/>
  <c r="O515" s="1"/>
  <c r="H490"/>
  <c r="I490"/>
  <c r="J490"/>
  <c r="A491"/>
  <c r="B491"/>
  <c r="C491"/>
  <c r="D491"/>
  <c r="E491"/>
  <c r="F491"/>
  <c r="G491"/>
  <c r="O516" s="1"/>
  <c r="H491"/>
  <c r="I491"/>
  <c r="J491"/>
  <c r="A492"/>
  <c r="B492"/>
  <c r="C492"/>
  <c r="D492"/>
  <c r="E492"/>
  <c r="F492"/>
  <c r="G492"/>
  <c r="O517" s="1"/>
  <c r="H492"/>
  <c r="I492"/>
  <c r="J492"/>
  <c r="A493"/>
  <c r="B493"/>
  <c r="C493"/>
  <c r="D493"/>
  <c r="E493"/>
  <c r="F493"/>
  <c r="G493"/>
  <c r="O518" s="1"/>
  <c r="H493"/>
  <c r="I493"/>
  <c r="J493"/>
  <c r="O493"/>
  <c r="A494"/>
  <c r="B494"/>
  <c r="C494"/>
  <c r="D494"/>
  <c r="E494"/>
  <c r="F494"/>
  <c r="G494"/>
  <c r="O519" s="1"/>
  <c r="H494"/>
  <c r="I494"/>
  <c r="J494"/>
  <c r="A495"/>
  <c r="B495"/>
  <c r="C495"/>
  <c r="D495"/>
  <c r="E495"/>
  <c r="F495"/>
  <c r="G495"/>
  <c r="H495"/>
  <c r="I495"/>
  <c r="J495"/>
  <c r="A496"/>
  <c r="B496"/>
  <c r="C496"/>
  <c r="D496"/>
  <c r="E496"/>
  <c r="F496"/>
  <c r="G496"/>
  <c r="O521" s="1"/>
  <c r="H496"/>
  <c r="I496"/>
  <c r="J496"/>
  <c r="A497"/>
  <c r="B497"/>
  <c r="C497"/>
  <c r="D497"/>
  <c r="E497"/>
  <c r="F497"/>
  <c r="G497"/>
  <c r="O522" s="1"/>
  <c r="H497"/>
  <c r="I497"/>
  <c r="J497"/>
  <c r="A498"/>
  <c r="B498"/>
  <c r="C498"/>
  <c r="D498"/>
  <c r="E498"/>
  <c r="F498"/>
  <c r="G498"/>
  <c r="O523" s="1"/>
  <c r="H498"/>
  <c r="I498"/>
  <c r="J498"/>
  <c r="A499"/>
  <c r="B499"/>
  <c r="C499"/>
  <c r="D499"/>
  <c r="E499"/>
  <c r="F499"/>
  <c r="G499"/>
  <c r="O524" s="1"/>
  <c r="H499"/>
  <c r="I499"/>
  <c r="J499"/>
  <c r="A500"/>
  <c r="B500"/>
  <c r="C500"/>
  <c r="D500"/>
  <c r="E500"/>
  <c r="F500"/>
  <c r="G500"/>
  <c r="O525" s="1"/>
  <c r="H500"/>
  <c r="I500"/>
  <c r="J500"/>
  <c r="A501"/>
  <c r="B501"/>
  <c r="C501"/>
  <c r="D501"/>
  <c r="E501"/>
  <c r="F501"/>
  <c r="G501"/>
  <c r="O526" s="1"/>
  <c r="H501"/>
  <c r="I501"/>
  <c r="J501"/>
  <c r="A502"/>
  <c r="B502"/>
  <c r="C502"/>
  <c r="D502"/>
  <c r="E502"/>
  <c r="F502"/>
  <c r="G502"/>
  <c r="O527" s="1"/>
  <c r="H502"/>
  <c r="I502"/>
  <c r="J502"/>
  <c r="A503"/>
  <c r="B503"/>
  <c r="C503"/>
  <c r="D503"/>
  <c r="E503"/>
  <c r="F503"/>
  <c r="G503"/>
  <c r="O528" s="1"/>
  <c r="H503"/>
  <c r="I503"/>
  <c r="J503"/>
  <c r="A504"/>
  <c r="B504"/>
  <c r="C504"/>
  <c r="D504"/>
  <c r="E504"/>
  <c r="F504"/>
  <c r="G504"/>
  <c r="O529" s="1"/>
  <c r="H504"/>
  <c r="I504"/>
  <c r="J504"/>
  <c r="O504"/>
  <c r="A505"/>
  <c r="B505"/>
  <c r="C505"/>
  <c r="D505"/>
  <c r="E505"/>
  <c r="F505"/>
  <c r="G505"/>
  <c r="O530" s="1"/>
  <c r="H505"/>
  <c r="I505"/>
  <c r="J505"/>
  <c r="A506"/>
  <c r="B506"/>
  <c r="C506"/>
  <c r="D506"/>
  <c r="E506"/>
  <c r="F506"/>
  <c r="G506"/>
  <c r="O531" s="1"/>
  <c r="H506"/>
  <c r="I506"/>
  <c r="J506"/>
  <c r="A507"/>
  <c r="B507"/>
  <c r="C507"/>
  <c r="D507"/>
  <c r="E507"/>
  <c r="F507"/>
  <c r="G507"/>
  <c r="O532" s="1"/>
  <c r="H507"/>
  <c r="I507"/>
  <c r="J507"/>
  <c r="A508"/>
  <c r="B508"/>
  <c r="C508"/>
  <c r="D508"/>
  <c r="E508"/>
  <c r="F508"/>
  <c r="G508"/>
  <c r="O533" s="1"/>
  <c r="H508"/>
  <c r="I508"/>
  <c r="J508"/>
  <c r="A509"/>
  <c r="B509"/>
  <c r="C509"/>
  <c r="D509"/>
  <c r="E509"/>
  <c r="F509"/>
  <c r="G509"/>
  <c r="O534" s="1"/>
  <c r="H509"/>
  <c r="I509"/>
  <c r="J509"/>
  <c r="O509"/>
  <c r="A510"/>
  <c r="B510"/>
  <c r="C510"/>
  <c r="D510"/>
  <c r="E510"/>
  <c r="F510"/>
  <c r="G510"/>
  <c r="O535" s="1"/>
  <c r="H510"/>
  <c r="I510"/>
  <c r="J510"/>
  <c r="A511"/>
  <c r="B511"/>
  <c r="C511"/>
  <c r="D511"/>
  <c r="E511"/>
  <c r="F511"/>
  <c r="G511"/>
  <c r="O536" s="1"/>
  <c r="H511"/>
  <c r="I511"/>
  <c r="J511"/>
  <c r="A512"/>
  <c r="B512"/>
  <c r="C512"/>
  <c r="D512"/>
  <c r="E512"/>
  <c r="F512"/>
  <c r="G512"/>
  <c r="O537" s="1"/>
  <c r="H512"/>
  <c r="I512"/>
  <c r="J512"/>
  <c r="A513"/>
  <c r="B513"/>
  <c r="C513"/>
  <c r="D513"/>
  <c r="E513"/>
  <c r="F513"/>
  <c r="G513"/>
  <c r="O538" s="1"/>
  <c r="H513"/>
  <c r="I513"/>
  <c r="J513"/>
  <c r="A514"/>
  <c r="B514"/>
  <c r="C514"/>
  <c r="D514"/>
  <c r="E514"/>
  <c r="F514"/>
  <c r="G514"/>
  <c r="O539" s="1"/>
  <c r="H514"/>
  <c r="I514"/>
  <c r="J514"/>
  <c r="A515"/>
  <c r="B515"/>
  <c r="C515"/>
  <c r="D515"/>
  <c r="E515"/>
  <c r="F515"/>
  <c r="G515"/>
  <c r="O540" s="1"/>
  <c r="H515"/>
  <c r="I515"/>
  <c r="J515"/>
  <c r="A516"/>
  <c r="B516"/>
  <c r="C516"/>
  <c r="D516"/>
  <c r="E516"/>
  <c r="F516"/>
  <c r="G516"/>
  <c r="O541" s="1"/>
  <c r="H516"/>
  <c r="I516"/>
  <c r="J516"/>
  <c r="A517"/>
  <c r="B517"/>
  <c r="C517"/>
  <c r="D517"/>
  <c r="E517"/>
  <c r="F517"/>
  <c r="G517"/>
  <c r="O542" s="1"/>
  <c r="H517"/>
  <c r="I517"/>
  <c r="J517"/>
  <c r="A518"/>
  <c r="B518"/>
  <c r="C518"/>
  <c r="D518"/>
  <c r="E518"/>
  <c r="F518"/>
  <c r="G518"/>
  <c r="O543" s="1"/>
  <c r="H518"/>
  <c r="I518"/>
  <c r="J518"/>
  <c r="A519"/>
  <c r="B519"/>
  <c r="C519"/>
  <c r="D519"/>
  <c r="E519"/>
  <c r="F519"/>
  <c r="G519"/>
  <c r="O544" s="1"/>
  <c r="H519"/>
  <c r="I519"/>
  <c r="J519"/>
  <c r="A520"/>
  <c r="B520"/>
  <c r="C520"/>
  <c r="D520"/>
  <c r="E520"/>
  <c r="F520"/>
  <c r="G520"/>
  <c r="O545" s="1"/>
  <c r="H520"/>
  <c r="I520"/>
  <c r="J520"/>
  <c r="O520"/>
  <c r="A521"/>
  <c r="B521"/>
  <c r="C521"/>
  <c r="D521"/>
  <c r="E521"/>
  <c r="F521"/>
  <c r="G521"/>
  <c r="O546" s="1"/>
  <c r="H521"/>
  <c r="I521"/>
  <c r="J521"/>
  <c r="A522"/>
  <c r="B522"/>
  <c r="C522"/>
  <c r="D522"/>
  <c r="E522"/>
  <c r="F522"/>
  <c r="G522"/>
  <c r="H522"/>
  <c r="I522"/>
  <c r="J522"/>
  <c r="A523"/>
  <c r="B523"/>
  <c r="C523"/>
  <c r="D523"/>
  <c r="E523"/>
  <c r="F523"/>
  <c r="G523"/>
  <c r="O548" s="1"/>
  <c r="H523"/>
  <c r="I523"/>
  <c r="J523"/>
  <c r="A524"/>
  <c r="B524"/>
  <c r="C524"/>
  <c r="D524"/>
  <c r="E524"/>
  <c r="F524"/>
  <c r="G524"/>
  <c r="O549" s="1"/>
  <c r="H524"/>
  <c r="I524"/>
  <c r="J524"/>
  <c r="A525"/>
  <c r="B525"/>
  <c r="C525"/>
  <c r="D525"/>
  <c r="E525"/>
  <c r="F525"/>
  <c r="G525"/>
  <c r="O550" s="1"/>
  <c r="H525"/>
  <c r="I525"/>
  <c r="J525"/>
  <c r="A526"/>
  <c r="B526"/>
  <c r="C526"/>
  <c r="D526"/>
  <c r="E526"/>
  <c r="F526"/>
  <c r="G526"/>
  <c r="O551" s="1"/>
  <c r="H526"/>
  <c r="I526"/>
  <c r="J526"/>
  <c r="A527"/>
  <c r="B527"/>
  <c r="C527"/>
  <c r="D527"/>
  <c r="E527"/>
  <c r="F527"/>
  <c r="G527"/>
  <c r="O552" s="1"/>
  <c r="H527"/>
  <c r="I527"/>
  <c r="J527"/>
  <c r="A528"/>
  <c r="B528"/>
  <c r="C528"/>
  <c r="D528"/>
  <c r="E528"/>
  <c r="F528"/>
  <c r="G528"/>
  <c r="O553" s="1"/>
  <c r="H528"/>
  <c r="I528"/>
  <c r="J528"/>
  <c r="A529"/>
  <c r="B529"/>
  <c r="C529"/>
  <c r="D529"/>
  <c r="E529"/>
  <c r="F529"/>
  <c r="G529"/>
  <c r="O554" s="1"/>
  <c r="H529"/>
  <c r="I529"/>
  <c r="J529"/>
  <c r="A530"/>
  <c r="B530"/>
  <c r="C530"/>
  <c r="D530"/>
  <c r="E530"/>
  <c r="F530"/>
  <c r="G530"/>
  <c r="H530"/>
  <c r="I530"/>
  <c r="J530"/>
  <c r="A531"/>
  <c r="B531"/>
  <c r="C531"/>
  <c r="D531"/>
  <c r="E531"/>
  <c r="F531"/>
  <c r="G531"/>
  <c r="O556" s="1"/>
  <c r="H531"/>
  <c r="I531"/>
  <c r="J531"/>
  <c r="A532"/>
  <c r="B532"/>
  <c r="C532"/>
  <c r="D532"/>
  <c r="E532"/>
  <c r="F532"/>
  <c r="G532"/>
  <c r="O557" s="1"/>
  <c r="H532"/>
  <c r="I532"/>
  <c r="J532"/>
  <c r="A533"/>
  <c r="B533"/>
  <c r="C533"/>
  <c r="D533"/>
  <c r="E533"/>
  <c r="F533"/>
  <c r="G533"/>
  <c r="O558" s="1"/>
  <c r="H533"/>
  <c r="I533"/>
  <c r="J533"/>
  <c r="A534"/>
  <c r="B534"/>
  <c r="C534"/>
  <c r="D534"/>
  <c r="E534"/>
  <c r="F534"/>
  <c r="G534"/>
  <c r="O559" s="1"/>
  <c r="H534"/>
  <c r="I534"/>
  <c r="J534"/>
  <c r="A535"/>
  <c r="B535"/>
  <c r="C535"/>
  <c r="D535"/>
  <c r="E535"/>
  <c r="F535"/>
  <c r="G535"/>
  <c r="H535"/>
  <c r="I535"/>
  <c r="J535"/>
  <c r="A536"/>
  <c r="B536"/>
  <c r="C536"/>
  <c r="D536"/>
  <c r="E536"/>
  <c r="F536"/>
  <c r="G536"/>
  <c r="O561" s="1"/>
  <c r="H536"/>
  <c r="I536"/>
  <c r="J536"/>
  <c r="A537"/>
  <c r="B537"/>
  <c r="C537"/>
  <c r="D537"/>
  <c r="E537"/>
  <c r="F537"/>
  <c r="G537"/>
  <c r="O562" s="1"/>
  <c r="H537"/>
  <c r="I537"/>
  <c r="J537"/>
  <c r="A538"/>
  <c r="B538"/>
  <c r="C538"/>
  <c r="D538"/>
  <c r="E538"/>
  <c r="F538"/>
  <c r="G538"/>
  <c r="O563" s="1"/>
  <c r="H538"/>
  <c r="I538"/>
  <c r="J538"/>
  <c r="A539"/>
  <c r="B539"/>
  <c r="C539"/>
  <c r="D539"/>
  <c r="E539"/>
  <c r="F539"/>
  <c r="G539"/>
  <c r="O564" s="1"/>
  <c r="H539"/>
  <c r="I539"/>
  <c r="J539"/>
  <c r="A540"/>
  <c r="B540"/>
  <c r="C540"/>
  <c r="D540"/>
  <c r="E540"/>
  <c r="F540"/>
  <c r="G540"/>
  <c r="O565" s="1"/>
  <c r="H540"/>
  <c r="I540"/>
  <c r="J540"/>
  <c r="A541"/>
  <c r="B541"/>
  <c r="C541"/>
  <c r="D541"/>
  <c r="E541"/>
  <c r="F541"/>
  <c r="G541"/>
  <c r="O566" s="1"/>
  <c r="H541"/>
  <c r="I541"/>
  <c r="J541"/>
  <c r="A542"/>
  <c r="B542"/>
  <c r="C542"/>
  <c r="D542"/>
  <c r="E542"/>
  <c r="F542"/>
  <c r="G542"/>
  <c r="O567" s="1"/>
  <c r="H542"/>
  <c r="I542"/>
  <c r="J542"/>
  <c r="A543"/>
  <c r="B543"/>
  <c r="C543"/>
  <c r="D543"/>
  <c r="E543"/>
  <c r="F543"/>
  <c r="G543"/>
  <c r="H543"/>
  <c r="I543"/>
  <c r="J543"/>
  <c r="A544"/>
  <c r="B544"/>
  <c r="C544"/>
  <c r="D544"/>
  <c r="E544"/>
  <c r="F544"/>
  <c r="G544"/>
  <c r="O569" s="1"/>
  <c r="H544"/>
  <c r="I544"/>
  <c r="J544"/>
  <c r="A545"/>
  <c r="B545"/>
  <c r="C545"/>
  <c r="D545"/>
  <c r="E545"/>
  <c r="F545"/>
  <c r="G545"/>
  <c r="O570" s="1"/>
  <c r="H545"/>
  <c r="I545"/>
  <c r="J545"/>
  <c r="A546"/>
  <c r="B546"/>
  <c r="C546"/>
  <c r="D546"/>
  <c r="E546"/>
  <c r="F546"/>
  <c r="G546"/>
  <c r="O571" s="1"/>
  <c r="H546"/>
  <c r="I546"/>
  <c r="J546"/>
  <c r="A547"/>
  <c r="B547"/>
  <c r="C547"/>
  <c r="D547"/>
  <c r="E547"/>
  <c r="F547"/>
  <c r="G547"/>
  <c r="O572" s="1"/>
  <c r="H547"/>
  <c r="I547"/>
  <c r="J547"/>
  <c r="O547"/>
  <c r="A548"/>
  <c r="B548"/>
  <c r="C548"/>
  <c r="D548"/>
  <c r="E548"/>
  <c r="F548"/>
  <c r="G548"/>
  <c r="O573" s="1"/>
  <c r="H548"/>
  <c r="I548"/>
  <c r="J548"/>
  <c r="A549"/>
  <c r="B549"/>
  <c r="C549"/>
  <c r="D549"/>
  <c r="E549"/>
  <c r="F549"/>
  <c r="G549"/>
  <c r="O574" s="1"/>
  <c r="H549"/>
  <c r="I549"/>
  <c r="J549"/>
  <c r="A550"/>
  <c r="B550"/>
  <c r="C550"/>
  <c r="D550"/>
  <c r="E550"/>
  <c r="F550"/>
  <c r="G550"/>
  <c r="O575" s="1"/>
  <c r="H550"/>
  <c r="I550"/>
  <c r="J550"/>
  <c r="A551"/>
  <c r="B551"/>
  <c r="C551"/>
  <c r="D551"/>
  <c r="E551"/>
  <c r="F551"/>
  <c r="G551"/>
  <c r="O576" s="1"/>
  <c r="H551"/>
  <c r="I551"/>
  <c r="J551"/>
  <c r="A552"/>
  <c r="B552"/>
  <c r="C552"/>
  <c r="D552"/>
  <c r="E552"/>
  <c r="F552"/>
  <c r="G552"/>
  <c r="O577" s="1"/>
  <c r="H552"/>
  <c r="I552"/>
  <c r="J552"/>
  <c r="A553"/>
  <c r="B553"/>
  <c r="C553"/>
  <c r="D553"/>
  <c r="E553"/>
  <c r="F553"/>
  <c r="G553"/>
  <c r="O578" s="1"/>
  <c r="H553"/>
  <c r="I553"/>
  <c r="J553"/>
  <c r="A554"/>
  <c r="B554"/>
  <c r="C554"/>
  <c r="D554"/>
  <c r="E554"/>
  <c r="F554"/>
  <c r="G554"/>
  <c r="O579" s="1"/>
  <c r="H554"/>
  <c r="I554"/>
  <c r="J554"/>
  <c r="A555"/>
  <c r="B555"/>
  <c r="C555"/>
  <c r="D555"/>
  <c r="E555"/>
  <c r="F555"/>
  <c r="G555"/>
  <c r="O580" s="1"/>
  <c r="H555"/>
  <c r="I555"/>
  <c r="J555"/>
  <c r="O555"/>
  <c r="A556"/>
  <c r="B556"/>
  <c r="C556"/>
  <c r="D556"/>
  <c r="E556"/>
  <c r="F556"/>
  <c r="G556"/>
  <c r="H556"/>
  <c r="I556"/>
  <c r="J556"/>
  <c r="A557"/>
  <c r="B557"/>
  <c r="C557"/>
  <c r="D557"/>
  <c r="E557"/>
  <c r="F557"/>
  <c r="G557"/>
  <c r="O582" s="1"/>
  <c r="H557"/>
  <c r="I557"/>
  <c r="J557"/>
  <c r="A558"/>
  <c r="B558"/>
  <c r="C558"/>
  <c r="D558"/>
  <c r="E558"/>
  <c r="F558"/>
  <c r="G558"/>
  <c r="O583" s="1"/>
  <c r="H558"/>
  <c r="I558"/>
  <c r="J558"/>
  <c r="A559"/>
  <c r="B559"/>
  <c r="C559"/>
  <c r="D559"/>
  <c r="E559"/>
  <c r="F559"/>
  <c r="G559"/>
  <c r="O584" s="1"/>
  <c r="H559"/>
  <c r="I559"/>
  <c r="J559"/>
  <c r="A560"/>
  <c r="B560"/>
  <c r="C560"/>
  <c r="D560"/>
  <c r="E560"/>
  <c r="F560"/>
  <c r="G560"/>
  <c r="O585" s="1"/>
  <c r="H560"/>
  <c r="I560"/>
  <c r="J560"/>
  <c r="O560"/>
  <c r="A561"/>
  <c r="B561"/>
  <c r="C561"/>
  <c r="D561"/>
  <c r="E561"/>
  <c r="F561"/>
  <c r="G561"/>
  <c r="O586" s="1"/>
  <c r="H561"/>
  <c r="I561"/>
  <c r="J561"/>
  <c r="A562"/>
  <c r="B562"/>
  <c r="C562"/>
  <c r="D562"/>
  <c r="E562"/>
  <c r="F562"/>
  <c r="G562"/>
  <c r="O587" s="1"/>
  <c r="H562"/>
  <c r="I562"/>
  <c r="J562"/>
  <c r="A563"/>
  <c r="B563"/>
  <c r="C563"/>
  <c r="D563"/>
  <c r="E563"/>
  <c r="F563"/>
  <c r="G563"/>
  <c r="O588" s="1"/>
  <c r="H563"/>
  <c r="I563"/>
  <c r="J563"/>
  <c r="A564"/>
  <c r="B564"/>
  <c r="C564"/>
  <c r="D564"/>
  <c r="E564"/>
  <c r="F564"/>
  <c r="G564"/>
  <c r="O589" s="1"/>
  <c r="H564"/>
  <c r="I564"/>
  <c r="J564"/>
  <c r="A565"/>
  <c r="B565"/>
  <c r="C565"/>
  <c r="D565"/>
  <c r="E565"/>
  <c r="F565"/>
  <c r="G565"/>
  <c r="H565"/>
  <c r="I565"/>
  <c r="J565"/>
  <c r="A566"/>
  <c r="B566"/>
  <c r="C566"/>
  <c r="D566"/>
  <c r="E566"/>
  <c r="F566"/>
  <c r="G566"/>
  <c r="H566"/>
  <c r="I566"/>
  <c r="J566"/>
  <c r="A567"/>
  <c r="B567"/>
  <c r="C567"/>
  <c r="D567"/>
  <c r="E567"/>
  <c r="F567"/>
  <c r="G567"/>
  <c r="H567"/>
  <c r="I567"/>
  <c r="J567"/>
  <c r="A568"/>
  <c r="B568"/>
  <c r="C568"/>
  <c r="D568"/>
  <c r="E568"/>
  <c r="F568"/>
  <c r="G568"/>
  <c r="H568"/>
  <c r="I568"/>
  <c r="J568"/>
  <c r="O568"/>
  <c r="A569"/>
  <c r="B569"/>
  <c r="C569"/>
  <c r="D569"/>
  <c r="E569"/>
  <c r="F569"/>
  <c r="G569"/>
  <c r="H569"/>
  <c r="I569"/>
  <c r="J569"/>
  <c r="A570"/>
  <c r="B570"/>
  <c r="C570"/>
  <c r="D570"/>
  <c r="E570"/>
  <c r="F570"/>
  <c r="G570"/>
  <c r="H570"/>
  <c r="I570"/>
  <c r="J570"/>
  <c r="A571"/>
  <c r="B571"/>
  <c r="C571"/>
  <c r="D571"/>
  <c r="E571"/>
  <c r="F571"/>
  <c r="G571"/>
  <c r="H571"/>
  <c r="I571"/>
  <c r="J571"/>
  <c r="A572"/>
  <c r="B572"/>
  <c r="C572"/>
  <c r="D572"/>
  <c r="E572"/>
  <c r="F572"/>
  <c r="G572"/>
  <c r="H572"/>
  <c r="I572"/>
  <c r="J572"/>
  <c r="A573"/>
  <c r="B573"/>
  <c r="C573"/>
  <c r="D573"/>
  <c r="E573"/>
  <c r="F573"/>
  <c r="G573"/>
  <c r="H573"/>
  <c r="I573"/>
  <c r="J573"/>
  <c r="A574"/>
  <c r="B574"/>
  <c r="C574"/>
  <c r="D574"/>
  <c r="E574"/>
  <c r="F574"/>
  <c r="G574"/>
  <c r="H574"/>
  <c r="I574"/>
  <c r="J574"/>
  <c r="A575"/>
  <c r="B575"/>
  <c r="C575"/>
  <c r="D575"/>
  <c r="E575"/>
  <c r="F575"/>
  <c r="G575"/>
  <c r="H575"/>
  <c r="I575"/>
  <c r="J575"/>
  <c r="A576"/>
  <c r="B576"/>
  <c r="C576"/>
  <c r="D576"/>
  <c r="E576"/>
  <c r="F576"/>
  <c r="G576"/>
  <c r="H576"/>
  <c r="I576"/>
  <c r="J576"/>
  <c r="A577"/>
  <c r="B577"/>
  <c r="C577"/>
  <c r="D577"/>
  <c r="E577"/>
  <c r="F577"/>
  <c r="G577"/>
  <c r="H577"/>
  <c r="I577"/>
  <c r="J577"/>
  <c r="A578"/>
  <c r="B578"/>
  <c r="C578"/>
  <c r="D578"/>
  <c r="E578"/>
  <c r="F578"/>
  <c r="G578"/>
  <c r="H578"/>
  <c r="I578"/>
  <c r="J578"/>
  <c r="A579"/>
  <c r="B579"/>
  <c r="C579"/>
  <c r="D579"/>
  <c r="E579"/>
  <c r="F579"/>
  <c r="G579"/>
  <c r="H579"/>
  <c r="I579"/>
  <c r="J579"/>
  <c r="A580"/>
  <c r="B580"/>
  <c r="C580"/>
  <c r="D580"/>
  <c r="E580"/>
  <c r="F580"/>
  <c r="G580"/>
  <c r="H580"/>
  <c r="I580"/>
  <c r="J580"/>
  <c r="A581"/>
  <c r="B581"/>
  <c r="C581"/>
  <c r="D581"/>
  <c r="E581"/>
  <c r="F581"/>
  <c r="G581"/>
  <c r="H581"/>
  <c r="I581"/>
  <c r="J581"/>
  <c r="O581"/>
  <c r="A582"/>
  <c r="B582"/>
  <c r="C582"/>
  <c r="D582"/>
  <c r="E582"/>
  <c r="F582"/>
  <c r="G582"/>
  <c r="H582"/>
  <c r="I582"/>
  <c r="J582"/>
  <c r="A583"/>
  <c r="B583"/>
  <c r="C583"/>
  <c r="D583"/>
  <c r="E583"/>
  <c r="F583"/>
  <c r="G583"/>
  <c r="H583"/>
  <c r="I583"/>
  <c r="J583"/>
  <c r="A584"/>
  <c r="B584"/>
  <c r="C584"/>
  <c r="D584"/>
  <c r="E584"/>
  <c r="F584"/>
  <c r="G584"/>
  <c r="H584"/>
  <c r="I584"/>
  <c r="J584"/>
  <c r="A585"/>
  <c r="B585"/>
  <c r="C585"/>
  <c r="D585"/>
  <c r="E585"/>
  <c r="F585"/>
  <c r="G585"/>
  <c r="H585"/>
  <c r="I585"/>
  <c r="J585"/>
  <c r="A586"/>
  <c r="B586"/>
  <c r="C586"/>
  <c r="D586"/>
  <c r="E586"/>
  <c r="F586"/>
  <c r="G586"/>
  <c r="H586"/>
  <c r="I586"/>
  <c r="J586"/>
  <c r="A587"/>
  <c r="B587"/>
  <c r="C587"/>
  <c r="D587"/>
  <c r="E587"/>
  <c r="F587"/>
  <c r="G587"/>
  <c r="H587"/>
  <c r="I587"/>
  <c r="J587"/>
  <c r="A588"/>
  <c r="B588"/>
  <c r="C588"/>
  <c r="D588"/>
  <c r="E588"/>
  <c r="F588"/>
  <c r="G588"/>
  <c r="H588"/>
  <c r="I588"/>
  <c r="J588"/>
  <c r="A589"/>
  <c r="B589"/>
  <c r="C589"/>
  <c r="D589"/>
  <c r="E589"/>
  <c r="F589"/>
  <c r="G589"/>
  <c r="H589"/>
  <c r="I589"/>
  <c r="J589"/>
  <c r="A590"/>
  <c r="B590"/>
  <c r="C590"/>
  <c r="D590"/>
  <c r="E590"/>
  <c r="F590"/>
  <c r="G590"/>
  <c r="H590"/>
  <c r="I590"/>
  <c r="J590"/>
  <c r="A591"/>
  <c r="B591"/>
  <c r="C591"/>
  <c r="D591"/>
  <c r="E591"/>
  <c r="F591"/>
  <c r="G591"/>
  <c r="H591"/>
  <c r="I591"/>
  <c r="J591"/>
  <c r="A592"/>
  <c r="B592"/>
  <c r="C592"/>
  <c r="D592"/>
  <c r="E592"/>
  <c r="F592"/>
  <c r="G592"/>
  <c r="H592"/>
  <c r="I592"/>
  <c r="J592"/>
  <c r="A593"/>
  <c r="B593"/>
  <c r="C593"/>
  <c r="D593"/>
  <c r="E593"/>
  <c r="F593"/>
  <c r="G593"/>
  <c r="H593"/>
  <c r="I593"/>
  <c r="J593"/>
  <c r="A594"/>
  <c r="B594"/>
  <c r="C594"/>
  <c r="D594"/>
  <c r="E594"/>
  <c r="F594"/>
  <c r="G594"/>
  <c r="H594"/>
  <c r="I594"/>
  <c r="J594"/>
  <c r="A595"/>
  <c r="B595"/>
  <c r="C595"/>
  <c r="D595"/>
  <c r="E595"/>
  <c r="F595"/>
  <c r="G595"/>
  <c r="H595"/>
  <c r="I595"/>
  <c r="J595"/>
  <c r="A596"/>
  <c r="B596"/>
  <c r="C596"/>
  <c r="D596"/>
  <c r="E596"/>
  <c r="F596"/>
  <c r="G596"/>
  <c r="H596"/>
  <c r="I596"/>
  <c r="J596"/>
  <c r="A597"/>
  <c r="B597"/>
  <c r="C597"/>
  <c r="D597"/>
  <c r="E597"/>
  <c r="F597"/>
  <c r="G597"/>
  <c r="H597"/>
  <c r="I597"/>
  <c r="J597"/>
  <c r="A598"/>
  <c r="B598"/>
  <c r="C598"/>
  <c r="D598"/>
  <c r="E598"/>
  <c r="F598"/>
  <c r="G598"/>
  <c r="H598"/>
  <c r="I598"/>
  <c r="J598"/>
  <c r="A599"/>
  <c r="B599"/>
  <c r="C599"/>
  <c r="D599"/>
  <c r="E599"/>
  <c r="F599"/>
  <c r="G599"/>
  <c r="H599"/>
  <c r="I599"/>
  <c r="J599"/>
  <c r="A600"/>
  <c r="B600"/>
  <c r="C600"/>
  <c r="D600"/>
  <c r="E600"/>
  <c r="F600"/>
  <c r="G600"/>
  <c r="H600"/>
  <c r="I600"/>
  <c r="J600"/>
  <c r="A601"/>
  <c r="B601"/>
  <c r="C601"/>
  <c r="D601"/>
  <c r="E601"/>
  <c r="F601"/>
  <c r="G601"/>
  <c r="H601"/>
  <c r="I601"/>
  <c r="J601"/>
  <c r="A602"/>
  <c r="B602"/>
  <c r="C602"/>
  <c r="D602"/>
  <c r="E602"/>
  <c r="F602"/>
  <c r="G602"/>
  <c r="H602"/>
  <c r="I602"/>
  <c r="J602"/>
  <c r="A603"/>
  <c r="B603"/>
  <c r="C603"/>
  <c r="D603"/>
  <c r="E603"/>
  <c r="F603"/>
  <c r="G603"/>
  <c r="H603"/>
  <c r="I603"/>
  <c r="J603"/>
  <c r="A604"/>
  <c r="B604"/>
  <c r="C604"/>
  <c r="D604"/>
  <c r="E604"/>
  <c r="F604"/>
  <c r="G604"/>
  <c r="H604"/>
  <c r="I604"/>
  <c r="J604"/>
  <c r="A605"/>
  <c r="B605"/>
  <c r="C605"/>
  <c r="D605"/>
  <c r="E605"/>
  <c r="F605"/>
  <c r="G605"/>
  <c r="H605"/>
  <c r="I605"/>
  <c r="J605"/>
  <c r="A606"/>
  <c r="B606"/>
  <c r="C606"/>
  <c r="D606"/>
  <c r="E606"/>
  <c r="F606"/>
  <c r="G606"/>
  <c r="H606"/>
  <c r="I606"/>
  <c r="J606"/>
  <c r="A607"/>
  <c r="B607"/>
  <c r="C607"/>
  <c r="D607"/>
  <c r="E607"/>
  <c r="F607"/>
  <c r="G607"/>
  <c r="H607"/>
  <c r="I607"/>
  <c r="J607"/>
  <c r="A608"/>
  <c r="B608"/>
  <c r="C608"/>
  <c r="D608"/>
  <c r="E608"/>
  <c r="F608"/>
  <c r="G608"/>
  <c r="H608"/>
  <c r="I608"/>
  <c r="J608"/>
  <c r="A609"/>
  <c r="B609"/>
  <c r="C609"/>
  <c r="D609"/>
  <c r="E609"/>
  <c r="F609"/>
  <c r="G609"/>
  <c r="H609"/>
  <c r="I609"/>
  <c r="J609"/>
  <c r="A610"/>
  <c r="B610"/>
  <c r="C610"/>
  <c r="D610"/>
  <c r="E610"/>
  <c r="F610"/>
  <c r="G610"/>
  <c r="H610"/>
  <c r="I610"/>
  <c r="J610"/>
  <c r="A611"/>
  <c r="B611"/>
  <c r="C611"/>
  <c r="D611"/>
  <c r="E611"/>
  <c r="F611"/>
  <c r="G611"/>
  <c r="H611"/>
  <c r="I611"/>
  <c r="J611"/>
  <c r="A612"/>
  <c r="B612"/>
  <c r="C612"/>
  <c r="D612"/>
  <c r="E612"/>
  <c r="F612"/>
  <c r="G612"/>
  <c r="H612"/>
  <c r="I612"/>
  <c r="J612"/>
  <c r="A613"/>
  <c r="B613"/>
  <c r="C613"/>
  <c r="D613"/>
  <c r="E613"/>
  <c r="F613"/>
  <c r="G613"/>
  <c r="H613"/>
  <c r="I613"/>
  <c r="J613"/>
  <c r="A614"/>
  <c r="B614"/>
  <c r="C614"/>
  <c r="D614"/>
  <c r="E614"/>
  <c r="F614"/>
  <c r="G614"/>
  <c r="H614"/>
  <c r="I614"/>
  <c r="J614"/>
  <c r="M614"/>
  <c r="A615"/>
  <c r="B615"/>
  <c r="C615"/>
  <c r="D615"/>
  <c r="E615"/>
  <c r="F615"/>
  <c r="G615"/>
  <c r="H615"/>
  <c r="I615"/>
  <c r="J615"/>
  <c r="A616"/>
  <c r="B616"/>
  <c r="C616"/>
  <c r="D616"/>
  <c r="E616"/>
  <c r="F616"/>
  <c r="G616"/>
  <c r="H616"/>
  <c r="I616"/>
  <c r="J616"/>
  <c r="A617"/>
  <c r="B617"/>
  <c r="C617"/>
  <c r="D617"/>
  <c r="E617"/>
  <c r="F617"/>
  <c r="G617"/>
  <c r="H617"/>
  <c r="I617"/>
  <c r="J617"/>
  <c r="A618"/>
  <c r="B618"/>
  <c r="C618"/>
  <c r="D618"/>
  <c r="E618"/>
  <c r="F618"/>
  <c r="G618"/>
  <c r="H618"/>
  <c r="I618"/>
  <c r="J618"/>
  <c r="A619"/>
  <c r="B619"/>
  <c r="C619"/>
  <c r="D619"/>
  <c r="E619"/>
  <c r="F619"/>
  <c r="G619"/>
  <c r="H619"/>
  <c r="I619"/>
  <c r="J619"/>
  <c r="A620"/>
  <c r="B620"/>
  <c r="C620"/>
  <c r="D620"/>
  <c r="E620"/>
  <c r="F620"/>
  <c r="G620"/>
  <c r="H620"/>
  <c r="I620"/>
  <c r="J620"/>
  <c r="A621"/>
  <c r="B621"/>
  <c r="C621"/>
  <c r="D621"/>
  <c r="E621"/>
  <c r="F621"/>
  <c r="G621"/>
  <c r="H621"/>
  <c r="I621"/>
  <c r="J621"/>
  <c r="A622"/>
  <c r="B622"/>
  <c r="C622"/>
  <c r="D622"/>
  <c r="E622"/>
  <c r="F622"/>
  <c r="G622"/>
  <c r="H622"/>
  <c r="I622"/>
  <c r="J622"/>
  <c r="A623"/>
  <c r="B623"/>
  <c r="C623"/>
  <c r="D623"/>
  <c r="E623"/>
  <c r="F623"/>
  <c r="G623"/>
  <c r="H623"/>
  <c r="I623"/>
  <c r="J623"/>
  <c r="A624"/>
  <c r="B624"/>
  <c r="C624"/>
  <c r="D624"/>
  <c r="E624"/>
  <c r="F624"/>
  <c r="G624"/>
  <c r="H624"/>
  <c r="I624"/>
  <c r="J624"/>
  <c r="A625"/>
  <c r="B625"/>
  <c r="C625"/>
  <c r="D625"/>
  <c r="E625"/>
  <c r="F625"/>
  <c r="G625"/>
  <c r="H625"/>
  <c r="I625"/>
  <c r="J625"/>
  <c r="A626"/>
  <c r="B626"/>
  <c r="C626"/>
  <c r="D626"/>
  <c r="E626"/>
  <c r="F626"/>
  <c r="G626"/>
  <c r="H626"/>
  <c r="I626"/>
  <c r="J626"/>
  <c r="A627"/>
  <c r="B627"/>
  <c r="C627"/>
  <c r="D627"/>
  <c r="E627"/>
  <c r="F627"/>
  <c r="G627"/>
  <c r="H627"/>
  <c r="I627"/>
  <c r="J627"/>
  <c r="A628"/>
  <c r="B628"/>
  <c r="C628"/>
  <c r="D628"/>
  <c r="E628"/>
  <c r="F628"/>
  <c r="G628"/>
  <c r="H628"/>
  <c r="I628"/>
  <c r="J628"/>
  <c r="A629"/>
  <c r="B629"/>
  <c r="C629"/>
  <c r="D629"/>
  <c r="E629"/>
  <c r="F629"/>
  <c r="G629"/>
  <c r="H629"/>
  <c r="I629"/>
  <c r="J629"/>
  <c r="A630"/>
  <c r="B630"/>
  <c r="C630"/>
  <c r="D630"/>
  <c r="E630"/>
  <c r="F630"/>
  <c r="G630"/>
  <c r="H630"/>
  <c r="I630"/>
  <c r="J630"/>
  <c r="A631"/>
  <c r="B631"/>
  <c r="C631"/>
  <c r="D631"/>
  <c r="E631"/>
  <c r="F631"/>
  <c r="G631"/>
  <c r="H631"/>
  <c r="I631"/>
  <c r="J631"/>
  <c r="A632"/>
  <c r="B632"/>
  <c r="C632"/>
  <c r="D632"/>
  <c r="E632"/>
  <c r="F632"/>
  <c r="G632"/>
  <c r="H632"/>
  <c r="I632"/>
  <c r="J632"/>
  <c r="A633"/>
  <c r="B633"/>
  <c r="C633"/>
  <c r="D633"/>
  <c r="E633"/>
  <c r="F633"/>
  <c r="G633"/>
  <c r="H633"/>
  <c r="I633"/>
  <c r="J633"/>
  <c r="A634"/>
  <c r="B634"/>
  <c r="C634"/>
  <c r="D634"/>
  <c r="E634"/>
  <c r="F634"/>
  <c r="G634"/>
  <c r="H634"/>
  <c r="I634"/>
  <c r="J634"/>
  <c r="A635"/>
  <c r="B635"/>
  <c r="C635"/>
  <c r="D635"/>
  <c r="E635"/>
  <c r="F635"/>
  <c r="G635"/>
  <c r="H635"/>
  <c r="I635"/>
  <c r="J635"/>
  <c r="A636"/>
  <c r="B636"/>
  <c r="C636"/>
  <c r="D636"/>
  <c r="E636"/>
  <c r="F636"/>
  <c r="G636"/>
  <c r="H636"/>
  <c r="I636"/>
  <c r="J636"/>
  <c r="A637"/>
  <c r="B637"/>
  <c r="C637"/>
  <c r="D637"/>
  <c r="E637"/>
  <c r="F637"/>
  <c r="G637"/>
  <c r="H637"/>
  <c r="I637"/>
  <c r="J637"/>
  <c r="A638"/>
  <c r="B638"/>
  <c r="C638"/>
  <c r="D638"/>
  <c r="E638"/>
  <c r="F638"/>
  <c r="G638"/>
  <c r="H638"/>
  <c r="I638"/>
  <c r="J638"/>
  <c r="A639"/>
  <c r="B639"/>
  <c r="C639"/>
  <c r="D639"/>
  <c r="E639"/>
  <c r="F639"/>
  <c r="G639"/>
  <c r="H639"/>
  <c r="I639"/>
  <c r="J639"/>
  <c r="A640"/>
  <c r="B640"/>
  <c r="C640"/>
  <c r="D640"/>
  <c r="E640"/>
  <c r="F640"/>
  <c r="G640"/>
  <c r="H640"/>
  <c r="I640"/>
  <c r="J640"/>
  <c r="A641"/>
  <c r="B641"/>
  <c r="C641"/>
  <c r="D641"/>
  <c r="E641"/>
  <c r="F641"/>
  <c r="G641"/>
  <c r="H641"/>
  <c r="I641"/>
  <c r="J641"/>
  <c r="A642"/>
  <c r="B642"/>
  <c r="C642"/>
  <c r="D642"/>
  <c r="E642"/>
  <c r="F642"/>
  <c r="G642"/>
  <c r="H642"/>
  <c r="I642"/>
  <c r="J642"/>
  <c r="A643"/>
  <c r="B643"/>
  <c r="C643"/>
  <c r="D643"/>
  <c r="E643"/>
  <c r="F643"/>
  <c r="G643"/>
  <c r="H643"/>
  <c r="I643"/>
  <c r="J643"/>
  <c r="A644"/>
  <c r="B644"/>
  <c r="C644"/>
  <c r="D644"/>
  <c r="E644"/>
  <c r="F644"/>
  <c r="G644"/>
  <c r="H644"/>
  <c r="I644"/>
  <c r="J644"/>
  <c r="A645"/>
  <c r="B645"/>
  <c r="C645"/>
  <c r="D645"/>
  <c r="E645"/>
  <c r="F645"/>
  <c r="G645"/>
  <c r="H645"/>
  <c r="I645"/>
  <c r="J645"/>
  <c r="A646"/>
  <c r="B646"/>
  <c r="C646"/>
  <c r="D646"/>
  <c r="E646"/>
  <c r="F646"/>
  <c r="G646"/>
  <c r="H646"/>
  <c r="I646"/>
  <c r="J646"/>
  <c r="A647"/>
  <c r="B647"/>
  <c r="C647"/>
  <c r="D647"/>
  <c r="E647"/>
  <c r="F647"/>
  <c r="G647"/>
  <c r="H647"/>
  <c r="I647"/>
  <c r="J647"/>
  <c r="A648"/>
  <c r="B648"/>
  <c r="C648"/>
  <c r="D648"/>
  <c r="E648"/>
  <c r="F648"/>
  <c r="G648"/>
  <c r="H648"/>
  <c r="I648"/>
  <c r="J648"/>
  <c r="A649"/>
  <c r="B649"/>
  <c r="C649"/>
  <c r="D649"/>
  <c r="E649"/>
  <c r="F649"/>
  <c r="G649"/>
  <c r="H649"/>
  <c r="I649"/>
  <c r="J649"/>
  <c r="A650"/>
  <c r="B650"/>
  <c r="C650"/>
  <c r="D650"/>
  <c r="E650"/>
  <c r="F650"/>
  <c r="G650"/>
  <c r="H650"/>
  <c r="I650"/>
  <c r="J650"/>
  <c r="A651"/>
  <c r="B651"/>
  <c r="C651"/>
  <c r="D651"/>
  <c r="E651"/>
  <c r="F651"/>
  <c r="G651"/>
  <c r="H651"/>
  <c r="I651"/>
  <c r="J651"/>
  <c r="A652"/>
  <c r="B652"/>
  <c r="C652"/>
  <c r="D652"/>
  <c r="E652"/>
  <c r="F652"/>
  <c r="G652"/>
  <c r="H652"/>
  <c r="I652"/>
  <c r="J652"/>
  <c r="A653"/>
  <c r="B653"/>
  <c r="C653"/>
  <c r="D653"/>
  <c r="E653"/>
  <c r="F653"/>
  <c r="G653"/>
  <c r="H653"/>
  <c r="I653"/>
  <c r="J653"/>
  <c r="A654"/>
  <c r="B654"/>
  <c r="K679" s="1"/>
  <c r="C654"/>
  <c r="D654"/>
  <c r="E654"/>
  <c r="F654"/>
  <c r="G654"/>
  <c r="H654"/>
  <c r="I654"/>
  <c r="J654"/>
  <c r="A655"/>
  <c r="B655"/>
  <c r="C655"/>
  <c r="D655"/>
  <c r="E655"/>
  <c r="F655"/>
  <c r="G655"/>
  <c r="H655"/>
  <c r="I655"/>
  <c r="J655"/>
  <c r="A656"/>
  <c r="B656"/>
  <c r="C656"/>
  <c r="D656"/>
  <c r="E656"/>
  <c r="F656"/>
  <c r="G656"/>
  <c r="H656"/>
  <c r="I656"/>
  <c r="J656"/>
  <c r="A657"/>
  <c r="B657"/>
  <c r="C657"/>
  <c r="D657"/>
  <c r="E657"/>
  <c r="F657"/>
  <c r="G657"/>
  <c r="H657"/>
  <c r="I657"/>
  <c r="J657"/>
  <c r="A658"/>
  <c r="B658"/>
  <c r="C658"/>
  <c r="D658"/>
  <c r="E658"/>
  <c r="F658"/>
  <c r="G658"/>
  <c r="H658"/>
  <c r="I658"/>
  <c r="J658"/>
  <c r="A659"/>
  <c r="B659"/>
  <c r="C659"/>
  <c r="D659"/>
  <c r="E659"/>
  <c r="F659"/>
  <c r="G659"/>
  <c r="H659"/>
  <c r="I659"/>
  <c r="J659"/>
  <c r="A660"/>
  <c r="B660"/>
  <c r="C660"/>
  <c r="D660"/>
  <c r="E660"/>
  <c r="F660"/>
  <c r="G660"/>
  <c r="H660"/>
  <c r="I660"/>
  <c r="J660"/>
  <c r="A661"/>
  <c r="B661"/>
  <c r="C661"/>
  <c r="D661"/>
  <c r="E661"/>
  <c r="F661"/>
  <c r="G661"/>
  <c r="H661"/>
  <c r="I661"/>
  <c r="J661"/>
  <c r="A662"/>
  <c r="B662"/>
  <c r="C662"/>
  <c r="D662"/>
  <c r="E662"/>
  <c r="F662"/>
  <c r="G662"/>
  <c r="H662"/>
  <c r="I662"/>
  <c r="J662"/>
  <c r="A663"/>
  <c r="B663"/>
  <c r="C663"/>
  <c r="D663"/>
  <c r="E663"/>
  <c r="F663"/>
  <c r="G663"/>
  <c r="H663"/>
  <c r="I663"/>
  <c r="J663"/>
  <c r="A664"/>
  <c r="B664"/>
  <c r="C664"/>
  <c r="D664"/>
  <c r="E664"/>
  <c r="F664"/>
  <c r="G664"/>
  <c r="H664"/>
  <c r="I664"/>
  <c r="J664"/>
  <c r="A665"/>
  <c r="B665"/>
  <c r="C665"/>
  <c r="D665"/>
  <c r="E665"/>
  <c r="F665"/>
  <c r="G665"/>
  <c r="H665"/>
  <c r="I665"/>
  <c r="J665"/>
  <c r="A666"/>
  <c r="B666"/>
  <c r="C666"/>
  <c r="D666"/>
  <c r="E666"/>
  <c r="F666"/>
  <c r="G666"/>
  <c r="H666"/>
  <c r="I666"/>
  <c r="J666"/>
  <c r="A667"/>
  <c r="B667"/>
  <c r="C667"/>
  <c r="D667"/>
  <c r="E667"/>
  <c r="F667"/>
  <c r="G667"/>
  <c r="H667"/>
  <c r="I667"/>
  <c r="J667"/>
  <c r="A668"/>
  <c r="B668"/>
  <c r="C668"/>
  <c r="D668"/>
  <c r="E668"/>
  <c r="F668"/>
  <c r="G668"/>
  <c r="H668"/>
  <c r="I668"/>
  <c r="J668"/>
  <c r="A669"/>
  <c r="B669"/>
  <c r="C669"/>
  <c r="D669"/>
  <c r="E669"/>
  <c r="F669"/>
  <c r="G669"/>
  <c r="H669"/>
  <c r="I669"/>
  <c r="J669"/>
  <c r="A670"/>
  <c r="B670"/>
  <c r="C670"/>
  <c r="D670"/>
  <c r="E670"/>
  <c r="F670"/>
  <c r="G670"/>
  <c r="H670"/>
  <c r="I670"/>
  <c r="J670"/>
  <c r="A671"/>
  <c r="B671"/>
  <c r="C671"/>
  <c r="D671"/>
  <c r="E671"/>
  <c r="F671"/>
  <c r="G671"/>
  <c r="H671"/>
  <c r="I671"/>
  <c r="J671"/>
  <c r="A672"/>
  <c r="B672"/>
  <c r="C672"/>
  <c r="D672"/>
  <c r="E672"/>
  <c r="F672"/>
  <c r="G672"/>
  <c r="H672"/>
  <c r="I672"/>
  <c r="J672"/>
  <c r="A673"/>
  <c r="B673"/>
  <c r="C673"/>
  <c r="D673"/>
  <c r="E673"/>
  <c r="F673"/>
  <c r="G673"/>
  <c r="H673"/>
  <c r="I673"/>
  <c r="J673"/>
  <c r="A674"/>
  <c r="B674"/>
  <c r="C674"/>
  <c r="D674"/>
  <c r="E674"/>
  <c r="F674"/>
  <c r="G674"/>
  <c r="H674"/>
  <c r="I674"/>
  <c r="J674"/>
  <c r="A675"/>
  <c r="B675"/>
  <c r="C675"/>
  <c r="D675"/>
  <c r="E675"/>
  <c r="F675"/>
  <c r="G675"/>
  <c r="H675"/>
  <c r="I675"/>
  <c r="J675"/>
  <c r="A676"/>
  <c r="B676"/>
  <c r="C676"/>
  <c r="D676"/>
  <c r="E676"/>
  <c r="F676"/>
  <c r="G676"/>
  <c r="H676"/>
  <c r="I676"/>
  <c r="J676"/>
  <c r="A677"/>
  <c r="B677"/>
  <c r="C677"/>
  <c r="D677"/>
  <c r="E677"/>
  <c r="F677"/>
  <c r="G677"/>
  <c r="H677"/>
  <c r="I677"/>
  <c r="J677"/>
  <c r="A678"/>
  <c r="B678"/>
  <c r="C678"/>
  <c r="D678"/>
  <c r="E678"/>
  <c r="F678"/>
  <c r="G678"/>
  <c r="H678"/>
  <c r="I678"/>
  <c r="J678"/>
  <c r="A679"/>
  <c r="B679"/>
  <c r="C679"/>
  <c r="D679"/>
  <c r="E679"/>
  <c r="F679"/>
  <c r="G679"/>
  <c r="H679"/>
  <c r="I679"/>
  <c r="J679"/>
  <c r="A680"/>
  <c r="B680"/>
  <c r="C680"/>
  <c r="D680"/>
  <c r="E680"/>
  <c r="F680"/>
  <c r="G680"/>
  <c r="H680"/>
  <c r="I680"/>
  <c r="J680"/>
  <c r="A681"/>
  <c r="B681"/>
  <c r="C681"/>
  <c r="D681"/>
  <c r="E681"/>
  <c r="F681"/>
  <c r="G681"/>
  <c r="H681"/>
  <c r="I681"/>
  <c r="J681"/>
  <c r="A682"/>
  <c r="B682"/>
  <c r="C682"/>
  <c r="D682"/>
  <c r="E682"/>
  <c r="F682"/>
  <c r="G682"/>
  <c r="H682"/>
  <c r="I682"/>
  <c r="J682"/>
  <c r="A683"/>
  <c r="B683"/>
  <c r="C683"/>
  <c r="D683"/>
  <c r="E683"/>
  <c r="F683"/>
  <c r="G683"/>
  <c r="H683"/>
  <c r="I683"/>
  <c r="J683"/>
  <c r="A684"/>
  <c r="B684"/>
  <c r="C684"/>
  <c r="D684"/>
  <c r="E684"/>
  <c r="F684"/>
  <c r="G684"/>
  <c r="H684"/>
  <c r="I684"/>
  <c r="J684"/>
  <c r="A685"/>
  <c r="B685"/>
  <c r="C685"/>
  <c r="D685"/>
  <c r="E685"/>
  <c r="F685"/>
  <c r="G685"/>
  <c r="H685"/>
  <c r="I685"/>
  <c r="J685"/>
  <c r="A686"/>
  <c r="B686"/>
  <c r="C686"/>
  <c r="D686"/>
  <c r="E686"/>
  <c r="F686"/>
  <c r="G686"/>
  <c r="H686"/>
  <c r="I686"/>
  <c r="J686"/>
  <c r="A687"/>
  <c r="B687"/>
  <c r="C687"/>
  <c r="D687"/>
  <c r="E687"/>
  <c r="F687"/>
  <c r="G687"/>
  <c r="H687"/>
  <c r="I687"/>
  <c r="J687"/>
  <c r="A688"/>
  <c r="B688"/>
  <c r="C688"/>
  <c r="D688"/>
  <c r="E688"/>
  <c r="F688"/>
  <c r="G688"/>
  <c r="H688"/>
  <c r="I688"/>
  <c r="J688"/>
  <c r="A689"/>
  <c r="B689"/>
  <c r="C689"/>
  <c r="D689"/>
  <c r="E689"/>
  <c r="F689"/>
  <c r="G689"/>
  <c r="H689"/>
  <c r="I689"/>
  <c r="J689"/>
  <c r="A690"/>
  <c r="B690"/>
  <c r="C690"/>
  <c r="D690"/>
  <c r="E690"/>
  <c r="F690"/>
  <c r="G690"/>
  <c r="H690"/>
  <c r="I690"/>
  <c r="J690"/>
  <c r="A691"/>
  <c r="B691"/>
  <c r="C691"/>
  <c r="D691"/>
  <c r="E691"/>
  <c r="F691"/>
  <c r="G691"/>
  <c r="H691"/>
  <c r="I691"/>
  <c r="J691"/>
  <c r="A692"/>
  <c r="B692"/>
  <c r="C692"/>
  <c r="D692"/>
  <c r="E692"/>
  <c r="F692"/>
  <c r="G692"/>
  <c r="H692"/>
  <c r="I692"/>
  <c r="J692"/>
  <c r="A693"/>
  <c r="B693"/>
  <c r="C693"/>
  <c r="D693"/>
  <c r="E693"/>
  <c r="F693"/>
  <c r="G693"/>
  <c r="H693"/>
  <c r="I693"/>
  <c r="J693"/>
  <c r="A694"/>
  <c r="B694"/>
  <c r="C694"/>
  <c r="D694"/>
  <c r="E694"/>
  <c r="F694"/>
  <c r="G694"/>
  <c r="H694"/>
  <c r="I694"/>
  <c r="J694"/>
  <c r="A695"/>
  <c r="B695"/>
  <c r="C695"/>
  <c r="D695"/>
  <c r="E695"/>
  <c r="F695"/>
  <c r="G695"/>
  <c r="H695"/>
  <c r="I695"/>
  <c r="J695"/>
  <c r="A696"/>
  <c r="B696"/>
  <c r="C696"/>
  <c r="D696"/>
  <c r="E696"/>
  <c r="F696"/>
  <c r="G696"/>
  <c r="H696"/>
  <c r="I696"/>
  <c r="J696"/>
  <c r="A697"/>
  <c r="B697"/>
  <c r="C697"/>
  <c r="D697"/>
  <c r="E697"/>
  <c r="F697"/>
  <c r="G697"/>
  <c r="H697"/>
  <c r="I697"/>
  <c r="J697"/>
  <c r="A698"/>
  <c r="B698"/>
  <c r="C698"/>
  <c r="D698"/>
  <c r="E698"/>
  <c r="F698"/>
  <c r="G698"/>
  <c r="H698"/>
  <c r="I698"/>
  <c r="J698"/>
  <c r="A699"/>
  <c r="B699"/>
  <c r="C699"/>
  <c r="D699"/>
  <c r="E699"/>
  <c r="F699"/>
  <c r="G699"/>
  <c r="H699"/>
  <c r="I699"/>
  <c r="J699"/>
  <c r="A700"/>
  <c r="B700"/>
  <c r="C700"/>
  <c r="D700"/>
  <c r="E700"/>
  <c r="F700"/>
  <c r="G700"/>
  <c r="H700"/>
  <c r="I700"/>
  <c r="J700"/>
  <c r="A701"/>
  <c r="B701"/>
  <c r="C701"/>
  <c r="D701"/>
  <c r="E701"/>
  <c r="F701"/>
  <c r="G701"/>
  <c r="H701"/>
  <c r="I701"/>
  <c r="J701"/>
  <c r="A702"/>
  <c r="B702"/>
  <c r="C702"/>
  <c r="D702"/>
  <c r="E702"/>
  <c r="F702"/>
  <c r="G702"/>
  <c r="H702"/>
  <c r="I702"/>
  <c r="J702"/>
  <c r="A703"/>
  <c r="B703"/>
  <c r="C703"/>
  <c r="D703"/>
  <c r="E703"/>
  <c r="F703"/>
  <c r="G703"/>
  <c r="H703"/>
  <c r="I703"/>
  <c r="J703"/>
  <c r="A704"/>
  <c r="B704"/>
  <c r="C704"/>
  <c r="D704"/>
  <c r="E704"/>
  <c r="F704"/>
  <c r="G704"/>
  <c r="H704"/>
  <c r="I704"/>
  <c r="J704"/>
  <c r="A705"/>
  <c r="B705"/>
  <c r="C705"/>
  <c r="D705"/>
  <c r="E705"/>
  <c r="F705"/>
  <c r="G705"/>
  <c r="H705"/>
  <c r="I705"/>
  <c r="J705"/>
  <c r="A706"/>
  <c r="B706"/>
  <c r="C706"/>
  <c r="D706"/>
  <c r="E706"/>
  <c r="F706"/>
  <c r="G706"/>
  <c r="H706"/>
  <c r="I706"/>
  <c r="J706"/>
  <c r="A707"/>
  <c r="B707"/>
  <c r="C707"/>
  <c r="D707"/>
  <c r="E707"/>
  <c r="F707"/>
  <c r="G707"/>
  <c r="H707"/>
  <c r="I707"/>
  <c r="J707"/>
  <c r="A708"/>
  <c r="B708"/>
  <c r="C708"/>
  <c r="D708"/>
  <c r="E708"/>
  <c r="F708"/>
  <c r="G708"/>
  <c r="H708"/>
  <c r="I708"/>
  <c r="J708"/>
  <c r="A709"/>
  <c r="B709"/>
  <c r="C709"/>
  <c r="D709"/>
  <c r="E709"/>
  <c r="F709"/>
  <c r="G709"/>
  <c r="H709"/>
  <c r="I709"/>
  <c r="J709"/>
  <c r="A710"/>
  <c r="B710"/>
  <c r="C710"/>
  <c r="D710"/>
  <c r="E710"/>
  <c r="F710"/>
  <c r="G710"/>
  <c r="H710"/>
  <c r="I710"/>
  <c r="J710"/>
  <c r="A711"/>
  <c r="B711"/>
  <c r="C711"/>
  <c r="D711"/>
  <c r="E711"/>
  <c r="F711"/>
  <c r="G711"/>
  <c r="H711"/>
  <c r="I711"/>
  <c r="J711"/>
  <c r="A712"/>
  <c r="B712"/>
  <c r="C712"/>
  <c r="D712"/>
  <c r="E712"/>
  <c r="F712"/>
  <c r="G712"/>
  <c r="H712"/>
  <c r="I712"/>
  <c r="J712"/>
  <c r="A713"/>
  <c r="B713"/>
  <c r="C713"/>
  <c r="D713"/>
  <c r="E713"/>
  <c r="F713"/>
  <c r="G713"/>
  <c r="H713"/>
  <c r="I713"/>
  <c r="J713"/>
  <c r="A714"/>
  <c r="B714"/>
  <c r="C714"/>
  <c r="D714"/>
  <c r="E714"/>
  <c r="F714"/>
  <c r="G714"/>
  <c r="H714"/>
  <c r="I714"/>
  <c r="J714"/>
  <c r="A715"/>
  <c r="B715"/>
  <c r="C715"/>
  <c r="D715"/>
  <c r="E715"/>
  <c r="F715"/>
  <c r="G715"/>
  <c r="H715"/>
  <c r="I715"/>
  <c r="J715"/>
  <c r="A716"/>
  <c r="B716"/>
  <c r="C716"/>
  <c r="D716"/>
  <c r="E716"/>
  <c r="F716"/>
  <c r="G716"/>
  <c r="H716"/>
  <c r="I716"/>
  <c r="J716"/>
  <c r="A717"/>
  <c r="B717"/>
  <c r="C717"/>
  <c r="D717"/>
  <c r="E717"/>
  <c r="F717"/>
  <c r="G717"/>
  <c r="H717"/>
  <c r="I717"/>
  <c r="J717"/>
  <c r="A718"/>
  <c r="B718"/>
  <c r="C718"/>
  <c r="D718"/>
  <c r="E718"/>
  <c r="F718"/>
  <c r="G718"/>
  <c r="H718"/>
  <c r="I718"/>
  <c r="J718"/>
  <c r="A719"/>
  <c r="B719"/>
  <c r="C719"/>
  <c r="D719"/>
  <c r="E719"/>
  <c r="F719"/>
  <c r="G719"/>
  <c r="H719"/>
  <c r="I719"/>
  <c r="J719"/>
  <c r="A720"/>
  <c r="B720"/>
  <c r="C720"/>
  <c r="D720"/>
  <c r="E720"/>
  <c r="F720"/>
  <c r="G720"/>
  <c r="H720"/>
  <c r="I720"/>
  <c r="J720"/>
  <c r="A721"/>
  <c r="B721"/>
  <c r="C721"/>
  <c r="D721"/>
  <c r="E721"/>
  <c r="F721"/>
  <c r="G721"/>
  <c r="H721"/>
  <c r="I721"/>
  <c r="J721"/>
  <c r="A722"/>
  <c r="B722"/>
  <c r="C722"/>
  <c r="D722"/>
  <c r="E722"/>
  <c r="F722"/>
  <c r="G722"/>
  <c r="H722"/>
  <c r="I722"/>
  <c r="J722"/>
  <c r="A723"/>
  <c r="B723"/>
  <c r="C723"/>
  <c r="D723"/>
  <c r="E723"/>
  <c r="F723"/>
  <c r="G723"/>
  <c r="H723"/>
  <c r="I723"/>
  <c r="J723"/>
  <c r="A724"/>
  <c r="B724"/>
  <c r="C724"/>
  <c r="D724"/>
  <c r="E724"/>
  <c r="F724"/>
  <c r="G724"/>
  <c r="H724"/>
  <c r="I724"/>
  <c r="J724"/>
  <c r="A725"/>
  <c r="B725"/>
  <c r="C725"/>
  <c r="D725"/>
  <c r="E725"/>
  <c r="F725"/>
  <c r="G725"/>
  <c r="H725"/>
  <c r="I725"/>
  <c r="J725"/>
  <c r="A726"/>
  <c r="B726"/>
  <c r="C726"/>
  <c r="D726"/>
  <c r="E726"/>
  <c r="F726"/>
  <c r="G726"/>
  <c r="H726"/>
  <c r="I726"/>
  <c r="J726"/>
  <c r="A727"/>
  <c r="B727"/>
  <c r="C727"/>
  <c r="D727"/>
  <c r="E727"/>
  <c r="F727"/>
  <c r="G727"/>
  <c r="H727"/>
  <c r="I727"/>
  <c r="J727"/>
  <c r="A728"/>
  <c r="B728"/>
  <c r="C728"/>
  <c r="D728"/>
  <c r="E728"/>
  <c r="F728"/>
  <c r="G728"/>
  <c r="H728"/>
  <c r="I728"/>
  <c r="J728"/>
  <c r="A729"/>
  <c r="B729"/>
  <c r="C729"/>
  <c r="D729"/>
  <c r="E729"/>
  <c r="F729"/>
  <c r="G729"/>
  <c r="H729"/>
  <c r="I729"/>
  <c r="J729"/>
  <c r="A730"/>
  <c r="B730"/>
  <c r="C730"/>
  <c r="D730"/>
  <c r="E730"/>
  <c r="F730"/>
  <c r="G730"/>
  <c r="H730"/>
  <c r="I730"/>
  <c r="J730"/>
  <c r="A731"/>
  <c r="B731"/>
  <c r="C731"/>
  <c r="D731"/>
  <c r="E731"/>
  <c r="F731"/>
  <c r="G731"/>
  <c r="H731"/>
  <c r="I731"/>
  <c r="J731"/>
  <c r="A732"/>
  <c r="B732"/>
  <c r="C732"/>
  <c r="D732"/>
  <c r="E732"/>
  <c r="F732"/>
  <c r="G732"/>
  <c r="H732"/>
  <c r="I732"/>
  <c r="J732"/>
  <c r="A733"/>
  <c r="B733"/>
  <c r="C733"/>
  <c r="D733"/>
  <c r="E733"/>
  <c r="F733"/>
  <c r="G733"/>
  <c r="H733"/>
  <c r="I733"/>
  <c r="J733"/>
  <c r="A734"/>
  <c r="B734"/>
  <c r="C734"/>
  <c r="D734"/>
  <c r="E734"/>
  <c r="F734"/>
  <c r="G734"/>
  <c r="H734"/>
  <c r="I734"/>
  <c r="J734"/>
  <c r="A735"/>
  <c r="B735"/>
  <c r="C735"/>
  <c r="D735"/>
  <c r="E735"/>
  <c r="F735"/>
  <c r="G735"/>
  <c r="H735"/>
  <c r="I735"/>
  <c r="J735"/>
  <c r="A736"/>
  <c r="B736"/>
  <c r="C736"/>
  <c r="D736"/>
  <c r="E736"/>
  <c r="F736"/>
  <c r="G736"/>
  <c r="H736"/>
  <c r="I736"/>
  <c r="J736"/>
  <c r="A737"/>
  <c r="B737"/>
  <c r="C737"/>
  <c r="D737"/>
  <c r="E737"/>
  <c r="F737"/>
  <c r="G737"/>
  <c r="H737"/>
  <c r="I737"/>
  <c r="J737"/>
  <c r="A738"/>
  <c r="B738"/>
  <c r="C738"/>
  <c r="D738"/>
  <c r="E738"/>
  <c r="F738"/>
  <c r="G738"/>
  <c r="H738"/>
  <c r="I738"/>
  <c r="J738"/>
  <c r="A739"/>
  <c r="B739"/>
  <c r="C739"/>
  <c r="D739"/>
  <c r="E739"/>
  <c r="F739"/>
  <c r="G739"/>
  <c r="H739"/>
  <c r="I739"/>
  <c r="J739"/>
  <c r="A740"/>
  <c r="B740"/>
  <c r="C740"/>
  <c r="D740"/>
  <c r="E740"/>
  <c r="F740"/>
  <c r="G740"/>
  <c r="H740"/>
  <c r="I740"/>
  <c r="J740"/>
  <c r="A741"/>
  <c r="B741"/>
  <c r="C741"/>
  <c r="D741"/>
  <c r="E741"/>
  <c r="F741"/>
  <c r="G741"/>
  <c r="H741"/>
  <c r="I741"/>
  <c r="J741"/>
  <c r="A742"/>
  <c r="B742"/>
  <c r="C742"/>
  <c r="D742"/>
  <c r="E742"/>
  <c r="F742"/>
  <c r="G742"/>
  <c r="H742"/>
  <c r="I742"/>
  <c r="J742"/>
  <c r="A743"/>
  <c r="B743"/>
  <c r="C743"/>
  <c r="D743"/>
  <c r="E743"/>
  <c r="F743"/>
  <c r="G743"/>
  <c r="H743"/>
  <c r="I743"/>
  <c r="J743"/>
  <c r="A744"/>
  <c r="B744"/>
  <c r="C744"/>
  <c r="D744"/>
  <c r="E744"/>
  <c r="F744"/>
  <c r="G744"/>
  <c r="H744"/>
  <c r="I744"/>
  <c r="J744"/>
  <c r="A745"/>
  <c r="B745"/>
  <c r="C745"/>
  <c r="D745"/>
  <c r="E745"/>
  <c r="F745"/>
  <c r="G745"/>
  <c r="H745"/>
  <c r="I745"/>
  <c r="J745"/>
  <c r="A746"/>
  <c r="B746"/>
  <c r="C746"/>
  <c r="D746"/>
  <c r="E746"/>
  <c r="F746"/>
  <c r="G746"/>
  <c r="H746"/>
  <c r="I746"/>
  <c r="J746"/>
  <c r="A747"/>
  <c r="B747"/>
  <c r="C747"/>
  <c r="D747"/>
  <c r="E747"/>
  <c r="F747"/>
  <c r="G747"/>
  <c r="H747"/>
  <c r="I747"/>
  <c r="J747"/>
  <c r="A748"/>
  <c r="B748"/>
  <c r="C748"/>
  <c r="D748"/>
  <c r="E748"/>
  <c r="F748"/>
  <c r="G748"/>
  <c r="H748"/>
  <c r="I748"/>
  <c r="J748"/>
  <c r="A749"/>
  <c r="B749"/>
  <c r="C749"/>
  <c r="D749"/>
  <c r="E749"/>
  <c r="F749"/>
  <c r="G749"/>
  <c r="H749"/>
  <c r="I749"/>
  <c r="J749"/>
  <c r="O749"/>
  <c r="A750"/>
  <c r="B750"/>
  <c r="C750"/>
  <c r="D750"/>
  <c r="E750"/>
  <c r="F750"/>
  <c r="G750"/>
  <c r="H750"/>
  <c r="I750"/>
  <c r="J750"/>
  <c r="A751"/>
  <c r="B751"/>
  <c r="C751"/>
  <c r="D751"/>
  <c r="E751"/>
  <c r="F751"/>
  <c r="G751"/>
  <c r="H751"/>
  <c r="I751"/>
  <c r="J751"/>
  <c r="A752"/>
  <c r="B752"/>
  <c r="C752"/>
  <c r="D752"/>
  <c r="E752"/>
  <c r="F752"/>
  <c r="G752"/>
  <c r="H752"/>
  <c r="I752"/>
  <c r="J752"/>
  <c r="A753"/>
  <c r="B753"/>
  <c r="C753"/>
  <c r="D753"/>
  <c r="E753"/>
  <c r="F753"/>
  <c r="G753"/>
  <c r="H753"/>
  <c r="I753"/>
  <c r="J753"/>
  <c r="A754"/>
  <c r="B754"/>
  <c r="C754"/>
  <c r="D754"/>
  <c r="E754"/>
  <c r="F754"/>
  <c r="G754"/>
  <c r="H754"/>
  <c r="I754"/>
  <c r="J754"/>
  <c r="A755"/>
  <c r="B755"/>
  <c r="C755"/>
  <c r="D755"/>
  <c r="E755"/>
  <c r="F755"/>
  <c r="G755"/>
  <c r="H755"/>
  <c r="I755"/>
  <c r="J755"/>
  <c r="A756"/>
  <c r="B756"/>
  <c r="C756"/>
  <c r="D756"/>
  <c r="E756"/>
  <c r="F756"/>
  <c r="G756"/>
  <c r="H756"/>
  <c r="I756"/>
  <c r="J756"/>
  <c r="A757"/>
  <c r="B757"/>
  <c r="C757"/>
  <c r="D757"/>
  <c r="E757"/>
  <c r="F757"/>
  <c r="G757"/>
  <c r="H757"/>
  <c r="I757"/>
  <c r="J757"/>
  <c r="A758"/>
  <c r="B758"/>
  <c r="C758"/>
  <c r="D758"/>
  <c r="E758"/>
  <c r="F758"/>
  <c r="G758"/>
  <c r="H758"/>
  <c r="I758"/>
  <c r="J758"/>
  <c r="A759"/>
  <c r="B759"/>
  <c r="C759"/>
  <c r="D759"/>
  <c r="E759"/>
  <c r="F759"/>
  <c r="G759"/>
  <c r="H759"/>
  <c r="I759"/>
  <c r="J759"/>
  <c r="A760"/>
  <c r="B760"/>
  <c r="C760"/>
  <c r="D760"/>
  <c r="E760"/>
  <c r="F760"/>
  <c r="G760"/>
  <c r="H760"/>
  <c r="I760"/>
  <c r="J760"/>
  <c r="A761"/>
  <c r="B761"/>
  <c r="C761"/>
  <c r="D761"/>
  <c r="E761"/>
  <c r="F761"/>
  <c r="G761"/>
  <c r="H761"/>
  <c r="I761"/>
  <c r="J761"/>
  <c r="A762"/>
  <c r="B762"/>
  <c r="C762"/>
  <c r="D762"/>
  <c r="E762"/>
  <c r="F762"/>
  <c r="G762"/>
  <c r="H762"/>
  <c r="I762"/>
  <c r="J762"/>
  <c r="A763"/>
  <c r="B763"/>
  <c r="C763"/>
  <c r="D763"/>
  <c r="E763"/>
  <c r="F763"/>
  <c r="G763"/>
  <c r="H763"/>
  <c r="I763"/>
  <c r="J763"/>
  <c r="A764"/>
  <c r="B764"/>
  <c r="C764"/>
  <c r="D764"/>
  <c r="E764"/>
  <c r="F764"/>
  <c r="G764"/>
  <c r="H764"/>
  <c r="I764"/>
  <c r="J764"/>
  <c r="A765"/>
  <c r="B765"/>
  <c r="C765"/>
  <c r="D765"/>
  <c r="E765"/>
  <c r="F765"/>
  <c r="G765"/>
  <c r="H765"/>
  <c r="I765"/>
  <c r="J765"/>
  <c r="A766"/>
  <c r="B766"/>
  <c r="C766"/>
  <c r="D766"/>
  <c r="E766"/>
  <c r="F766"/>
  <c r="G766"/>
  <c r="H766"/>
  <c r="I766"/>
  <c r="J766"/>
  <c r="A767"/>
  <c r="B767"/>
  <c r="C767"/>
  <c r="D767"/>
  <c r="E767"/>
  <c r="F767"/>
  <c r="G767"/>
  <c r="H767"/>
  <c r="I767"/>
  <c r="J767"/>
  <c r="A768"/>
  <c r="B768"/>
  <c r="C768"/>
  <c r="D768"/>
  <c r="E768"/>
  <c r="F768"/>
  <c r="G768"/>
  <c r="H768"/>
  <c r="I768"/>
  <c r="J768"/>
  <c r="A769"/>
  <c r="B769"/>
  <c r="C769"/>
  <c r="D769"/>
  <c r="E769"/>
  <c r="F769"/>
  <c r="G769"/>
  <c r="H769"/>
  <c r="I769"/>
  <c r="J769"/>
  <c r="A770"/>
  <c r="B770"/>
  <c r="C770"/>
  <c r="D770"/>
  <c r="E770"/>
  <c r="F770"/>
  <c r="G770"/>
  <c r="H770"/>
  <c r="I770"/>
  <c r="J770"/>
  <c r="A771"/>
  <c r="B771"/>
  <c r="C771"/>
  <c r="D771"/>
  <c r="E771"/>
  <c r="F771"/>
  <c r="G771"/>
  <c r="H771"/>
  <c r="I771"/>
  <c r="J771"/>
  <c r="A772"/>
  <c r="B772"/>
  <c r="C772"/>
  <c r="D772"/>
  <c r="E772"/>
  <c r="F772"/>
  <c r="G772"/>
  <c r="H772"/>
  <c r="I772"/>
  <c r="J772"/>
  <c r="A773"/>
  <c r="B773"/>
  <c r="C773"/>
  <c r="D773"/>
  <c r="E773"/>
  <c r="F773"/>
  <c r="G773"/>
  <c r="H773"/>
  <c r="I773"/>
  <c r="J773"/>
  <c r="A774"/>
  <c r="B774"/>
  <c r="C774"/>
  <c r="D774"/>
  <c r="E774"/>
  <c r="F774"/>
  <c r="G774"/>
  <c r="H774"/>
  <c r="I774"/>
  <c r="J774"/>
  <c r="A775"/>
  <c r="B775"/>
  <c r="C775"/>
  <c r="D775"/>
  <c r="E775"/>
  <c r="F775"/>
  <c r="G775"/>
  <c r="H775"/>
  <c r="I775"/>
  <c r="J775"/>
  <c r="A776"/>
  <c r="B776"/>
  <c r="C776"/>
  <c r="D776"/>
  <c r="E776"/>
  <c r="F776"/>
  <c r="G776"/>
  <c r="H776"/>
  <c r="I776"/>
  <c r="J776"/>
  <c r="A777"/>
  <c r="B777"/>
  <c r="C777"/>
  <c r="D777"/>
  <c r="E777"/>
  <c r="F777"/>
  <c r="G777"/>
  <c r="H777"/>
  <c r="I777"/>
  <c r="J777"/>
  <c r="A778"/>
  <c r="B778"/>
  <c r="K778" s="1"/>
  <c r="C778"/>
  <c r="D778"/>
  <c r="E778"/>
  <c r="F778"/>
  <c r="G778"/>
  <c r="H778"/>
  <c r="I778"/>
  <c r="J778"/>
  <c r="A779"/>
  <c r="B779"/>
  <c r="C779"/>
  <c r="D779"/>
  <c r="E779"/>
  <c r="F779"/>
  <c r="G779"/>
  <c r="H779"/>
  <c r="I779"/>
  <c r="J779"/>
  <c r="A780"/>
  <c r="B780"/>
  <c r="C780"/>
  <c r="D780"/>
  <c r="E780"/>
  <c r="F780"/>
  <c r="G780"/>
  <c r="H780"/>
  <c r="I780"/>
  <c r="J780"/>
  <c r="A781"/>
  <c r="B781"/>
  <c r="C781"/>
  <c r="D781"/>
  <c r="E781"/>
  <c r="F781"/>
  <c r="G781"/>
  <c r="H781"/>
  <c r="I781"/>
  <c r="J781"/>
  <c r="A782"/>
  <c r="B782"/>
  <c r="C782"/>
  <c r="D782"/>
  <c r="E782"/>
  <c r="F782"/>
  <c r="G782"/>
  <c r="H782"/>
  <c r="I782"/>
  <c r="J782"/>
  <c r="A783"/>
  <c r="B783"/>
  <c r="C783"/>
  <c r="D783"/>
  <c r="E783"/>
  <c r="F783"/>
  <c r="G783"/>
  <c r="H783"/>
  <c r="I783"/>
  <c r="J783"/>
  <c r="A784"/>
  <c r="B784"/>
  <c r="C784"/>
  <c r="D784"/>
  <c r="E784"/>
  <c r="F784"/>
  <c r="G784"/>
  <c r="H784"/>
  <c r="I784"/>
  <c r="J784"/>
  <c r="A785"/>
  <c r="B785"/>
  <c r="C785"/>
  <c r="D785"/>
  <c r="E785"/>
  <c r="F785"/>
  <c r="G785"/>
  <c r="H785"/>
  <c r="I785"/>
  <c r="J785"/>
  <c r="A786"/>
  <c r="B786"/>
  <c r="C786"/>
  <c r="D786"/>
  <c r="E786"/>
  <c r="F786"/>
  <c r="G786"/>
  <c r="H786"/>
  <c r="I786"/>
  <c r="J786"/>
  <c r="A787"/>
  <c r="B787"/>
  <c r="C787"/>
  <c r="D787"/>
  <c r="E787"/>
  <c r="F787"/>
  <c r="G787"/>
  <c r="H787"/>
  <c r="I787"/>
  <c r="J787"/>
  <c r="A788"/>
  <c r="B788"/>
  <c r="C788"/>
  <c r="D788"/>
  <c r="E788"/>
  <c r="F788"/>
  <c r="G788"/>
  <c r="H788"/>
  <c r="I788"/>
  <c r="J788"/>
  <c r="A789"/>
  <c r="B789"/>
  <c r="C789"/>
  <c r="D789"/>
  <c r="E789"/>
  <c r="F789"/>
  <c r="G789"/>
  <c r="H789"/>
  <c r="I789"/>
  <c r="J789"/>
  <c r="A790"/>
  <c r="B790"/>
  <c r="C790"/>
  <c r="D790"/>
  <c r="E790"/>
  <c r="F790"/>
  <c r="G790"/>
  <c r="H790"/>
  <c r="I790"/>
  <c r="J790"/>
  <c r="A791"/>
  <c r="B791"/>
  <c r="C791"/>
  <c r="D791"/>
  <c r="E791"/>
  <c r="F791"/>
  <c r="G791"/>
  <c r="H791"/>
  <c r="I791"/>
  <c r="J791"/>
  <c r="A792"/>
  <c r="B792"/>
  <c r="C792"/>
  <c r="D792"/>
  <c r="E792"/>
  <c r="F792"/>
  <c r="G792"/>
  <c r="H792"/>
  <c r="I792"/>
  <c r="J792"/>
  <c r="A793"/>
  <c r="B793"/>
  <c r="C793"/>
  <c r="D793"/>
  <c r="E793"/>
  <c r="F793"/>
  <c r="G793"/>
  <c r="H793"/>
  <c r="I793"/>
  <c r="J793"/>
  <c r="A794"/>
  <c r="B794"/>
  <c r="C794"/>
  <c r="D794"/>
  <c r="E794"/>
  <c r="F794"/>
  <c r="G794"/>
  <c r="H794"/>
  <c r="I794"/>
  <c r="J794"/>
  <c r="A795"/>
  <c r="B795"/>
  <c r="C795"/>
  <c r="D795"/>
  <c r="E795"/>
  <c r="F795"/>
  <c r="G795"/>
  <c r="H795"/>
  <c r="I795"/>
  <c r="J795"/>
  <c r="A796"/>
  <c r="B796"/>
  <c r="C796"/>
  <c r="D796"/>
  <c r="E796"/>
  <c r="F796"/>
  <c r="G796"/>
  <c r="H796"/>
  <c r="I796"/>
  <c r="J796"/>
  <c r="A797"/>
  <c r="B797"/>
  <c r="C797"/>
  <c r="D797"/>
  <c r="E797"/>
  <c r="F797"/>
  <c r="G797"/>
  <c r="H797"/>
  <c r="I797"/>
  <c r="J797"/>
  <c r="A798"/>
  <c r="B798"/>
  <c r="C798"/>
  <c r="D798"/>
  <c r="E798"/>
  <c r="F798"/>
  <c r="G798"/>
  <c r="H798"/>
  <c r="I798"/>
  <c r="J798"/>
  <c r="A799"/>
  <c r="B799"/>
  <c r="C799"/>
  <c r="D799"/>
  <c r="E799"/>
  <c r="F799"/>
  <c r="G799"/>
  <c r="H799"/>
  <c r="I799"/>
  <c r="J799"/>
  <c r="A800"/>
  <c r="B800"/>
  <c r="C800"/>
  <c r="D800"/>
  <c r="E800"/>
  <c r="F800"/>
  <c r="G800"/>
  <c r="H800"/>
  <c r="I800"/>
  <c r="J800"/>
  <c r="A801"/>
  <c r="B801"/>
  <c r="C801"/>
  <c r="D801"/>
  <c r="E801"/>
  <c r="F801"/>
  <c r="G801"/>
  <c r="H801"/>
  <c r="I801"/>
  <c r="J801"/>
  <c r="A802"/>
  <c r="B802"/>
  <c r="C802"/>
  <c r="D802"/>
  <c r="E802"/>
  <c r="F802"/>
  <c r="G802"/>
  <c r="H802"/>
  <c r="I802"/>
  <c r="J802"/>
  <c r="A803"/>
  <c r="B803"/>
  <c r="C803"/>
  <c r="D803"/>
  <c r="E803"/>
  <c r="F803"/>
  <c r="G803"/>
  <c r="H803"/>
  <c r="I803"/>
  <c r="J803"/>
  <c r="A804"/>
  <c r="B804"/>
  <c r="C804"/>
  <c r="D804"/>
  <c r="E804"/>
  <c r="F804"/>
  <c r="G804"/>
  <c r="H804"/>
  <c r="I804"/>
  <c r="J804"/>
  <c r="A805"/>
  <c r="B805"/>
  <c r="C805"/>
  <c r="D805"/>
  <c r="E805"/>
  <c r="F805"/>
  <c r="G805"/>
  <c r="H805"/>
  <c r="I805"/>
  <c r="J805"/>
  <c r="A806"/>
  <c r="B806"/>
  <c r="C806"/>
  <c r="D806"/>
  <c r="E806"/>
  <c r="F806"/>
  <c r="G806"/>
  <c r="H806"/>
  <c r="I806"/>
  <c r="J806"/>
  <c r="A807"/>
  <c r="B807"/>
  <c r="C807"/>
  <c r="D807"/>
  <c r="E807"/>
  <c r="F807"/>
  <c r="G807"/>
  <c r="H807"/>
  <c r="I807"/>
  <c r="J807"/>
  <c r="A808"/>
  <c r="B808"/>
  <c r="C808"/>
  <c r="D808"/>
  <c r="E808"/>
  <c r="F808"/>
  <c r="G808"/>
  <c r="H808"/>
  <c r="I808"/>
  <c r="J808"/>
  <c r="A809"/>
  <c r="B809"/>
  <c r="K809" s="1"/>
  <c r="C809"/>
  <c r="D809"/>
  <c r="E809"/>
  <c r="F809"/>
  <c r="G809"/>
  <c r="H809"/>
  <c r="I809"/>
  <c r="J809"/>
  <c r="A810"/>
  <c r="B810"/>
  <c r="C810"/>
  <c r="D810"/>
  <c r="E810"/>
  <c r="F810"/>
  <c r="G810"/>
  <c r="H810"/>
  <c r="I810"/>
  <c r="J810"/>
  <c r="A811"/>
  <c r="B811"/>
  <c r="C811"/>
  <c r="D811"/>
  <c r="E811"/>
  <c r="F811"/>
  <c r="G811"/>
  <c r="H811"/>
  <c r="I811"/>
  <c r="J811"/>
  <c r="A812"/>
  <c r="B812"/>
  <c r="C812"/>
  <c r="D812"/>
  <c r="E812"/>
  <c r="F812"/>
  <c r="G812"/>
  <c r="H812"/>
  <c r="I812"/>
  <c r="J812"/>
  <c r="A813"/>
  <c r="B813"/>
  <c r="C813"/>
  <c r="D813"/>
  <c r="E813"/>
  <c r="F813"/>
  <c r="G813"/>
  <c r="H813"/>
  <c r="I813"/>
  <c r="J813"/>
  <c r="A814"/>
  <c r="B814"/>
  <c r="C814"/>
  <c r="D814"/>
  <c r="E814"/>
  <c r="F814"/>
  <c r="G814"/>
  <c r="H814"/>
  <c r="I814"/>
  <c r="J814"/>
  <c r="A815"/>
  <c r="B815"/>
  <c r="C815"/>
  <c r="D815"/>
  <c r="E815"/>
  <c r="F815"/>
  <c r="G815"/>
  <c r="H815"/>
  <c r="I815"/>
  <c r="J815"/>
  <c r="A816"/>
  <c r="B816"/>
  <c r="C816"/>
  <c r="D816"/>
  <c r="E816"/>
  <c r="F816"/>
  <c r="G816"/>
  <c r="H816"/>
  <c r="I816"/>
  <c r="J816"/>
  <c r="A817"/>
  <c r="B817"/>
  <c r="C817"/>
  <c r="D817"/>
  <c r="E817"/>
  <c r="F817"/>
  <c r="G817"/>
  <c r="H817"/>
  <c r="I817"/>
  <c r="J817"/>
  <c r="A818"/>
  <c r="B818"/>
  <c r="C818"/>
  <c r="D818"/>
  <c r="E818"/>
  <c r="F818"/>
  <c r="G818"/>
  <c r="H818"/>
  <c r="I818"/>
  <c r="J818"/>
  <c r="A819"/>
  <c r="B819"/>
  <c r="C819"/>
  <c r="D819"/>
  <c r="E819"/>
  <c r="F819"/>
  <c r="G819"/>
  <c r="H819"/>
  <c r="I819"/>
  <c r="J819"/>
  <c r="A820"/>
  <c r="B820"/>
  <c r="C820"/>
  <c r="D820"/>
  <c r="E820"/>
  <c r="F820"/>
  <c r="G820"/>
  <c r="H820"/>
  <c r="I820"/>
  <c r="J820"/>
  <c r="A821"/>
  <c r="B821"/>
  <c r="C821"/>
  <c r="D821"/>
  <c r="E821"/>
  <c r="F821"/>
  <c r="G821"/>
  <c r="H821"/>
  <c r="I821"/>
  <c r="J821"/>
  <c r="A822"/>
  <c r="B822"/>
  <c r="C822"/>
  <c r="D822"/>
  <c r="E822"/>
  <c r="F822"/>
  <c r="G822"/>
  <c r="H822"/>
  <c r="I822"/>
  <c r="J822"/>
  <c r="A823"/>
  <c r="B823"/>
  <c r="C823"/>
  <c r="D823"/>
  <c r="E823"/>
  <c r="F823"/>
  <c r="G823"/>
  <c r="H823"/>
  <c r="I823"/>
  <c r="J823"/>
  <c r="A824"/>
  <c r="B824"/>
  <c r="C824"/>
  <c r="D824"/>
  <c r="E824"/>
  <c r="F824"/>
  <c r="G824"/>
  <c r="H824"/>
  <c r="I824"/>
  <c r="J824"/>
  <c r="A825"/>
  <c r="B825"/>
  <c r="C825"/>
  <c r="D825"/>
  <c r="E825"/>
  <c r="F825"/>
  <c r="G825"/>
  <c r="H825"/>
  <c r="I825"/>
  <c r="J825"/>
  <c r="A826"/>
  <c r="B826"/>
  <c r="C826"/>
  <c r="D826"/>
  <c r="E826"/>
  <c r="F826"/>
  <c r="G826"/>
  <c r="H826"/>
  <c r="I826"/>
  <c r="J826"/>
  <c r="A827"/>
  <c r="B827"/>
  <c r="C827"/>
  <c r="D827"/>
  <c r="E827"/>
  <c r="F827"/>
  <c r="G827"/>
  <c r="H827"/>
  <c r="I827"/>
  <c r="J827"/>
  <c r="A828"/>
  <c r="B828"/>
  <c r="C828"/>
  <c r="D828"/>
  <c r="E828"/>
  <c r="F828"/>
  <c r="G828"/>
  <c r="H828"/>
  <c r="I828"/>
  <c r="J828"/>
  <c r="A829"/>
  <c r="B829"/>
  <c r="C829"/>
  <c r="D829"/>
  <c r="E829"/>
  <c r="F829"/>
  <c r="G829"/>
  <c r="H829"/>
  <c r="I829"/>
  <c r="J829"/>
  <c r="A830"/>
  <c r="B830"/>
  <c r="C830"/>
  <c r="D830"/>
  <c r="E830"/>
  <c r="F830"/>
  <c r="G830"/>
  <c r="H830"/>
  <c r="I830"/>
  <c r="J830"/>
  <c r="A831"/>
  <c r="B831"/>
  <c r="C831"/>
  <c r="D831"/>
  <c r="E831"/>
  <c r="F831"/>
  <c r="G831"/>
  <c r="H831"/>
  <c r="I831"/>
  <c r="J831"/>
  <c r="A832"/>
  <c r="B832"/>
  <c r="C832"/>
  <c r="D832"/>
  <c r="E832"/>
  <c r="F832"/>
  <c r="G832"/>
  <c r="H832"/>
  <c r="I832"/>
  <c r="J832"/>
  <c r="A833"/>
  <c r="B833"/>
  <c r="C833"/>
  <c r="D833"/>
  <c r="E833"/>
  <c r="F833"/>
  <c r="G833"/>
  <c r="H833"/>
  <c r="I833"/>
  <c r="J833"/>
  <c r="A834"/>
  <c r="B834"/>
  <c r="C834"/>
  <c r="D834"/>
  <c r="E834"/>
  <c r="F834"/>
  <c r="G834"/>
  <c r="H834"/>
  <c r="I834"/>
  <c r="J834"/>
  <c r="A835"/>
  <c r="B835"/>
  <c r="C835"/>
  <c r="D835"/>
  <c r="E835"/>
  <c r="F835"/>
  <c r="G835"/>
  <c r="H835"/>
  <c r="I835"/>
  <c r="J835"/>
  <c r="A836"/>
  <c r="B836"/>
  <c r="C836"/>
  <c r="D836"/>
  <c r="E836"/>
  <c r="F836"/>
  <c r="G836"/>
  <c r="H836"/>
  <c r="I836"/>
  <c r="J836"/>
  <c r="A837"/>
  <c r="B837"/>
  <c r="C837"/>
  <c r="D837"/>
  <c r="E837"/>
  <c r="F837"/>
  <c r="G837"/>
  <c r="H837"/>
  <c r="I837"/>
  <c r="J837"/>
  <c r="A838"/>
  <c r="B838"/>
  <c r="C838"/>
  <c r="D838"/>
  <c r="E838"/>
  <c r="F838"/>
  <c r="G838"/>
  <c r="H838"/>
  <c r="I838"/>
  <c r="J838"/>
  <c r="A839"/>
  <c r="B839"/>
  <c r="C839"/>
  <c r="D839"/>
  <c r="E839"/>
  <c r="F839"/>
  <c r="G839"/>
  <c r="H839"/>
  <c r="I839"/>
  <c r="J839"/>
  <c r="A840"/>
  <c r="B840"/>
  <c r="C840"/>
  <c r="D840"/>
  <c r="E840"/>
  <c r="F840"/>
  <c r="G840"/>
  <c r="H840"/>
  <c r="I840"/>
  <c r="J840"/>
  <c r="A841"/>
  <c r="B841"/>
  <c r="C841"/>
  <c r="D841"/>
  <c r="E841"/>
  <c r="F841"/>
  <c r="G841"/>
  <c r="H841"/>
  <c r="I841"/>
  <c r="J841"/>
  <c r="A842"/>
  <c r="B842"/>
  <c r="C842"/>
  <c r="D842"/>
  <c r="E842"/>
  <c r="F842"/>
  <c r="G842"/>
  <c r="H842"/>
  <c r="I842"/>
  <c r="J842"/>
  <c r="A843"/>
  <c r="B843"/>
  <c r="C843"/>
  <c r="D843"/>
  <c r="E843"/>
  <c r="F843"/>
  <c r="G843"/>
  <c r="H843"/>
  <c r="I843"/>
  <c r="J843"/>
  <c r="A844"/>
  <c r="B844"/>
  <c r="C844"/>
  <c r="D844"/>
  <c r="E844"/>
  <c r="F844"/>
  <c r="G844"/>
  <c r="H844"/>
  <c r="I844"/>
  <c r="J844"/>
  <c r="A845"/>
  <c r="B845"/>
  <c r="C845"/>
  <c r="D845"/>
  <c r="E845"/>
  <c r="F845"/>
  <c r="G845"/>
  <c r="H845"/>
  <c r="I845"/>
  <c r="J845"/>
  <c r="A846"/>
  <c r="B846"/>
  <c r="C846"/>
  <c r="D846"/>
  <c r="E846"/>
  <c r="F846"/>
  <c r="G846"/>
  <c r="H846"/>
  <c r="I846"/>
  <c r="J846"/>
  <c r="A847"/>
  <c r="B847"/>
  <c r="C847"/>
  <c r="D847"/>
  <c r="E847"/>
  <c r="F847"/>
  <c r="G847"/>
  <c r="H847"/>
  <c r="I847"/>
  <c r="J847"/>
  <c r="A848"/>
  <c r="B848"/>
  <c r="C848"/>
  <c r="D848"/>
  <c r="E848"/>
  <c r="F848"/>
  <c r="G848"/>
  <c r="H848"/>
  <c r="I848"/>
  <c r="J848"/>
  <c r="A849"/>
  <c r="B849"/>
  <c r="C849"/>
  <c r="D849"/>
  <c r="E849"/>
  <c r="F849"/>
  <c r="G849"/>
  <c r="H849"/>
  <c r="I849"/>
  <c r="J849"/>
  <c r="A850"/>
  <c r="B850"/>
  <c r="C850"/>
  <c r="D850"/>
  <c r="E850"/>
  <c r="F850"/>
  <c r="G850"/>
  <c r="H850"/>
  <c r="I850"/>
  <c r="J850"/>
  <c r="A851"/>
  <c r="B851"/>
  <c r="C851"/>
  <c r="D851"/>
  <c r="E851"/>
  <c r="F851"/>
  <c r="G851"/>
  <c r="H851"/>
  <c r="I851"/>
  <c r="J851"/>
  <c r="A852"/>
  <c r="B852"/>
  <c r="C852"/>
  <c r="D852"/>
  <c r="E852"/>
  <c r="F852"/>
  <c r="G852"/>
  <c r="H852"/>
  <c r="I852"/>
  <c r="J852"/>
  <c r="A853"/>
  <c r="B853"/>
  <c r="C853"/>
  <c r="D853"/>
  <c r="E853"/>
  <c r="F853"/>
  <c r="G853"/>
  <c r="H853"/>
  <c r="I853"/>
  <c r="J853"/>
  <c r="A854"/>
  <c r="B854"/>
  <c r="C854"/>
  <c r="D854"/>
  <c r="E854"/>
  <c r="F854"/>
  <c r="G854"/>
  <c r="H854"/>
  <c r="I854"/>
  <c r="J854"/>
  <c r="A855"/>
  <c r="B855"/>
  <c r="C855"/>
  <c r="D855"/>
  <c r="E855"/>
  <c r="F855"/>
  <c r="G855"/>
  <c r="H855"/>
  <c r="I855"/>
  <c r="J855"/>
  <c r="A856"/>
  <c r="B856"/>
  <c r="C856"/>
  <c r="D856"/>
  <c r="E856"/>
  <c r="F856"/>
  <c r="G856"/>
  <c r="H856"/>
  <c r="I856"/>
  <c r="J856"/>
  <c r="A857"/>
  <c r="B857"/>
  <c r="C857"/>
  <c r="D857"/>
  <c r="E857"/>
  <c r="F857"/>
  <c r="G857"/>
  <c r="H857"/>
  <c r="I857"/>
  <c r="J857"/>
  <c r="A858"/>
  <c r="B858"/>
  <c r="C858"/>
  <c r="D858"/>
  <c r="E858"/>
  <c r="F858"/>
  <c r="G858"/>
  <c r="H858"/>
  <c r="I858"/>
  <c r="J858"/>
  <c r="A859"/>
  <c r="B859"/>
  <c r="C859"/>
  <c r="D859"/>
  <c r="E859"/>
  <c r="F859"/>
  <c r="G859"/>
  <c r="H859"/>
  <c r="I859"/>
  <c r="J859"/>
  <c r="A860"/>
  <c r="B860"/>
  <c r="C860"/>
  <c r="D860"/>
  <c r="E860"/>
  <c r="F860"/>
  <c r="G860"/>
  <c r="H860"/>
  <c r="I860"/>
  <c r="J860"/>
  <c r="A861"/>
  <c r="B861"/>
  <c r="C861"/>
  <c r="D861"/>
  <c r="E861"/>
  <c r="F861"/>
  <c r="G861"/>
  <c r="H861"/>
  <c r="I861"/>
  <c r="J861"/>
  <c r="A862"/>
  <c r="B862"/>
  <c r="C862"/>
  <c r="D862"/>
  <c r="E862"/>
  <c r="F862"/>
  <c r="G862"/>
  <c r="H862"/>
  <c r="I862"/>
  <c r="J862"/>
  <c r="A863"/>
  <c r="B863"/>
  <c r="C863"/>
  <c r="D863"/>
  <c r="E863"/>
  <c r="F863"/>
  <c r="G863"/>
  <c r="H863"/>
  <c r="I863"/>
  <c r="J863"/>
  <c r="A864"/>
  <c r="B864"/>
  <c r="C864"/>
  <c r="D864"/>
  <c r="E864"/>
  <c r="F864"/>
  <c r="G864"/>
  <c r="H864"/>
  <c r="I864"/>
  <c r="J864"/>
  <c r="A865"/>
  <c r="B865"/>
  <c r="C865"/>
  <c r="D865"/>
  <c r="E865"/>
  <c r="F865"/>
  <c r="G865"/>
  <c r="H865"/>
  <c r="I865"/>
  <c r="J865"/>
  <c r="A866"/>
  <c r="B866"/>
  <c r="C866"/>
  <c r="D866"/>
  <c r="E866"/>
  <c r="F866"/>
  <c r="G866"/>
  <c r="H866"/>
  <c r="I866"/>
  <c r="J866"/>
  <c r="A867"/>
  <c r="B867"/>
  <c r="C867"/>
  <c r="D867"/>
  <c r="E867"/>
  <c r="F867"/>
  <c r="G867"/>
  <c r="H867"/>
  <c r="I867"/>
  <c r="J867"/>
  <c r="A868"/>
  <c r="B868"/>
  <c r="C868"/>
  <c r="D868"/>
  <c r="E868"/>
  <c r="F868"/>
  <c r="G868"/>
  <c r="H868"/>
  <c r="I868"/>
  <c r="J868"/>
  <c r="A869"/>
  <c r="B869"/>
  <c r="C869"/>
  <c r="D869"/>
  <c r="E869"/>
  <c r="F869"/>
  <c r="G869"/>
  <c r="H869"/>
  <c r="I869"/>
  <c r="J869"/>
  <c r="A870"/>
  <c r="B870"/>
  <c r="C870"/>
  <c r="D870"/>
  <c r="E870"/>
  <c r="F870"/>
  <c r="G870"/>
  <c r="H870"/>
  <c r="I870"/>
  <c r="J870"/>
  <c r="A871"/>
  <c r="B871"/>
  <c r="C871"/>
  <c r="D871"/>
  <c r="E871"/>
  <c r="F871"/>
  <c r="G871"/>
  <c r="H871"/>
  <c r="I871"/>
  <c r="J871"/>
  <c r="A872"/>
  <c r="B872"/>
  <c r="C872"/>
  <c r="D872"/>
  <c r="E872"/>
  <c r="F872"/>
  <c r="G872"/>
  <c r="H872"/>
  <c r="I872"/>
  <c r="J872"/>
  <c r="A873"/>
  <c r="B873"/>
  <c r="C873"/>
  <c r="D873"/>
  <c r="E873"/>
  <c r="F873"/>
  <c r="G873"/>
  <c r="H873"/>
  <c r="I873"/>
  <c r="J873"/>
  <c r="A874"/>
  <c r="B874"/>
  <c r="C874"/>
  <c r="D874"/>
  <c r="E874"/>
  <c r="F874"/>
  <c r="G874"/>
  <c r="H874"/>
  <c r="I874"/>
  <c r="J874"/>
  <c r="A875"/>
  <c r="B875"/>
  <c r="C875"/>
  <c r="D875"/>
  <c r="E875"/>
  <c r="F875"/>
  <c r="G875"/>
  <c r="H875"/>
  <c r="I875"/>
  <c r="J875"/>
  <c r="A876"/>
  <c r="B876"/>
  <c r="C876"/>
  <c r="D876"/>
  <c r="E876"/>
  <c r="F876"/>
  <c r="G876"/>
  <c r="H876"/>
  <c r="I876"/>
  <c r="J876"/>
  <c r="A877"/>
  <c r="B877"/>
  <c r="C877"/>
  <c r="D877"/>
  <c r="E877"/>
  <c r="F877"/>
  <c r="G877"/>
  <c r="H877"/>
  <c r="I877"/>
  <c r="J877"/>
  <c r="A878"/>
  <c r="B878"/>
  <c r="C878"/>
  <c r="D878"/>
  <c r="E878"/>
  <c r="F878"/>
  <c r="G878"/>
  <c r="H878"/>
  <c r="I878"/>
  <c r="J878"/>
  <c r="A879"/>
  <c r="B879"/>
  <c r="C879"/>
  <c r="D879"/>
  <c r="E879"/>
  <c r="F879"/>
  <c r="G879"/>
  <c r="H879"/>
  <c r="I879"/>
  <c r="J879"/>
  <c r="M879"/>
  <c r="A880"/>
  <c r="B880"/>
  <c r="C880"/>
  <c r="D880"/>
  <c r="E880"/>
  <c r="F880"/>
  <c r="N892" s="1"/>
  <c r="G880"/>
  <c r="H880"/>
  <c r="I880"/>
  <c r="J880"/>
  <c r="A881"/>
  <c r="B881"/>
  <c r="C881"/>
  <c r="D881"/>
  <c r="E881"/>
  <c r="F881"/>
  <c r="G881"/>
  <c r="H881"/>
  <c r="I881"/>
  <c r="J881"/>
  <c r="A882"/>
  <c r="B882"/>
  <c r="C882"/>
  <c r="D882"/>
  <c r="E882"/>
  <c r="F882"/>
  <c r="G882"/>
  <c r="H882"/>
  <c r="I882"/>
  <c r="J882"/>
  <c r="A883"/>
  <c r="B883"/>
  <c r="C883"/>
  <c r="D883"/>
  <c r="E883"/>
  <c r="F883"/>
  <c r="G883"/>
  <c r="H883"/>
  <c r="I883"/>
  <c r="J883"/>
  <c r="A884"/>
  <c r="B884"/>
  <c r="C884"/>
  <c r="D884"/>
  <c r="E884"/>
  <c r="F884"/>
  <c r="G884"/>
  <c r="H884"/>
  <c r="I884"/>
  <c r="J884"/>
  <c r="A885"/>
  <c r="B885"/>
  <c r="C885"/>
  <c r="D885"/>
  <c r="E885"/>
  <c r="F885"/>
  <c r="G885"/>
  <c r="H885"/>
  <c r="I885"/>
  <c r="J885"/>
  <c r="A886"/>
  <c r="B886"/>
  <c r="C886"/>
  <c r="D886"/>
  <c r="E886"/>
  <c r="F886"/>
  <c r="G886"/>
  <c r="H886"/>
  <c r="I886"/>
  <c r="J886"/>
  <c r="A887"/>
  <c r="B887"/>
  <c r="C887"/>
  <c r="D887"/>
  <c r="E887"/>
  <c r="F887"/>
  <c r="G887"/>
  <c r="H887"/>
  <c r="I887"/>
  <c r="J887"/>
  <c r="A888"/>
  <c r="B888"/>
  <c r="C888"/>
  <c r="D888"/>
  <c r="E888"/>
  <c r="F888"/>
  <c r="G888"/>
  <c r="O913" s="1"/>
  <c r="H888"/>
  <c r="I888"/>
  <c r="J888"/>
  <c r="A889"/>
  <c r="B889"/>
  <c r="C889"/>
  <c r="D889"/>
  <c r="E889"/>
  <c r="F889"/>
  <c r="G889"/>
  <c r="H889"/>
  <c r="I889"/>
  <c r="J889"/>
  <c r="A890"/>
  <c r="B890"/>
  <c r="C890"/>
  <c r="D890"/>
  <c r="E890"/>
  <c r="F890"/>
  <c r="G890"/>
  <c r="H890"/>
  <c r="I890"/>
  <c r="J890"/>
  <c r="A891"/>
  <c r="B891"/>
  <c r="C891"/>
  <c r="D891"/>
  <c r="E891"/>
  <c r="F891"/>
  <c r="G891"/>
  <c r="H891"/>
  <c r="I891"/>
  <c r="J891"/>
  <c r="A892"/>
  <c r="B892"/>
  <c r="C892"/>
  <c r="D892"/>
  <c r="E892"/>
  <c r="F892"/>
  <c r="G892"/>
  <c r="H892"/>
  <c r="I892"/>
  <c r="J892"/>
  <c r="A893"/>
  <c r="B893"/>
  <c r="C893"/>
  <c r="D893"/>
  <c r="E893"/>
  <c r="F893"/>
  <c r="G893"/>
  <c r="H893"/>
  <c r="I893"/>
  <c r="J893"/>
  <c r="A894"/>
  <c r="B894"/>
  <c r="C894"/>
  <c r="D894"/>
  <c r="E894"/>
  <c r="F894"/>
  <c r="G894"/>
  <c r="H894"/>
  <c r="I894"/>
  <c r="J894"/>
  <c r="A895"/>
  <c r="B895"/>
  <c r="C895"/>
  <c r="D895"/>
  <c r="E895"/>
  <c r="F895"/>
  <c r="G895"/>
  <c r="H895"/>
  <c r="I895"/>
  <c r="J895"/>
  <c r="A896"/>
  <c r="B896"/>
  <c r="C896"/>
  <c r="D896"/>
  <c r="E896"/>
  <c r="F896"/>
  <c r="G896"/>
  <c r="H896"/>
  <c r="I896"/>
  <c r="J896"/>
  <c r="A897"/>
  <c r="B897"/>
  <c r="C897"/>
  <c r="D897"/>
  <c r="E897"/>
  <c r="F897"/>
  <c r="G897"/>
  <c r="H897"/>
  <c r="I897"/>
  <c r="J897"/>
  <c r="A898"/>
  <c r="B898"/>
  <c r="C898"/>
  <c r="D898"/>
  <c r="E898"/>
  <c r="F898"/>
  <c r="G898"/>
  <c r="H898"/>
  <c r="I898"/>
  <c r="J898"/>
  <c r="A899"/>
  <c r="B899"/>
  <c r="C899"/>
  <c r="D899"/>
  <c r="E899"/>
  <c r="F899"/>
  <c r="G899"/>
  <c r="H899"/>
  <c r="I899"/>
  <c r="J899"/>
  <c r="A900"/>
  <c r="B900"/>
  <c r="C900"/>
  <c r="D900"/>
  <c r="E900"/>
  <c r="F900"/>
  <c r="G900"/>
  <c r="H900"/>
  <c r="I900"/>
  <c r="J900"/>
  <c r="A901"/>
  <c r="B901"/>
  <c r="C901"/>
  <c r="D901"/>
  <c r="E901"/>
  <c r="F901"/>
  <c r="G901"/>
  <c r="H901"/>
  <c r="I901"/>
  <c r="J901"/>
  <c r="A902"/>
  <c r="B902"/>
  <c r="C902"/>
  <c r="D902"/>
  <c r="E902"/>
  <c r="F902"/>
  <c r="G902"/>
  <c r="H902"/>
  <c r="I902"/>
  <c r="J902"/>
  <c r="A903"/>
  <c r="B903"/>
  <c r="C903"/>
  <c r="D903"/>
  <c r="E903"/>
  <c r="F903"/>
  <c r="G903"/>
  <c r="H903"/>
  <c r="I903"/>
  <c r="J903"/>
  <c r="A904"/>
  <c r="B904"/>
  <c r="C904"/>
  <c r="D904"/>
  <c r="E904"/>
  <c r="F904"/>
  <c r="G904"/>
  <c r="H904"/>
  <c r="I904"/>
  <c r="J904"/>
  <c r="A905"/>
  <c r="B905"/>
  <c r="C905"/>
  <c r="D905"/>
  <c r="E905"/>
  <c r="F905"/>
  <c r="G905"/>
  <c r="H905"/>
  <c r="I905"/>
  <c r="J905"/>
  <c r="A906"/>
  <c r="B906"/>
  <c r="C906"/>
  <c r="D906"/>
  <c r="E906"/>
  <c r="F906"/>
  <c r="G906"/>
  <c r="H906"/>
  <c r="I906"/>
  <c r="J906"/>
  <c r="A907"/>
  <c r="B907"/>
  <c r="C907"/>
  <c r="D907"/>
  <c r="E907"/>
  <c r="F907"/>
  <c r="G907"/>
  <c r="H907"/>
  <c r="I907"/>
  <c r="J907"/>
  <c r="A908"/>
  <c r="B908"/>
  <c r="C908"/>
  <c r="D908"/>
  <c r="E908"/>
  <c r="F908"/>
  <c r="G908"/>
  <c r="H908"/>
  <c r="I908"/>
  <c r="J908"/>
  <c r="A909"/>
  <c r="B909"/>
  <c r="C909"/>
  <c r="D909"/>
  <c r="E909"/>
  <c r="F909"/>
  <c r="G909"/>
  <c r="H909"/>
  <c r="I909"/>
  <c r="J909"/>
  <c r="A910"/>
  <c r="B910"/>
  <c r="C910"/>
  <c r="D910"/>
  <c r="E910"/>
  <c r="F910"/>
  <c r="G910"/>
  <c r="H910"/>
  <c r="I910"/>
  <c r="J910"/>
  <c r="A911"/>
  <c r="B911"/>
  <c r="C911"/>
  <c r="D911"/>
  <c r="E911"/>
  <c r="F911"/>
  <c r="G911"/>
  <c r="H911"/>
  <c r="I911"/>
  <c r="J911"/>
  <c r="A912"/>
  <c r="B912"/>
  <c r="C912"/>
  <c r="D912"/>
  <c r="E912"/>
  <c r="F912"/>
  <c r="G912"/>
  <c r="H912"/>
  <c r="I912"/>
  <c r="J912"/>
  <c r="A913"/>
  <c r="B913"/>
  <c r="C913"/>
  <c r="D913"/>
  <c r="E913"/>
  <c r="F913"/>
  <c r="G913"/>
  <c r="H913"/>
  <c r="I913"/>
  <c r="J913"/>
  <c r="A914"/>
  <c r="B914"/>
  <c r="C914"/>
  <c r="D914"/>
  <c r="E914"/>
  <c r="F914"/>
  <c r="G914"/>
  <c r="H914"/>
  <c r="I914"/>
  <c r="J914"/>
  <c r="A915"/>
  <c r="B915"/>
  <c r="C915"/>
  <c r="D915"/>
  <c r="E915"/>
  <c r="F915"/>
  <c r="G915"/>
  <c r="H915"/>
  <c r="I915"/>
  <c r="J915"/>
  <c r="P709" l="1"/>
  <c r="N349"/>
  <c r="N853"/>
  <c r="N357"/>
  <c r="K647"/>
  <c r="M510"/>
  <c r="H6" i="11"/>
  <c r="R870" i="14"/>
  <c r="K854"/>
  <c r="O731"/>
  <c r="M666"/>
  <c r="R903"/>
  <c r="M886"/>
  <c r="R834"/>
  <c r="Q765"/>
  <c r="R693"/>
  <c r="M634"/>
  <c r="Q594"/>
  <c r="P531"/>
  <c r="M161"/>
  <c r="M899"/>
  <c r="P884"/>
  <c r="N876"/>
  <c r="M863"/>
  <c r="K827"/>
  <c r="K799"/>
  <c r="K772"/>
  <c r="O702"/>
  <c r="O639"/>
  <c r="M603"/>
  <c r="N519"/>
  <c r="O909"/>
  <c r="O889"/>
  <c r="M845"/>
  <c r="K793"/>
  <c r="O784"/>
  <c r="N756"/>
  <c r="O738"/>
  <c r="R719"/>
  <c r="K687"/>
  <c r="M673"/>
  <c r="M653"/>
  <c r="R626"/>
  <c r="K540"/>
  <c r="N523"/>
  <c r="M173"/>
  <c r="M89"/>
  <c r="M37"/>
  <c r="R39"/>
  <c r="M915"/>
  <c r="R907"/>
  <c r="P910"/>
  <c r="Q901"/>
  <c r="N890"/>
  <c r="N887"/>
  <c r="O885"/>
  <c r="M882"/>
  <c r="R869"/>
  <c r="R847"/>
  <c r="M841"/>
  <c r="K797"/>
  <c r="K781"/>
  <c r="K768"/>
  <c r="O760"/>
  <c r="N725"/>
  <c r="R713"/>
  <c r="M697"/>
  <c r="K685"/>
  <c r="R676"/>
  <c r="Q661"/>
  <c r="M650"/>
  <c r="O645"/>
  <c r="K630"/>
  <c r="O607"/>
  <c r="M591"/>
  <c r="K511"/>
  <c r="M458"/>
  <c r="N440"/>
  <c r="P431"/>
  <c r="P415"/>
  <c r="N405"/>
  <c r="Q370"/>
  <c r="Q344"/>
  <c r="Q210"/>
  <c r="N129"/>
  <c r="M42"/>
  <c r="M36"/>
  <c r="K896"/>
  <c r="M859"/>
  <c r="R830"/>
  <c r="R819"/>
  <c r="M803"/>
  <c r="K790"/>
  <c r="N774"/>
  <c r="O752"/>
  <c r="K735"/>
  <c r="P692"/>
  <c r="O669"/>
  <c r="M637"/>
  <c r="Q616"/>
  <c r="P580"/>
  <c r="M566"/>
  <c r="K560"/>
  <c r="R452"/>
  <c r="M446"/>
  <c r="P430"/>
  <c r="M426"/>
  <c r="N424"/>
  <c r="R419"/>
  <c r="N419"/>
  <c r="K389"/>
  <c r="R349"/>
  <c r="N297"/>
  <c r="N289"/>
  <c r="M81"/>
  <c r="M66"/>
  <c r="M55"/>
  <c r="P893"/>
  <c r="N877"/>
  <c r="N871"/>
  <c r="Q773"/>
  <c r="P766"/>
  <c r="Q763"/>
  <c r="R758"/>
  <c r="M754"/>
  <c r="K743"/>
  <c r="O711"/>
  <c r="R708"/>
  <c r="Q703"/>
  <c r="O690"/>
  <c r="P677"/>
  <c r="K649"/>
  <c r="R651"/>
  <c r="M646"/>
  <c r="M638"/>
  <c r="O628"/>
  <c r="R600"/>
  <c r="P596"/>
  <c r="R592"/>
  <c r="M538"/>
  <c r="K534"/>
  <c r="K528"/>
  <c r="R517"/>
  <c r="P513"/>
  <c r="N513"/>
  <c r="K515"/>
  <c r="Q255"/>
  <c r="M255"/>
  <c r="R229"/>
  <c r="R221"/>
  <c r="Q165"/>
  <c r="R90"/>
  <c r="R50"/>
  <c r="N49"/>
  <c r="R45"/>
  <c r="N44"/>
  <c r="N906"/>
  <c r="M902"/>
  <c r="R890"/>
  <c r="K890"/>
  <c r="R880"/>
  <c r="P878"/>
  <c r="M875"/>
  <c r="M870"/>
  <c r="M867"/>
  <c r="K851"/>
  <c r="M847"/>
  <c r="R836"/>
  <c r="M829"/>
  <c r="M796"/>
  <c r="K783"/>
  <c r="Q778"/>
  <c r="K776"/>
  <c r="N911"/>
  <c r="K910"/>
  <c r="Q908"/>
  <c r="P900"/>
  <c r="M898"/>
  <c r="K878"/>
  <c r="P888"/>
  <c r="N874"/>
  <c r="R886"/>
  <c r="R884"/>
  <c r="K884"/>
  <c r="P862"/>
  <c r="R855"/>
  <c r="K843"/>
  <c r="M825"/>
  <c r="N814"/>
  <c r="K807"/>
  <c r="P800"/>
  <c r="M798"/>
  <c r="Q791"/>
  <c r="K787"/>
  <c r="K745"/>
  <c r="M770"/>
  <c r="R747"/>
  <c r="M737"/>
  <c r="K733"/>
  <c r="R729"/>
  <c r="O705"/>
  <c r="M721"/>
  <c r="Q717"/>
  <c r="P700"/>
  <c r="R695"/>
  <c r="M693"/>
  <c r="Q685"/>
  <c r="Q683"/>
  <c r="O674"/>
  <c r="R670"/>
  <c r="P668"/>
  <c r="M665"/>
  <c r="R656"/>
  <c r="P621"/>
  <c r="M641"/>
  <c r="R635"/>
  <c r="O631"/>
  <c r="N622"/>
  <c r="R598"/>
  <c r="R615"/>
  <c r="O610"/>
  <c r="P581"/>
  <c r="P605"/>
  <c r="M583"/>
  <c r="R583"/>
  <c r="N572"/>
  <c r="M571"/>
  <c r="P566"/>
  <c r="R547"/>
  <c r="P524"/>
  <c r="R420"/>
  <c r="Q368"/>
  <c r="R350"/>
  <c r="R323"/>
  <c r="N299"/>
  <c r="N298"/>
  <c r="M280"/>
  <c r="N149"/>
  <c r="R82"/>
  <c r="M67"/>
  <c r="M51"/>
  <c r="M49"/>
  <c r="N48"/>
  <c r="M44"/>
  <c r="N43"/>
  <c r="R41"/>
  <c r="M41"/>
  <c r="R35"/>
  <c r="R32"/>
  <c r="R29"/>
  <c r="M903"/>
  <c r="M914"/>
  <c r="P895"/>
  <c r="P894"/>
  <c r="Q914"/>
  <c r="P891"/>
  <c r="P887"/>
  <c r="K912"/>
  <c r="R885"/>
  <c r="P885"/>
  <c r="R906"/>
  <c r="K906"/>
  <c r="N895"/>
  <c r="K894"/>
  <c r="N893"/>
  <c r="R881"/>
  <c r="Q877"/>
  <c r="Q876"/>
  <c r="Q872"/>
  <c r="O873"/>
  <c r="O869"/>
  <c r="O867"/>
  <c r="N865"/>
  <c r="M833"/>
  <c r="Q857"/>
  <c r="Q849"/>
  <c r="K842"/>
  <c r="R835"/>
  <c r="K839"/>
  <c r="K826"/>
  <c r="Q821"/>
  <c r="N817"/>
  <c r="K816"/>
  <c r="K805"/>
  <c r="K800"/>
  <c r="O801"/>
  <c r="N792"/>
  <c r="K794"/>
  <c r="K788"/>
  <c r="Q788"/>
  <c r="Q779"/>
  <c r="R751"/>
  <c r="Q772"/>
  <c r="Q764"/>
  <c r="M741"/>
  <c r="K744"/>
  <c r="Q741"/>
  <c r="O739"/>
  <c r="R735"/>
  <c r="Q733"/>
  <c r="K717"/>
  <c r="O715"/>
  <c r="O710"/>
  <c r="O698"/>
  <c r="R694"/>
  <c r="K689"/>
  <c r="M648"/>
  <c r="R671"/>
  <c r="N658"/>
  <c r="R642"/>
  <c r="Q630"/>
  <c r="R625"/>
  <c r="O624"/>
  <c r="N623"/>
  <c r="R585"/>
  <c r="N582"/>
  <c r="N580"/>
  <c r="O604"/>
  <c r="R599"/>
  <c r="K598"/>
  <c r="M570"/>
  <c r="R591"/>
  <c r="N588"/>
  <c r="R586"/>
  <c r="M547"/>
  <c r="M546"/>
  <c r="K554"/>
  <c r="P525"/>
  <c r="R541"/>
  <c r="N517"/>
  <c r="R520"/>
  <c r="N522"/>
  <c r="N518"/>
  <c r="K517"/>
  <c r="K366"/>
  <c r="K365"/>
  <c r="K309"/>
  <c r="K308"/>
  <c r="M85"/>
  <c r="N84"/>
  <c r="N57"/>
  <c r="N908"/>
  <c r="N901"/>
  <c r="Q904"/>
  <c r="K900"/>
  <c r="Q898"/>
  <c r="O897"/>
  <c r="P866"/>
  <c r="Q882"/>
  <c r="K880"/>
  <c r="K874"/>
  <c r="R868"/>
  <c r="R865"/>
  <c r="Q863"/>
  <c r="N861"/>
  <c r="K860"/>
  <c r="R856"/>
  <c r="K852"/>
  <c r="K844"/>
  <c r="Q837"/>
  <c r="R831"/>
  <c r="K828"/>
  <c r="K823"/>
  <c r="R820"/>
  <c r="R818"/>
  <c r="O813"/>
  <c r="N811"/>
  <c r="K810"/>
  <c r="Q807"/>
  <c r="Q790"/>
  <c r="O789"/>
  <c r="N786"/>
  <c r="Q785"/>
  <c r="K782"/>
  <c r="O780"/>
  <c r="O777"/>
  <c r="K771"/>
  <c r="R768"/>
  <c r="Q762"/>
  <c r="O761"/>
  <c r="Q759"/>
  <c r="N755"/>
  <c r="N753"/>
  <c r="K751"/>
  <c r="R746"/>
  <c r="K746"/>
  <c r="N726"/>
  <c r="O727"/>
  <c r="N724"/>
  <c r="O722"/>
  <c r="K719"/>
  <c r="R712"/>
  <c r="K707"/>
  <c r="O701"/>
  <c r="O682"/>
  <c r="K681"/>
  <c r="O675"/>
  <c r="K663"/>
  <c r="O660"/>
  <c r="Q644"/>
  <c r="O632"/>
  <c r="N629"/>
  <c r="K620"/>
  <c r="O618"/>
  <c r="R614"/>
  <c r="N613"/>
  <c r="Q611"/>
  <c r="O606"/>
  <c r="Q595"/>
  <c r="K576"/>
  <c r="K536"/>
  <c r="K513"/>
  <c r="M502"/>
  <c r="L474"/>
  <c r="N398"/>
  <c r="K396"/>
  <c r="K335"/>
  <c r="N323"/>
  <c r="R304"/>
  <c r="N270"/>
  <c r="N266"/>
  <c r="N219"/>
  <c r="N211"/>
  <c r="R130"/>
  <c r="R118"/>
  <c r="M83"/>
  <c r="M53"/>
  <c r="R74"/>
  <c r="M52"/>
  <c r="M48"/>
  <c r="M47"/>
  <c r="M46"/>
  <c r="M45"/>
  <c r="M43"/>
  <c r="M40"/>
  <c r="M39"/>
  <c r="M38"/>
  <c r="R60"/>
  <c r="M34"/>
  <c r="M32"/>
  <c r="R31"/>
  <c r="R36"/>
  <c r="Q912"/>
  <c r="Q893"/>
  <c r="Q885"/>
  <c r="Q743"/>
  <c r="Q662"/>
  <c r="Q499"/>
  <c r="Q305"/>
  <c r="Q906"/>
  <c r="Q880"/>
  <c r="Q874"/>
  <c r="Q805"/>
  <c r="Q777"/>
  <c r="Q771"/>
  <c r="Q691"/>
  <c r="Q682"/>
  <c r="Q620"/>
  <c r="Q622"/>
  <c r="Q512"/>
  <c r="R914"/>
  <c r="R911"/>
  <c r="R898"/>
  <c r="R895"/>
  <c r="R888"/>
  <c r="R872"/>
  <c r="R813"/>
  <c r="R727"/>
  <c r="R721"/>
  <c r="R692"/>
  <c r="R652"/>
  <c r="R603"/>
  <c r="R451"/>
  <c r="R435"/>
  <c r="R387"/>
  <c r="R376"/>
  <c r="R295"/>
  <c r="R892"/>
  <c r="R876"/>
  <c r="R863"/>
  <c r="R833"/>
  <c r="R846"/>
  <c r="R728"/>
  <c r="R720"/>
  <c r="R709"/>
  <c r="R697"/>
  <c r="R613"/>
  <c r="R49"/>
  <c r="R48"/>
  <c r="R44"/>
  <c r="R43"/>
  <c r="R40"/>
  <c r="R27"/>
  <c r="N882"/>
  <c r="N879"/>
  <c r="N857"/>
  <c r="N838"/>
  <c r="N748"/>
  <c r="N616"/>
  <c r="N597"/>
  <c r="N481"/>
  <c r="N477"/>
  <c r="N914"/>
  <c r="N909"/>
  <c r="N867"/>
  <c r="N856"/>
  <c r="N834"/>
  <c r="N795"/>
  <c r="N757"/>
  <c r="N732"/>
  <c r="N87"/>
  <c r="N53"/>
  <c r="N52"/>
  <c r="N46"/>
  <c r="P908"/>
  <c r="P865"/>
  <c r="P860"/>
  <c r="P807"/>
  <c r="P744"/>
  <c r="P693"/>
  <c r="P575"/>
  <c r="P902"/>
  <c r="P886"/>
  <c r="P876"/>
  <c r="P846"/>
  <c r="P858"/>
  <c r="P842"/>
  <c r="P649"/>
  <c r="P620"/>
  <c r="P455"/>
  <c r="O901"/>
  <c r="O877"/>
  <c r="O843"/>
  <c r="O825"/>
  <c r="O797"/>
  <c r="O796"/>
  <c r="O768"/>
  <c r="O735"/>
  <c r="O643"/>
  <c r="O905"/>
  <c r="O841"/>
  <c r="O833"/>
  <c r="O827"/>
  <c r="O785"/>
  <c r="O772"/>
  <c r="O769"/>
  <c r="O742"/>
  <c r="O706"/>
  <c r="O686"/>
  <c r="O681"/>
  <c r="O671"/>
  <c r="O608"/>
  <c r="M894"/>
  <c r="M890"/>
  <c r="M837"/>
  <c r="M821"/>
  <c r="M631"/>
  <c r="M545"/>
  <c r="M61"/>
  <c r="M910"/>
  <c r="M815"/>
  <c r="M760"/>
  <c r="M664"/>
  <c r="M644"/>
  <c r="M602"/>
  <c r="M586"/>
  <c r="M575"/>
  <c r="M486"/>
  <c r="M360"/>
  <c r="M54"/>
  <c r="M50"/>
  <c r="K866"/>
  <c r="K863"/>
  <c r="K786"/>
  <c r="K898"/>
  <c r="K886"/>
  <c r="K858"/>
  <c r="K862"/>
  <c r="K789"/>
  <c r="K779"/>
  <c r="K773"/>
  <c r="K684"/>
  <c r="K683"/>
  <c r="K610"/>
  <c r="K608"/>
  <c r="K544"/>
  <c r="K367"/>
  <c r="K380"/>
  <c r="K336"/>
  <c r="K892"/>
  <c r="K882"/>
  <c r="K840"/>
  <c r="K701"/>
  <c r="K667"/>
  <c r="K655"/>
  <c r="K645"/>
  <c r="K516"/>
  <c r="K501"/>
  <c r="L478"/>
  <c r="O847"/>
  <c r="O851"/>
  <c r="N821"/>
  <c r="N843"/>
  <c r="N844"/>
  <c r="K812"/>
  <c r="K837"/>
  <c r="K808"/>
  <c r="K832"/>
  <c r="K833"/>
  <c r="N808"/>
  <c r="N810"/>
  <c r="K803"/>
  <c r="K804"/>
  <c r="K806"/>
  <c r="Q774"/>
  <c r="Q796"/>
  <c r="M795"/>
  <c r="M794"/>
  <c r="R793"/>
  <c r="R788"/>
  <c r="R789"/>
  <c r="R790"/>
  <c r="R791"/>
  <c r="R792"/>
  <c r="P788"/>
  <c r="P789"/>
  <c r="P790"/>
  <c r="P793"/>
  <c r="N789"/>
  <c r="N791"/>
  <c r="N793"/>
  <c r="R786"/>
  <c r="R787"/>
  <c r="P786"/>
  <c r="P787"/>
  <c r="R776"/>
  <c r="R777"/>
  <c r="P757"/>
  <c r="P777"/>
  <c r="M775"/>
  <c r="M776"/>
  <c r="R770"/>
  <c r="R771"/>
  <c r="R772"/>
  <c r="P767"/>
  <c r="P768"/>
  <c r="P771"/>
  <c r="P772"/>
  <c r="K769"/>
  <c r="K770"/>
  <c r="N739"/>
  <c r="N760"/>
  <c r="N761"/>
  <c r="K736"/>
  <c r="K760"/>
  <c r="K734"/>
  <c r="K757"/>
  <c r="K759"/>
  <c r="K730"/>
  <c r="K755"/>
  <c r="R745"/>
  <c r="R744"/>
  <c r="N723"/>
  <c r="N744"/>
  <c r="M744"/>
  <c r="M743"/>
  <c r="R741"/>
  <c r="R742"/>
  <c r="R743"/>
  <c r="P741"/>
  <c r="P742"/>
  <c r="N720"/>
  <c r="N741"/>
  <c r="N742"/>
  <c r="K720"/>
  <c r="K741"/>
  <c r="K716"/>
  <c r="K739"/>
  <c r="K708"/>
  <c r="K731"/>
  <c r="Q719"/>
  <c r="Q720"/>
  <c r="Q724"/>
  <c r="O718"/>
  <c r="O721"/>
  <c r="O725"/>
  <c r="M718"/>
  <c r="M722"/>
  <c r="M725"/>
  <c r="K700"/>
  <c r="K721"/>
  <c r="Q689"/>
  <c r="Q711"/>
  <c r="Q712"/>
  <c r="K709"/>
  <c r="K711"/>
  <c r="M705"/>
  <c r="M706"/>
  <c r="Q696"/>
  <c r="Q700"/>
  <c r="Q702"/>
  <c r="Q704"/>
  <c r="O704"/>
  <c r="O697"/>
  <c r="O703"/>
  <c r="M704"/>
  <c r="M698"/>
  <c r="M701"/>
  <c r="M702"/>
  <c r="K678"/>
  <c r="K697"/>
  <c r="K693"/>
  <c r="K695"/>
  <c r="Q669"/>
  <c r="Q692"/>
  <c r="O688"/>
  <c r="O691"/>
  <c r="M667"/>
  <c r="M690"/>
  <c r="Q678"/>
  <c r="Q680"/>
  <c r="O677"/>
  <c r="O679"/>
  <c r="K660"/>
  <c r="K671"/>
  <c r="K673"/>
  <c r="K675"/>
  <c r="K677"/>
  <c r="Q656"/>
  <c r="Q674"/>
  <c r="Q652"/>
  <c r="Q671"/>
  <c r="R663"/>
  <c r="R667"/>
  <c r="R668"/>
  <c r="Q642"/>
  <c r="Q663"/>
  <c r="R659"/>
  <c r="R661"/>
  <c r="K636"/>
  <c r="K661"/>
  <c r="Q631"/>
  <c r="Q651"/>
  <c r="O654"/>
  <c r="O652"/>
  <c r="M629"/>
  <c r="M645"/>
  <c r="O633"/>
  <c r="O637"/>
  <c r="O638"/>
  <c r="K621"/>
  <c r="K634"/>
  <c r="Q624"/>
  <c r="Q625"/>
  <c r="O613"/>
  <c r="O626"/>
  <c r="M612"/>
  <c r="M627"/>
  <c r="K613"/>
  <c r="K626"/>
  <c r="N621"/>
  <c r="N624"/>
  <c r="O593"/>
  <c r="O615"/>
  <c r="O616"/>
  <c r="M600"/>
  <c r="M615"/>
  <c r="Q610"/>
  <c r="Q614"/>
  <c r="K599"/>
  <c r="K612"/>
  <c r="R608"/>
  <c r="R609"/>
  <c r="N607"/>
  <c r="N608"/>
  <c r="K593"/>
  <c r="K606"/>
  <c r="K600"/>
  <c r="K602"/>
  <c r="O590"/>
  <c r="O592"/>
  <c r="O594"/>
  <c r="O595"/>
  <c r="O596"/>
  <c r="M580"/>
  <c r="M587"/>
  <c r="K581"/>
  <c r="K594"/>
  <c r="K579"/>
  <c r="K592"/>
  <c r="M569"/>
  <c r="M582"/>
  <c r="R572"/>
  <c r="R573"/>
  <c r="P563"/>
  <c r="P565"/>
  <c r="Q535"/>
  <c r="Q536"/>
  <c r="M520"/>
  <c r="M535"/>
  <c r="M512"/>
  <c r="M527"/>
  <c r="L471"/>
  <c r="L470"/>
  <c r="L463"/>
  <c r="L462"/>
  <c r="L466"/>
  <c r="N452"/>
  <c r="N456"/>
  <c r="K453"/>
  <c r="K456"/>
  <c r="K443"/>
  <c r="K446"/>
  <c r="N443"/>
  <c r="N445"/>
  <c r="K442"/>
  <c r="K444"/>
  <c r="K437"/>
  <c r="K440"/>
  <c r="P414"/>
  <c r="P437"/>
  <c r="P426"/>
  <c r="N437"/>
  <c r="N430"/>
  <c r="P421"/>
  <c r="P422"/>
  <c r="P423"/>
  <c r="N425"/>
  <c r="N421"/>
  <c r="N422"/>
  <c r="K420"/>
  <c r="K422"/>
  <c r="K424"/>
  <c r="M424"/>
  <c r="M422"/>
  <c r="Q418"/>
  <c r="Q420"/>
  <c r="R415"/>
  <c r="R416"/>
  <c r="R417"/>
  <c r="N414"/>
  <c r="N416"/>
  <c r="K414"/>
  <c r="K416"/>
  <c r="M384"/>
  <c r="M390"/>
  <c r="N386"/>
  <c r="N383"/>
  <c r="R373"/>
  <c r="R374"/>
  <c r="R372"/>
  <c r="K350"/>
  <c r="K375"/>
  <c r="K369"/>
  <c r="K370"/>
  <c r="K371"/>
  <c r="K372"/>
  <c r="R363"/>
  <c r="R364"/>
  <c r="R360"/>
  <c r="N364"/>
  <c r="N362"/>
  <c r="N363"/>
  <c r="K361"/>
  <c r="K362"/>
  <c r="K363"/>
  <c r="K364"/>
  <c r="N334"/>
  <c r="N341"/>
  <c r="N348"/>
  <c r="K324"/>
  <c r="K349"/>
  <c r="K347"/>
  <c r="M272"/>
  <c r="M297"/>
  <c r="N294"/>
  <c r="N292"/>
  <c r="K294"/>
  <c r="K292"/>
  <c r="R290"/>
  <c r="R291"/>
  <c r="N288"/>
  <c r="N290"/>
  <c r="N291"/>
  <c r="N274"/>
  <c r="N278"/>
  <c r="N282"/>
  <c r="N286"/>
  <c r="R254"/>
  <c r="R248"/>
  <c r="R249"/>
  <c r="R250"/>
  <c r="R251"/>
  <c r="R255"/>
  <c r="R253"/>
  <c r="R237"/>
  <c r="N248"/>
  <c r="N252"/>
  <c r="N255"/>
  <c r="N251"/>
  <c r="M252"/>
  <c r="M253"/>
  <c r="Q252"/>
  <c r="Q247"/>
  <c r="Q248"/>
  <c r="Q249"/>
  <c r="Q250"/>
  <c r="M247"/>
  <c r="M239"/>
  <c r="R849"/>
  <c r="R850"/>
  <c r="K848"/>
  <c r="K849"/>
  <c r="R841"/>
  <c r="R842"/>
  <c r="N841"/>
  <c r="N842"/>
  <c r="R837"/>
  <c r="R838"/>
  <c r="P834"/>
  <c r="P836"/>
  <c r="K834"/>
  <c r="K835"/>
  <c r="K836"/>
  <c r="R827"/>
  <c r="R825"/>
  <c r="R826"/>
  <c r="N806"/>
  <c r="N825"/>
  <c r="N826"/>
  <c r="N827"/>
  <c r="N828"/>
  <c r="N802"/>
  <c r="N823"/>
  <c r="P812"/>
  <c r="P821"/>
  <c r="P813"/>
  <c r="P817"/>
  <c r="P818"/>
  <c r="P820"/>
  <c r="N812"/>
  <c r="N813"/>
  <c r="N816"/>
  <c r="K811"/>
  <c r="K814"/>
  <c r="K815"/>
  <c r="K817"/>
  <c r="K819"/>
  <c r="K820"/>
  <c r="R798"/>
  <c r="R799"/>
  <c r="R800"/>
  <c r="P798"/>
  <c r="P801"/>
  <c r="N796"/>
  <c r="N797"/>
  <c r="N799"/>
  <c r="N801"/>
  <c r="K796"/>
  <c r="K798"/>
  <c r="M799"/>
  <c r="M800"/>
  <c r="P781"/>
  <c r="P795"/>
  <c r="M787"/>
  <c r="M788"/>
  <c r="M785"/>
  <c r="M784"/>
  <c r="M786"/>
  <c r="R781"/>
  <c r="R782"/>
  <c r="M778"/>
  <c r="M780"/>
  <c r="P764"/>
  <c r="P780"/>
  <c r="O774"/>
  <c r="O773"/>
  <c r="M772"/>
  <c r="M774"/>
  <c r="R765"/>
  <c r="R766"/>
  <c r="O765"/>
  <c r="O764"/>
  <c r="O753"/>
  <c r="O756"/>
  <c r="O757"/>
  <c r="N731"/>
  <c r="N752"/>
  <c r="K728"/>
  <c r="K752"/>
  <c r="K753"/>
  <c r="Q751"/>
  <c r="Q752"/>
  <c r="N728"/>
  <c r="N749"/>
  <c r="N751"/>
  <c r="K722"/>
  <c r="K747"/>
  <c r="Q735"/>
  <c r="Q736"/>
  <c r="Q739"/>
  <c r="O734"/>
  <c r="O737"/>
  <c r="M734"/>
  <c r="M738"/>
  <c r="K714"/>
  <c r="K737"/>
  <c r="Q707"/>
  <c r="Q727"/>
  <c r="Q728"/>
  <c r="K702"/>
  <c r="K723"/>
  <c r="K694"/>
  <c r="K715"/>
  <c r="K692"/>
  <c r="K713"/>
  <c r="O708"/>
  <c r="O707"/>
  <c r="K680"/>
  <c r="K699"/>
  <c r="Q664"/>
  <c r="Q686"/>
  <c r="M681"/>
  <c r="M682"/>
  <c r="O666"/>
  <c r="O667"/>
  <c r="R665"/>
  <c r="R666"/>
  <c r="O655"/>
  <c r="O656"/>
  <c r="R643"/>
  <c r="R649"/>
  <c r="O649"/>
  <c r="O648"/>
  <c r="M633"/>
  <c r="M649"/>
  <c r="R647"/>
  <c r="R648"/>
  <c r="O646"/>
  <c r="O647"/>
  <c r="R645"/>
  <c r="R646"/>
  <c r="P642"/>
  <c r="P645"/>
  <c r="Q618"/>
  <c r="Q639"/>
  <c r="O641"/>
  <c r="O642"/>
  <c r="O634"/>
  <c r="O635"/>
  <c r="O621"/>
  <c r="O630"/>
  <c r="M616"/>
  <c r="M630"/>
  <c r="R627"/>
  <c r="R628"/>
  <c r="R629"/>
  <c r="P628"/>
  <c r="P629"/>
  <c r="O605"/>
  <c r="O622"/>
  <c r="Q606"/>
  <c r="Q621"/>
  <c r="Q605"/>
  <c r="Q617"/>
  <c r="Q619"/>
  <c r="O601"/>
  <c r="O620"/>
  <c r="M604"/>
  <c r="M618"/>
  <c r="M619"/>
  <c r="K577"/>
  <c r="K590"/>
  <c r="K575"/>
  <c r="K586"/>
  <c r="K588"/>
  <c r="K571"/>
  <c r="K584"/>
  <c r="P578"/>
  <c r="P579"/>
  <c r="N575"/>
  <c r="N578"/>
  <c r="N579"/>
  <c r="K567"/>
  <c r="K578"/>
  <c r="K580"/>
  <c r="M561"/>
  <c r="M574"/>
  <c r="R574"/>
  <c r="R575"/>
  <c r="K559"/>
  <c r="K570"/>
  <c r="M553"/>
  <c r="M567"/>
  <c r="K557"/>
  <c r="K568"/>
  <c r="M549"/>
  <c r="M563"/>
  <c r="N554"/>
  <c r="N555"/>
  <c r="K545"/>
  <c r="K558"/>
  <c r="K556"/>
  <c r="Q553"/>
  <c r="Q545"/>
  <c r="P548"/>
  <c r="P549"/>
  <c r="K525"/>
  <c r="K550"/>
  <c r="R521"/>
  <c r="R529"/>
  <c r="R536"/>
  <c r="R537"/>
  <c r="R540"/>
  <c r="P546"/>
  <c r="P522"/>
  <c r="P523"/>
  <c r="N546"/>
  <c r="N529"/>
  <c r="K546"/>
  <c r="K526"/>
  <c r="K532"/>
  <c r="Q531"/>
  <c r="Q530"/>
  <c r="M516"/>
  <c r="M531"/>
  <c r="M509"/>
  <c r="M521"/>
  <c r="M501"/>
  <c r="M514"/>
  <c r="Q506"/>
  <c r="Q504"/>
  <c r="Q505"/>
  <c r="Q502"/>
  <c r="Q500"/>
  <c r="Q501"/>
  <c r="N472"/>
  <c r="N469"/>
  <c r="N473"/>
  <c r="N459"/>
  <c r="N460"/>
  <c r="N461"/>
  <c r="P453"/>
  <c r="P454"/>
  <c r="N453"/>
  <c r="N454"/>
  <c r="K451"/>
  <c r="K452"/>
  <c r="K454"/>
  <c r="K448"/>
  <c r="P438"/>
  <c r="P439"/>
  <c r="Q438"/>
  <c r="Q436"/>
  <c r="M434"/>
  <c r="M438"/>
  <c r="R409"/>
  <c r="R410"/>
  <c r="N412"/>
  <c r="N411"/>
  <c r="K410"/>
  <c r="K412"/>
  <c r="Q410"/>
  <c r="Q408"/>
  <c r="N407"/>
  <c r="N408"/>
  <c r="R406"/>
  <c r="R405"/>
  <c r="K382"/>
  <c r="K404"/>
  <c r="K406"/>
  <c r="Q400"/>
  <c r="Q404"/>
  <c r="M398"/>
  <c r="M402"/>
  <c r="K377"/>
  <c r="K402"/>
  <c r="Q346"/>
  <c r="Q356"/>
  <c r="Q342"/>
  <c r="M356"/>
  <c r="M338"/>
  <c r="M346"/>
  <c r="M354"/>
  <c r="R351"/>
  <c r="R355"/>
  <c r="R354"/>
  <c r="K330"/>
  <c r="K355"/>
  <c r="R330"/>
  <c r="R322"/>
  <c r="R327"/>
  <c r="R328"/>
  <c r="N330"/>
  <c r="N328"/>
  <c r="Q319"/>
  <c r="Q324"/>
  <c r="M324"/>
  <c r="M319"/>
  <c r="M321"/>
  <c r="R318"/>
  <c r="R321"/>
  <c r="R310"/>
  <c r="R311"/>
  <c r="R320"/>
  <c r="K321"/>
  <c r="K320"/>
  <c r="M271"/>
  <c r="M273"/>
  <c r="R266"/>
  <c r="R267"/>
  <c r="R270"/>
  <c r="R271"/>
  <c r="N268"/>
  <c r="N265"/>
  <c r="N267"/>
  <c r="N269"/>
  <c r="N271"/>
  <c r="N262"/>
  <c r="M263"/>
  <c r="M265"/>
  <c r="Q256"/>
  <c r="Q257"/>
  <c r="Q258"/>
  <c r="Q223"/>
  <c r="Q232"/>
  <c r="Q233"/>
  <c r="Q234"/>
  <c r="Q218"/>
  <c r="Q231"/>
  <c r="Q216"/>
  <c r="Q217"/>
  <c r="M216"/>
  <c r="M217"/>
  <c r="M215"/>
  <c r="R176"/>
  <c r="R180"/>
  <c r="N173"/>
  <c r="N196"/>
  <c r="N186"/>
  <c r="N187"/>
  <c r="N178"/>
  <c r="N182"/>
  <c r="N184"/>
  <c r="N185"/>
  <c r="N195"/>
  <c r="Q913"/>
  <c r="N915"/>
  <c r="K911"/>
  <c r="O912"/>
  <c r="R912"/>
  <c r="N912"/>
  <c r="K907"/>
  <c r="N910"/>
  <c r="R908"/>
  <c r="K905"/>
  <c r="M909"/>
  <c r="K903"/>
  <c r="R905"/>
  <c r="N905"/>
  <c r="K901"/>
  <c r="M905"/>
  <c r="M904"/>
  <c r="Q903"/>
  <c r="O900"/>
  <c r="Q902"/>
  <c r="N899"/>
  <c r="Q899"/>
  <c r="M900"/>
  <c r="O896"/>
  <c r="Q897"/>
  <c r="R896"/>
  <c r="P879"/>
  <c r="N896"/>
  <c r="K891"/>
  <c r="N894"/>
  <c r="R893"/>
  <c r="O891"/>
  <c r="M892"/>
  <c r="R891"/>
  <c r="P875"/>
  <c r="O890"/>
  <c r="Q887"/>
  <c r="M888"/>
  <c r="N888"/>
  <c r="M885"/>
  <c r="O882"/>
  <c r="M884"/>
  <c r="P868"/>
  <c r="R882"/>
  <c r="R879"/>
  <c r="N881"/>
  <c r="O874"/>
  <c r="M876"/>
  <c r="Q865"/>
  <c r="O863"/>
  <c r="Q859"/>
  <c r="O861"/>
  <c r="N863"/>
  <c r="R862"/>
  <c r="N862"/>
  <c r="R861"/>
  <c r="K861"/>
  <c r="R860"/>
  <c r="N860"/>
  <c r="R859"/>
  <c r="N859"/>
  <c r="R857"/>
  <c r="P857"/>
  <c r="K857"/>
  <c r="R853"/>
  <c r="P856"/>
  <c r="K856"/>
  <c r="Q851"/>
  <c r="O853"/>
  <c r="M853"/>
  <c r="Q847"/>
  <c r="P833"/>
  <c r="N847"/>
  <c r="K847"/>
  <c r="N846"/>
  <c r="R845"/>
  <c r="P845"/>
  <c r="N845"/>
  <c r="K845"/>
  <c r="R840"/>
  <c r="Q841"/>
  <c r="P830"/>
  <c r="P837"/>
  <c r="Q835"/>
  <c r="O835"/>
  <c r="Q833"/>
  <c r="P824"/>
  <c r="N833"/>
  <c r="Q831"/>
  <c r="Q825"/>
  <c r="Q823"/>
  <c r="M823"/>
  <c r="O821"/>
  <c r="O819"/>
  <c r="O817"/>
  <c r="M817"/>
  <c r="Q815"/>
  <c r="O815"/>
  <c r="Q813"/>
  <c r="M811"/>
  <c r="R808"/>
  <c r="O807"/>
  <c r="M807"/>
  <c r="M805"/>
  <c r="Q802"/>
  <c r="O803"/>
  <c r="Q800"/>
  <c r="Q797"/>
  <c r="N773"/>
  <c r="R785"/>
  <c r="P785"/>
  <c r="K785"/>
  <c r="R783"/>
  <c r="N769"/>
  <c r="K777"/>
  <c r="R773"/>
  <c r="P756"/>
  <c r="N770"/>
  <c r="O770"/>
  <c r="M771"/>
  <c r="Q750"/>
  <c r="M769"/>
  <c r="Q749"/>
  <c r="M768"/>
  <c r="R759"/>
  <c r="Q760"/>
  <c r="P759"/>
  <c r="N736"/>
  <c r="Q737"/>
  <c r="M758"/>
  <c r="R755"/>
  <c r="R754"/>
  <c r="P754"/>
  <c r="K754"/>
  <c r="Q746"/>
  <c r="O745"/>
  <c r="M745"/>
  <c r="K748"/>
  <c r="O744"/>
  <c r="Q722"/>
  <c r="R739"/>
  <c r="R738"/>
  <c r="P738"/>
  <c r="R733"/>
  <c r="P730"/>
  <c r="Q732"/>
  <c r="O732"/>
  <c r="M732"/>
  <c r="R731"/>
  <c r="K729"/>
  <c r="P719"/>
  <c r="N719"/>
  <c r="K698"/>
  <c r="O717"/>
  <c r="M717"/>
  <c r="O713"/>
  <c r="M714"/>
  <c r="O712"/>
  <c r="M712"/>
  <c r="P711"/>
  <c r="Q710"/>
  <c r="M710"/>
  <c r="P703"/>
  <c r="R702"/>
  <c r="P698"/>
  <c r="Q693"/>
  <c r="O693"/>
  <c r="O692"/>
  <c r="M692"/>
  <c r="Q668"/>
  <c r="Q688"/>
  <c r="P685"/>
  <c r="M685"/>
  <c r="R682"/>
  <c r="M678"/>
  <c r="R677"/>
  <c r="P676"/>
  <c r="Q675"/>
  <c r="M674"/>
  <c r="Q654"/>
  <c r="O673"/>
  <c r="Q672"/>
  <c r="O672"/>
  <c r="O662"/>
  <c r="N661"/>
  <c r="Q655"/>
  <c r="M654"/>
  <c r="R644"/>
  <c r="P644"/>
  <c r="K643"/>
  <c r="R641"/>
  <c r="K641"/>
  <c r="R640"/>
  <c r="N636"/>
  <c r="K627"/>
  <c r="Q637"/>
  <c r="P636"/>
  <c r="K637"/>
  <c r="N632"/>
  <c r="R631"/>
  <c r="N631"/>
  <c r="R623"/>
  <c r="K611"/>
  <c r="O623"/>
  <c r="M623"/>
  <c r="R618"/>
  <c r="K605"/>
  <c r="R616"/>
  <c r="K616"/>
  <c r="N614"/>
  <c r="K614"/>
  <c r="O611"/>
  <c r="M610"/>
  <c r="R612"/>
  <c r="P612"/>
  <c r="R611"/>
  <c r="M592"/>
  <c r="R606"/>
  <c r="N606"/>
  <c r="O602"/>
  <c r="O598"/>
  <c r="M598"/>
  <c r="Q591"/>
  <c r="R594"/>
  <c r="R589"/>
  <c r="N591"/>
  <c r="Q583"/>
  <c r="P569"/>
  <c r="N571"/>
  <c r="K572"/>
  <c r="Q570"/>
  <c r="M556"/>
  <c r="R561"/>
  <c r="N563"/>
  <c r="Q561"/>
  <c r="Q538"/>
  <c r="M542"/>
  <c r="Q534"/>
  <c r="N465"/>
  <c r="P446"/>
  <c r="N446"/>
  <c r="P445"/>
  <c r="Q444"/>
  <c r="M444"/>
  <c r="N436"/>
  <c r="K432"/>
  <c r="Q430"/>
  <c r="M430"/>
  <c r="R426"/>
  <c r="Q424"/>
  <c r="R422"/>
  <c r="P418"/>
  <c r="M418"/>
  <c r="Q390"/>
  <c r="K376"/>
  <c r="N374"/>
  <c r="Q360"/>
  <c r="M358"/>
  <c r="R348"/>
  <c r="Q297"/>
  <c r="Q295"/>
  <c r="Q291"/>
  <c r="R915"/>
  <c r="K914"/>
  <c r="M911"/>
  <c r="Q909"/>
  <c r="K908"/>
  <c r="M907"/>
  <c r="M906"/>
  <c r="K904"/>
  <c r="N903"/>
  <c r="K902"/>
  <c r="Q900"/>
  <c r="N900"/>
  <c r="R899"/>
  <c r="N898"/>
  <c r="Q896"/>
  <c r="M895"/>
  <c r="O893"/>
  <c r="K913"/>
  <c r="M891"/>
  <c r="P890"/>
  <c r="P892"/>
  <c r="P889"/>
  <c r="R913"/>
  <c r="N913"/>
  <c r="K909"/>
  <c r="K888"/>
  <c r="M913"/>
  <c r="M887"/>
  <c r="M912"/>
  <c r="Q911"/>
  <c r="O908"/>
  <c r="N885"/>
  <c r="Q910"/>
  <c r="Q884"/>
  <c r="N884"/>
  <c r="N907"/>
  <c r="M883"/>
  <c r="Q907"/>
  <c r="M908"/>
  <c r="O904"/>
  <c r="O881"/>
  <c r="Q905"/>
  <c r="R904"/>
  <c r="P883"/>
  <c r="N904"/>
  <c r="K899"/>
  <c r="R878"/>
  <c r="M878"/>
  <c r="N902"/>
  <c r="R877"/>
  <c r="R900"/>
  <c r="P881"/>
  <c r="K897"/>
  <c r="K876"/>
  <c r="M901"/>
  <c r="K895"/>
  <c r="M874"/>
  <c r="R873"/>
  <c r="R897"/>
  <c r="N897"/>
  <c r="K893"/>
  <c r="K872"/>
  <c r="M897"/>
  <c r="M871"/>
  <c r="M896"/>
  <c r="P870"/>
  <c r="K870"/>
  <c r="Q895"/>
  <c r="O894"/>
  <c r="Q869"/>
  <c r="N869"/>
  <c r="Q894"/>
  <c r="P877"/>
  <c r="N891"/>
  <c r="K887"/>
  <c r="P867"/>
  <c r="K867"/>
  <c r="Q890"/>
  <c r="P874"/>
  <c r="R887"/>
  <c r="P871"/>
  <c r="N889"/>
  <c r="K864"/>
  <c r="P863"/>
  <c r="O887"/>
  <c r="N886"/>
  <c r="O859"/>
  <c r="K855"/>
  <c r="O879"/>
  <c r="K853"/>
  <c r="Q878"/>
  <c r="O878"/>
  <c r="P851"/>
  <c r="P850"/>
  <c r="Q875"/>
  <c r="P848"/>
  <c r="P847"/>
  <c r="R871"/>
  <c r="M869"/>
  <c r="N870"/>
  <c r="P844"/>
  <c r="N836"/>
  <c r="N835"/>
  <c r="R858"/>
  <c r="N858"/>
  <c r="R832"/>
  <c r="N831"/>
  <c r="K830"/>
  <c r="M855"/>
  <c r="R851"/>
  <c r="P852"/>
  <c r="N854"/>
  <c r="P828"/>
  <c r="P826"/>
  <c r="P838"/>
  <c r="K824"/>
  <c r="N822"/>
  <c r="N820"/>
  <c r="N819"/>
  <c r="N818"/>
  <c r="Q843"/>
  <c r="K841"/>
  <c r="P816"/>
  <c r="N839"/>
  <c r="K838"/>
  <c r="K813"/>
  <c r="O837"/>
  <c r="R810"/>
  <c r="P809"/>
  <c r="P808"/>
  <c r="N807"/>
  <c r="N830"/>
  <c r="K831"/>
  <c r="P829"/>
  <c r="K829"/>
  <c r="Q803"/>
  <c r="K825"/>
  <c r="R802"/>
  <c r="Q827"/>
  <c r="K801"/>
  <c r="N800"/>
  <c r="Q799"/>
  <c r="Q798"/>
  <c r="R822"/>
  <c r="K822"/>
  <c r="K821"/>
  <c r="Q795"/>
  <c r="R794"/>
  <c r="O793"/>
  <c r="P792"/>
  <c r="K792"/>
  <c r="Q817"/>
  <c r="K791"/>
  <c r="N790"/>
  <c r="Q789"/>
  <c r="M813"/>
  <c r="O788"/>
  <c r="Q787"/>
  <c r="Q786"/>
  <c r="Q811"/>
  <c r="O811"/>
  <c r="K784"/>
  <c r="Q809"/>
  <c r="M809"/>
  <c r="N782"/>
  <c r="Q781"/>
  <c r="Q780"/>
  <c r="K780"/>
  <c r="O805"/>
  <c r="N778"/>
  <c r="O776"/>
  <c r="K775"/>
  <c r="O800"/>
  <c r="K774"/>
  <c r="O799"/>
  <c r="O798"/>
  <c r="M797"/>
  <c r="P770"/>
  <c r="K795"/>
  <c r="K767"/>
  <c r="O792"/>
  <c r="M792"/>
  <c r="M766"/>
  <c r="M789"/>
  <c r="K765"/>
  <c r="O790"/>
  <c r="M790"/>
  <c r="N764"/>
  <c r="Q770"/>
  <c r="K763"/>
  <c r="Q769"/>
  <c r="M762"/>
  <c r="K761"/>
  <c r="Q767"/>
  <c r="O786"/>
  <c r="N759"/>
  <c r="K758"/>
  <c r="Q783"/>
  <c r="O783"/>
  <c r="M782"/>
  <c r="N765"/>
  <c r="Q756"/>
  <c r="K756"/>
  <c r="Q761"/>
  <c r="O781"/>
  <c r="R780"/>
  <c r="Q754"/>
  <c r="R779"/>
  <c r="P779"/>
  <c r="N762"/>
  <c r="R753"/>
  <c r="R778"/>
  <c r="P778"/>
  <c r="N758"/>
  <c r="R752"/>
  <c r="M752"/>
  <c r="P751"/>
  <c r="K750"/>
  <c r="Q775"/>
  <c r="R774"/>
  <c r="K749"/>
  <c r="M747"/>
  <c r="O746"/>
  <c r="N745"/>
  <c r="Q742"/>
  <c r="K742"/>
  <c r="Q748"/>
  <c r="O766"/>
  <c r="M767"/>
  <c r="O741"/>
  <c r="N766"/>
  <c r="N740"/>
  <c r="Q747"/>
  <c r="M765"/>
  <c r="R764"/>
  <c r="Q738"/>
  <c r="R763"/>
  <c r="N763"/>
  <c r="K738"/>
  <c r="R737"/>
  <c r="R762"/>
  <c r="P762"/>
  <c r="K762"/>
  <c r="R736"/>
  <c r="N734"/>
  <c r="N733"/>
  <c r="Q755"/>
  <c r="M756"/>
  <c r="O730"/>
  <c r="M729"/>
  <c r="R750"/>
  <c r="K727"/>
  <c r="R749"/>
  <c r="K726"/>
  <c r="Q725"/>
  <c r="K725"/>
  <c r="Q729"/>
  <c r="M750"/>
  <c r="O723"/>
  <c r="P747"/>
  <c r="N746"/>
  <c r="O719"/>
  <c r="N718"/>
  <c r="N717"/>
  <c r="N716"/>
  <c r="O714"/>
  <c r="M713"/>
  <c r="R711"/>
  <c r="R710"/>
  <c r="P735"/>
  <c r="N735"/>
  <c r="K712"/>
  <c r="M709"/>
  <c r="P708"/>
  <c r="O733"/>
  <c r="M733"/>
  <c r="K705"/>
  <c r="Q713"/>
  <c r="O729"/>
  <c r="M730"/>
  <c r="K703"/>
  <c r="O728"/>
  <c r="M728"/>
  <c r="P727"/>
  <c r="N727"/>
  <c r="K706"/>
  <c r="Q701"/>
  <c r="Q705"/>
  <c r="O726"/>
  <c r="M726"/>
  <c r="O699"/>
  <c r="R723"/>
  <c r="R722"/>
  <c r="N711"/>
  <c r="R696"/>
  <c r="O695"/>
  <c r="O694"/>
  <c r="R717"/>
  <c r="P714"/>
  <c r="K691"/>
  <c r="Q716"/>
  <c r="O716"/>
  <c r="M716"/>
  <c r="R715"/>
  <c r="O689"/>
  <c r="Q687"/>
  <c r="O685"/>
  <c r="P684"/>
  <c r="Q709"/>
  <c r="O709"/>
  <c r="Q708"/>
  <c r="M708"/>
  <c r="R706"/>
  <c r="K688"/>
  <c r="K686"/>
  <c r="Q679"/>
  <c r="O678"/>
  <c r="M677"/>
  <c r="R701"/>
  <c r="P701"/>
  <c r="K682"/>
  <c r="R675"/>
  <c r="R700"/>
  <c r="R674"/>
  <c r="R699"/>
  <c r="R673"/>
  <c r="R698"/>
  <c r="N692"/>
  <c r="R672"/>
  <c r="M670"/>
  <c r="Q695"/>
  <c r="M695"/>
  <c r="K669"/>
  <c r="Q694"/>
  <c r="M694"/>
  <c r="Q667"/>
  <c r="Q666"/>
  <c r="Q665"/>
  <c r="R690"/>
  <c r="N684"/>
  <c r="M689"/>
  <c r="M662"/>
  <c r="O687"/>
  <c r="M686"/>
  <c r="M661"/>
  <c r="K659"/>
  <c r="Q684"/>
  <c r="O683"/>
  <c r="R683"/>
  <c r="N676"/>
  <c r="K666"/>
  <c r="M657"/>
  <c r="R679"/>
  <c r="K664"/>
  <c r="R655"/>
  <c r="K662"/>
  <c r="Q653"/>
  <c r="R678"/>
  <c r="K651"/>
  <c r="Q648"/>
  <c r="Q647"/>
  <c r="Q646"/>
  <c r="Q645"/>
  <c r="Q649"/>
  <c r="O670"/>
  <c r="M669"/>
  <c r="P669"/>
  <c r="K652"/>
  <c r="M642"/>
  <c r="N663"/>
  <c r="K665"/>
  <c r="Q640"/>
  <c r="O665"/>
  <c r="Q638"/>
  <c r="P637"/>
  <c r="R662"/>
  <c r="P657"/>
  <c r="Q636"/>
  <c r="K635"/>
  <c r="Q659"/>
  <c r="O659"/>
  <c r="M643"/>
  <c r="R658"/>
  <c r="K657"/>
  <c r="Q633"/>
  <c r="Q635"/>
  <c r="O658"/>
  <c r="M658"/>
  <c r="K632"/>
  <c r="O657"/>
  <c r="M640"/>
  <c r="Q634"/>
  <c r="M639"/>
  <c r="N630"/>
  <c r="Q629"/>
  <c r="Q628"/>
  <c r="N653"/>
  <c r="K653"/>
  <c r="O627"/>
  <c r="M626"/>
  <c r="N650"/>
  <c r="R624"/>
  <c r="K624"/>
  <c r="N644"/>
  <c r="K622"/>
  <c r="O619"/>
  <c r="K618"/>
  <c r="N615"/>
  <c r="O614"/>
  <c r="R636"/>
  <c r="P639"/>
  <c r="K639"/>
  <c r="O612"/>
  <c r="M611"/>
  <c r="Q612"/>
  <c r="O629"/>
  <c r="M620"/>
  <c r="Q608"/>
  <c r="M617"/>
  <c r="M607"/>
  <c r="Q632"/>
  <c r="M606"/>
  <c r="R630"/>
  <c r="P625"/>
  <c r="K617"/>
  <c r="R604"/>
  <c r="K628"/>
  <c r="N600"/>
  <c r="N599"/>
  <c r="N598"/>
  <c r="M622"/>
  <c r="K596"/>
  <c r="M605"/>
  <c r="M595"/>
  <c r="M594"/>
  <c r="N592"/>
  <c r="O591"/>
  <c r="M590"/>
  <c r="P613"/>
  <c r="Q587"/>
  <c r="N587"/>
  <c r="R610"/>
  <c r="K597"/>
  <c r="R584"/>
  <c r="N584"/>
  <c r="K582"/>
  <c r="Q607"/>
  <c r="R602"/>
  <c r="P604"/>
  <c r="N605"/>
  <c r="K604"/>
  <c r="R579"/>
  <c r="M579"/>
  <c r="O603"/>
  <c r="M588"/>
  <c r="M578"/>
  <c r="O600"/>
  <c r="M584"/>
  <c r="K574"/>
  <c r="O599"/>
  <c r="M599"/>
  <c r="Q572"/>
  <c r="R596"/>
  <c r="P597"/>
  <c r="R595"/>
  <c r="Q569"/>
  <c r="P564"/>
  <c r="N564"/>
  <c r="R588"/>
  <c r="R562"/>
  <c r="M562"/>
  <c r="R581"/>
  <c r="N583"/>
  <c r="Q558"/>
  <c r="M558"/>
  <c r="Q554"/>
  <c r="K552"/>
  <c r="K563"/>
  <c r="P550"/>
  <c r="M550"/>
  <c r="N570"/>
  <c r="R544"/>
  <c r="Q542"/>
  <c r="Q559"/>
  <c r="M559"/>
  <c r="Q532"/>
  <c r="M530"/>
  <c r="M537"/>
  <c r="N548"/>
  <c r="M506"/>
  <c r="M498"/>
  <c r="M494"/>
  <c r="Q518"/>
  <c r="M505"/>
  <c r="M490"/>
  <c r="M497"/>
  <c r="L482"/>
  <c r="Q507"/>
  <c r="M504"/>
  <c r="K499"/>
  <c r="Q503"/>
  <c r="M500"/>
  <c r="R453"/>
  <c r="N476"/>
  <c r="N451"/>
  <c r="K450"/>
  <c r="L475"/>
  <c r="N468"/>
  <c r="P442"/>
  <c r="R437"/>
  <c r="R442"/>
  <c r="K459"/>
  <c r="R436"/>
  <c r="P458"/>
  <c r="K458"/>
  <c r="N435"/>
  <c r="K434"/>
  <c r="K430"/>
  <c r="M454"/>
  <c r="R454"/>
  <c r="Q428"/>
  <c r="K428"/>
  <c r="Q450"/>
  <c r="N427"/>
  <c r="Q452"/>
  <c r="M452"/>
  <c r="P447"/>
  <c r="R421"/>
  <c r="K418"/>
  <c r="M442"/>
  <c r="R438"/>
  <c r="N438"/>
  <c r="K438"/>
  <c r="R413"/>
  <c r="N413"/>
  <c r="M410"/>
  <c r="M406"/>
  <c r="Q414"/>
  <c r="M414"/>
  <c r="P406"/>
  <c r="K387"/>
  <c r="Q412"/>
  <c r="K385"/>
  <c r="R408"/>
  <c r="K408"/>
  <c r="Q382"/>
  <c r="N406"/>
  <c r="R381"/>
  <c r="K381"/>
  <c r="Q406"/>
  <c r="N379"/>
  <c r="R403"/>
  <c r="N403"/>
  <c r="R377"/>
  <c r="R402"/>
  <c r="R401"/>
  <c r="N400"/>
  <c r="R375"/>
  <c r="N375"/>
  <c r="R356"/>
  <c r="K357"/>
  <c r="R332"/>
  <c r="K332"/>
  <c r="N331"/>
  <c r="N355"/>
  <c r="R329"/>
  <c r="N329"/>
  <c r="Q334"/>
  <c r="M334"/>
  <c r="K327"/>
  <c r="N313"/>
  <c r="Q309"/>
  <c r="Q301"/>
  <c r="M301"/>
  <c r="Q285"/>
  <c r="Q283"/>
  <c r="M283"/>
  <c r="Q275"/>
  <c r="M275"/>
  <c r="Q269"/>
  <c r="N272"/>
  <c r="R245"/>
  <c r="M269"/>
  <c r="Q241"/>
  <c r="Q240"/>
  <c r="Q261"/>
  <c r="M231"/>
  <c r="K555"/>
  <c r="K566"/>
  <c r="K553"/>
  <c r="K564"/>
  <c r="K549"/>
  <c r="K562"/>
  <c r="Q557"/>
  <c r="Q556"/>
  <c r="M541"/>
  <c r="M555"/>
  <c r="R553"/>
  <c r="R551"/>
  <c r="P528"/>
  <c r="P547"/>
  <c r="N525"/>
  <c r="N547"/>
  <c r="K522"/>
  <c r="K538"/>
  <c r="K542"/>
  <c r="M523"/>
  <c r="M539"/>
  <c r="K510"/>
  <c r="K523"/>
  <c r="K508"/>
  <c r="K519"/>
  <c r="K521"/>
  <c r="Q519"/>
  <c r="Q520"/>
  <c r="M517"/>
  <c r="M518"/>
  <c r="P514"/>
  <c r="P515"/>
  <c r="P516"/>
  <c r="N514"/>
  <c r="N515"/>
  <c r="R512"/>
  <c r="R513"/>
  <c r="N510"/>
  <c r="N511"/>
  <c r="Q508"/>
  <c r="Q509"/>
  <c r="Q510"/>
  <c r="Q498"/>
  <c r="Q496"/>
  <c r="Q497"/>
  <c r="Q494"/>
  <c r="Q492"/>
  <c r="Q493"/>
  <c r="M487"/>
  <c r="M492"/>
  <c r="Q490"/>
  <c r="Q488"/>
  <c r="Q489"/>
  <c r="Q486"/>
  <c r="Q484"/>
  <c r="Q485"/>
  <c r="N444"/>
  <c r="N448"/>
  <c r="K431"/>
  <c r="K436"/>
  <c r="R434"/>
  <c r="R433"/>
  <c r="N428"/>
  <c r="N432"/>
  <c r="R429"/>
  <c r="R431"/>
  <c r="R398"/>
  <c r="R394"/>
  <c r="R397"/>
  <c r="R389"/>
  <c r="N397"/>
  <c r="N395"/>
  <c r="K394"/>
  <c r="K392"/>
  <c r="K398"/>
  <c r="M396"/>
  <c r="M394"/>
  <c r="R378"/>
  <c r="R379"/>
  <c r="Q374"/>
  <c r="Q378"/>
  <c r="R345"/>
  <c r="R346"/>
  <c r="N345"/>
  <c r="N346"/>
  <c r="R342"/>
  <c r="R343"/>
  <c r="R344"/>
  <c r="R340"/>
  <c r="N343"/>
  <c r="N339"/>
  <c r="N340"/>
  <c r="K341"/>
  <c r="K343"/>
  <c r="R334"/>
  <c r="R335"/>
  <c r="R336"/>
  <c r="K333"/>
  <c r="K334"/>
  <c r="R316"/>
  <c r="R312"/>
  <c r="K319"/>
  <c r="K315"/>
  <c r="K316"/>
  <c r="K317"/>
  <c r="K318"/>
  <c r="N311"/>
  <c r="N309"/>
  <c r="N310"/>
  <c r="K311"/>
  <c r="K310"/>
  <c r="R306"/>
  <c r="R307"/>
  <c r="N307"/>
  <c r="N305"/>
  <c r="N306"/>
  <c r="K304"/>
  <c r="K305"/>
  <c r="K306"/>
  <c r="K307"/>
  <c r="N302"/>
  <c r="N300"/>
  <c r="K302"/>
  <c r="K300"/>
  <c r="R298"/>
  <c r="R299"/>
  <c r="R296"/>
  <c r="K296"/>
  <c r="K298"/>
  <c r="M264"/>
  <c r="M289"/>
  <c r="R282"/>
  <c r="R283"/>
  <c r="R286"/>
  <c r="R287"/>
  <c r="N284"/>
  <c r="N273"/>
  <c r="N275"/>
  <c r="N277"/>
  <c r="N279"/>
  <c r="N281"/>
  <c r="N283"/>
  <c r="N285"/>
  <c r="N287"/>
  <c r="R257"/>
  <c r="R258"/>
  <c r="R259"/>
  <c r="R262"/>
  <c r="R263"/>
  <c r="N260"/>
  <c r="N259"/>
  <c r="N261"/>
  <c r="N263"/>
  <c r="M258"/>
  <c r="M259"/>
  <c r="R246"/>
  <c r="R241"/>
  <c r="R242"/>
  <c r="R243"/>
  <c r="R247"/>
  <c r="N244"/>
  <c r="N247"/>
  <c r="N243"/>
  <c r="M244"/>
  <c r="M243"/>
  <c r="M245"/>
  <c r="Q237"/>
  <c r="Q239"/>
  <c r="M240"/>
  <c r="M241"/>
  <c r="R233"/>
  <c r="R234"/>
  <c r="R235"/>
  <c r="R239"/>
  <c r="R240"/>
  <c r="N236"/>
  <c r="N239"/>
  <c r="N240"/>
  <c r="N235"/>
  <c r="Q207"/>
  <c r="Q208"/>
  <c r="Q196"/>
  <c r="Q204"/>
  <c r="M211"/>
  <c r="M207"/>
  <c r="M197"/>
  <c r="M199"/>
  <c r="M205"/>
  <c r="Q191"/>
  <c r="Q192"/>
  <c r="Q193"/>
  <c r="M190"/>
  <c r="M193"/>
  <c r="M191"/>
  <c r="Q189"/>
  <c r="Q188"/>
  <c r="M184"/>
  <c r="M189"/>
  <c r="Q186"/>
  <c r="Q184"/>
  <c r="Q187"/>
  <c r="Q173"/>
  <c r="Q181"/>
  <c r="Q183"/>
  <c r="M182"/>
  <c r="M185"/>
  <c r="M187"/>
  <c r="M169"/>
  <c r="M177"/>
  <c r="M181"/>
  <c r="R173"/>
  <c r="R174"/>
  <c r="N147"/>
  <c r="N172"/>
  <c r="N170"/>
  <c r="M150"/>
  <c r="M157"/>
  <c r="M159"/>
  <c r="M153"/>
  <c r="R154"/>
  <c r="R156"/>
  <c r="R144"/>
  <c r="N131"/>
  <c r="N144"/>
  <c r="N156"/>
  <c r="R115"/>
  <c r="R116"/>
  <c r="N116"/>
  <c r="N115"/>
  <c r="M90"/>
  <c r="M115"/>
  <c r="M88"/>
  <c r="M113"/>
  <c r="M109"/>
  <c r="M111"/>
  <c r="R106"/>
  <c r="R107"/>
  <c r="N108"/>
  <c r="N107"/>
  <c r="M84"/>
  <c r="M105"/>
  <c r="M107"/>
  <c r="O888"/>
  <c r="Q886"/>
  <c r="O886"/>
  <c r="R883"/>
  <c r="N883"/>
  <c r="Q879"/>
  <c r="M880"/>
  <c r="P864"/>
  <c r="N878"/>
  <c r="M877"/>
  <c r="P859"/>
  <c r="R874"/>
  <c r="N872"/>
  <c r="K850"/>
  <c r="Q873"/>
  <c r="M872"/>
  <c r="Q871"/>
  <c r="O871"/>
  <c r="P853"/>
  <c r="K846"/>
  <c r="Q870"/>
  <c r="O870"/>
  <c r="N868"/>
  <c r="R866"/>
  <c r="N866"/>
  <c r="R864"/>
  <c r="N864"/>
  <c r="Q861"/>
  <c r="O855"/>
  <c r="Q855"/>
  <c r="P839"/>
  <c r="N855"/>
  <c r="R852"/>
  <c r="N852"/>
  <c r="N849"/>
  <c r="R848"/>
  <c r="N848"/>
  <c r="Q845"/>
  <c r="O845"/>
  <c r="M843"/>
  <c r="P831"/>
  <c r="K818"/>
  <c r="Q839"/>
  <c r="O839"/>
  <c r="P827"/>
  <c r="N815"/>
  <c r="P825"/>
  <c r="R829"/>
  <c r="N809"/>
  <c r="P822"/>
  <c r="O831"/>
  <c r="Q804"/>
  <c r="O804"/>
  <c r="M804"/>
  <c r="P819"/>
  <c r="N805"/>
  <c r="K802"/>
  <c r="N804"/>
  <c r="R821"/>
  <c r="P815"/>
  <c r="N803"/>
  <c r="O823"/>
  <c r="N798"/>
  <c r="Q819"/>
  <c r="M819"/>
  <c r="P811"/>
  <c r="P810"/>
  <c r="N794"/>
  <c r="R817"/>
  <c r="R816"/>
  <c r="P806"/>
  <c r="R815"/>
  <c r="P805"/>
  <c r="R814"/>
  <c r="P804"/>
  <c r="P802"/>
  <c r="N788"/>
  <c r="R812"/>
  <c r="R809"/>
  <c r="P797"/>
  <c r="O809"/>
  <c r="N785"/>
  <c r="R807"/>
  <c r="R806"/>
  <c r="P796"/>
  <c r="R805"/>
  <c r="P794"/>
  <c r="N784"/>
  <c r="R804"/>
  <c r="R801"/>
  <c r="P791"/>
  <c r="O802"/>
  <c r="M801"/>
  <c r="N781"/>
  <c r="P784"/>
  <c r="R797"/>
  <c r="P783"/>
  <c r="N779"/>
  <c r="R795"/>
  <c r="P782"/>
  <c r="O795"/>
  <c r="O791"/>
  <c r="M793"/>
  <c r="P776"/>
  <c r="N777"/>
  <c r="P774"/>
  <c r="K766"/>
  <c r="N775"/>
  <c r="K764"/>
  <c r="P773"/>
  <c r="O787"/>
  <c r="N771"/>
  <c r="Q766"/>
  <c r="M783"/>
  <c r="N768"/>
  <c r="O782"/>
  <c r="M781"/>
  <c r="M779"/>
  <c r="O779"/>
  <c r="Q758"/>
  <c r="O778"/>
  <c r="M777"/>
  <c r="Q757"/>
  <c r="R775"/>
  <c r="N754"/>
  <c r="M773"/>
  <c r="Q753"/>
  <c r="N750"/>
  <c r="P749"/>
  <c r="R769"/>
  <c r="N747"/>
  <c r="R767"/>
  <c r="N743"/>
  <c r="K740"/>
  <c r="Q745"/>
  <c r="M764"/>
  <c r="O762"/>
  <c r="M761"/>
  <c r="Q744"/>
  <c r="N738"/>
  <c r="Q740"/>
  <c r="O758"/>
  <c r="M757"/>
  <c r="R756"/>
  <c r="K732"/>
  <c r="O754"/>
  <c r="M753"/>
  <c r="Q734"/>
  <c r="N730"/>
  <c r="Q731"/>
  <c r="O750"/>
  <c r="M749"/>
  <c r="R748"/>
  <c r="K724"/>
  <c r="O748"/>
  <c r="M748"/>
  <c r="O747"/>
  <c r="M746"/>
  <c r="Q726"/>
  <c r="N722"/>
  <c r="Q723"/>
  <c r="O743"/>
  <c r="M742"/>
  <c r="R740"/>
  <c r="K718"/>
  <c r="O740"/>
  <c r="M740"/>
  <c r="M739"/>
  <c r="Q721"/>
  <c r="Q718"/>
  <c r="O736"/>
  <c r="M736"/>
  <c r="Q715"/>
  <c r="M735"/>
  <c r="Q714"/>
  <c r="K710"/>
  <c r="R726"/>
  <c r="M731"/>
  <c r="N714"/>
  <c r="Q706"/>
  <c r="M727"/>
  <c r="P722"/>
  <c r="R724"/>
  <c r="K704"/>
  <c r="O724"/>
  <c r="M724"/>
  <c r="M723"/>
  <c r="Q699"/>
  <c r="Q698"/>
  <c r="O720"/>
  <c r="M720"/>
  <c r="Q697"/>
  <c r="M719"/>
  <c r="K696"/>
  <c r="R714"/>
  <c r="M715"/>
  <c r="N708"/>
  <c r="Q690"/>
  <c r="M711"/>
  <c r="P706"/>
  <c r="K690"/>
  <c r="R703"/>
  <c r="M707"/>
  <c r="N700"/>
  <c r="Q681"/>
  <c r="M703"/>
  <c r="Q677"/>
  <c r="Q676"/>
  <c r="O700"/>
  <c r="M700"/>
  <c r="M699"/>
  <c r="Q673"/>
  <c r="O696"/>
  <c r="M696"/>
  <c r="P695"/>
  <c r="K676"/>
  <c r="P679"/>
  <c r="K674"/>
  <c r="R689"/>
  <c r="K672"/>
  <c r="R688"/>
  <c r="R685"/>
  <c r="K670"/>
  <c r="O684"/>
  <c r="K668"/>
  <c r="R684"/>
  <c r="O680"/>
  <c r="Q660"/>
  <c r="Q658"/>
  <c r="O676"/>
  <c r="Q657"/>
  <c r="P674"/>
  <c r="N668"/>
  <c r="K658"/>
  <c r="K656"/>
  <c r="P671"/>
  <c r="K654"/>
  <c r="R669"/>
  <c r="P666"/>
  <c r="O668"/>
  <c r="K650"/>
  <c r="K648"/>
  <c r="Q643"/>
  <c r="O664"/>
  <c r="M647"/>
  <c r="K646"/>
  <c r="Q641"/>
  <c r="O661"/>
  <c r="R657"/>
  <c r="N655"/>
  <c r="R653"/>
  <c r="O653"/>
  <c r="M636"/>
  <c r="O651"/>
  <c r="M635"/>
  <c r="Q627"/>
  <c r="Q626"/>
  <c r="O650"/>
  <c r="Q623"/>
  <c r="M632"/>
  <c r="P647"/>
  <c r="O644"/>
  <c r="M628"/>
  <c r="O640"/>
  <c r="M625"/>
  <c r="Q615"/>
  <c r="O636"/>
  <c r="M624"/>
  <c r="P633"/>
  <c r="K625"/>
  <c r="Q613"/>
  <c r="M621"/>
  <c r="K623"/>
  <c r="R633"/>
  <c r="O625"/>
  <c r="R632"/>
  <c r="K619"/>
  <c r="O617"/>
  <c r="M613"/>
  <c r="K615"/>
  <c r="O609"/>
  <c r="M609"/>
  <c r="M608"/>
  <c r="R622"/>
  <c r="P609"/>
  <c r="K609"/>
  <c r="R621"/>
  <c r="R619"/>
  <c r="K607"/>
  <c r="O597"/>
  <c r="Q602"/>
  <c r="M601"/>
  <c r="K603"/>
  <c r="N590"/>
  <c r="K601"/>
  <c r="Q599"/>
  <c r="M597"/>
  <c r="M596"/>
  <c r="M593"/>
  <c r="N586"/>
  <c r="K595"/>
  <c r="R607"/>
  <c r="M589"/>
  <c r="P602"/>
  <c r="K591"/>
  <c r="K589"/>
  <c r="R601"/>
  <c r="P593"/>
  <c r="K587"/>
  <c r="R593"/>
  <c r="K585"/>
  <c r="K583"/>
  <c r="M576"/>
  <c r="R578"/>
  <c r="M565"/>
  <c r="N574"/>
  <c r="K561"/>
  <c r="R566"/>
  <c r="P562"/>
  <c r="N562"/>
  <c r="P559"/>
  <c r="P552"/>
  <c r="N556"/>
  <c r="M554"/>
  <c r="M536"/>
  <c r="M551"/>
  <c r="P533"/>
  <c r="N544"/>
  <c r="K548"/>
  <c r="M543"/>
  <c r="P543"/>
  <c r="Q540"/>
  <c r="M525"/>
  <c r="Q537"/>
  <c r="Q533"/>
  <c r="M534"/>
  <c r="P530"/>
  <c r="N533"/>
  <c r="K530"/>
  <c r="P526"/>
  <c r="K512"/>
  <c r="Q526"/>
  <c r="M526"/>
  <c r="R525"/>
  <c r="Q522"/>
  <c r="M522"/>
  <c r="P521"/>
  <c r="N521"/>
  <c r="K506"/>
  <c r="Q514"/>
  <c r="M513"/>
  <c r="Q511"/>
  <c r="M508"/>
  <c r="L485"/>
  <c r="M496"/>
  <c r="K496"/>
  <c r="Q495"/>
  <c r="K492"/>
  <c r="Q491"/>
  <c r="M488"/>
  <c r="K488"/>
  <c r="Q487"/>
  <c r="M484"/>
  <c r="L483"/>
  <c r="L479"/>
  <c r="R480"/>
  <c r="N480"/>
  <c r="L467"/>
  <c r="N464"/>
  <c r="Q456"/>
  <c r="P450"/>
  <c r="M450"/>
  <c r="N449"/>
  <c r="K445"/>
  <c r="Q440"/>
  <c r="P434"/>
  <c r="N434"/>
  <c r="K429"/>
  <c r="R432"/>
  <c r="K427"/>
  <c r="P429"/>
  <c r="N429"/>
  <c r="K426"/>
  <c r="Q396"/>
  <c r="N388"/>
  <c r="N380"/>
  <c r="K379"/>
  <c r="M378"/>
  <c r="N378"/>
  <c r="K378"/>
  <c r="Q372"/>
  <c r="M372"/>
  <c r="K345"/>
  <c r="R337"/>
  <c r="K337"/>
  <c r="N335"/>
  <c r="K331"/>
  <c r="M328"/>
  <c r="Q326"/>
  <c r="M326"/>
  <c r="Q317"/>
  <c r="M317"/>
  <c r="M288"/>
  <c r="Q311"/>
  <c r="R308"/>
  <c r="Q307"/>
  <c r="Q303"/>
  <c r="R303"/>
  <c r="Q299"/>
  <c r="Q293"/>
  <c r="M293"/>
  <c r="Q289"/>
  <c r="Q287"/>
  <c r="M287"/>
  <c r="N264"/>
  <c r="M261"/>
  <c r="Q259"/>
  <c r="Q242"/>
  <c r="N174"/>
  <c r="R102"/>
  <c r="N104"/>
  <c r="N389"/>
  <c r="N390"/>
  <c r="N392"/>
  <c r="Q386"/>
  <c r="Q388"/>
  <c r="M382"/>
  <c r="M380"/>
  <c r="N376"/>
  <c r="N377"/>
  <c r="R368"/>
  <c r="R369"/>
  <c r="R370"/>
  <c r="N373"/>
  <c r="N370"/>
  <c r="N371"/>
  <c r="K368"/>
  <c r="K373"/>
  <c r="K374"/>
  <c r="R366"/>
  <c r="R365"/>
  <c r="N365"/>
  <c r="N366"/>
  <c r="K328"/>
  <c r="K351"/>
  <c r="K353"/>
  <c r="Q338"/>
  <c r="Q340"/>
  <c r="K314"/>
  <c r="K339"/>
  <c r="N336"/>
  <c r="N338"/>
  <c r="Q328"/>
  <c r="Q332"/>
  <c r="K297"/>
  <c r="K322"/>
  <c r="R314"/>
  <c r="R315"/>
  <c r="K312"/>
  <c r="K313"/>
  <c r="M260"/>
  <c r="M285"/>
  <c r="M279"/>
  <c r="M281"/>
  <c r="R274"/>
  <c r="R275"/>
  <c r="R278"/>
  <c r="R279"/>
  <c r="M256"/>
  <c r="M257"/>
  <c r="M250"/>
  <c r="M251"/>
  <c r="M235"/>
  <c r="M237"/>
  <c r="M232"/>
  <c r="M233"/>
  <c r="R231"/>
  <c r="R232"/>
  <c r="N231"/>
  <c r="N232"/>
  <c r="M230"/>
  <c r="M229"/>
  <c r="R225"/>
  <c r="R226"/>
  <c r="R227"/>
  <c r="N230"/>
  <c r="N227"/>
  <c r="N228"/>
  <c r="M226"/>
  <c r="M227"/>
  <c r="Q224"/>
  <c r="Q225"/>
  <c r="M224"/>
  <c r="M225"/>
  <c r="R223"/>
  <c r="R224"/>
  <c r="N223"/>
  <c r="N224"/>
  <c r="M222"/>
  <c r="M223"/>
  <c r="R217"/>
  <c r="R218"/>
  <c r="R219"/>
  <c r="N222"/>
  <c r="N220"/>
  <c r="M218"/>
  <c r="M219"/>
  <c r="R215"/>
  <c r="R216"/>
  <c r="N215"/>
  <c r="N216"/>
  <c r="N214"/>
  <c r="N212"/>
  <c r="R210"/>
  <c r="R211"/>
  <c r="R208"/>
  <c r="R209"/>
  <c r="M198"/>
  <c r="M201"/>
  <c r="Q198"/>
  <c r="Q199"/>
  <c r="M99"/>
  <c r="M97"/>
  <c r="M101"/>
  <c r="R100"/>
  <c r="R95"/>
  <c r="R96"/>
  <c r="R78"/>
  <c r="N100"/>
  <c r="N95"/>
  <c r="N96"/>
  <c r="N99"/>
  <c r="M573"/>
  <c r="M572"/>
  <c r="K573"/>
  <c r="M568"/>
  <c r="K569"/>
  <c r="M564"/>
  <c r="K565"/>
  <c r="M560"/>
  <c r="M557"/>
  <c r="P568"/>
  <c r="N567"/>
  <c r="Q567"/>
  <c r="M552"/>
  <c r="Q565"/>
  <c r="Q563"/>
  <c r="M548"/>
  <c r="Q562"/>
  <c r="Q560"/>
  <c r="M544"/>
  <c r="P553"/>
  <c r="Q547"/>
  <c r="M540"/>
  <c r="M533"/>
  <c r="M532"/>
  <c r="Q546"/>
  <c r="K524"/>
  <c r="Q539"/>
  <c r="M529"/>
  <c r="M528"/>
  <c r="K520"/>
  <c r="K518"/>
  <c r="M519"/>
  <c r="K514"/>
  <c r="Q529"/>
  <c r="M515"/>
  <c r="R527"/>
  <c r="Q525"/>
  <c r="M511"/>
  <c r="R523"/>
  <c r="K509"/>
  <c r="Q521"/>
  <c r="M507"/>
  <c r="K507"/>
  <c r="N516"/>
  <c r="Q517"/>
  <c r="M503"/>
  <c r="K505"/>
  <c r="R515"/>
  <c r="N512"/>
  <c r="K504"/>
  <c r="Q513"/>
  <c r="M499"/>
  <c r="K503"/>
  <c r="K502"/>
  <c r="M495"/>
  <c r="K500"/>
  <c r="M493"/>
  <c r="K498"/>
  <c r="M491"/>
  <c r="K497"/>
  <c r="M489"/>
  <c r="K493"/>
  <c r="K489"/>
  <c r="M485"/>
  <c r="K485"/>
  <c r="Q458"/>
  <c r="K457"/>
  <c r="N458"/>
  <c r="K455"/>
  <c r="N457"/>
  <c r="M456"/>
  <c r="Q454"/>
  <c r="K449"/>
  <c r="N450"/>
  <c r="K447"/>
  <c r="Q448"/>
  <c r="M448"/>
  <c r="Q446"/>
  <c r="Q442"/>
  <c r="K441"/>
  <c r="N442"/>
  <c r="K439"/>
  <c r="N441"/>
  <c r="M440"/>
  <c r="K433"/>
  <c r="M436"/>
  <c r="Q432"/>
  <c r="N433"/>
  <c r="M432"/>
  <c r="K425"/>
  <c r="M428"/>
  <c r="K417"/>
  <c r="M420"/>
  <c r="N415"/>
  <c r="K391"/>
  <c r="R411"/>
  <c r="N409"/>
  <c r="M408"/>
  <c r="N401"/>
  <c r="R400"/>
  <c r="K400"/>
  <c r="R399"/>
  <c r="N399"/>
  <c r="Q392"/>
  <c r="R391"/>
  <c r="K390"/>
  <c r="M388"/>
  <c r="R382"/>
  <c r="Q384"/>
  <c r="R383"/>
  <c r="K383"/>
  <c r="Q380"/>
  <c r="N382"/>
  <c r="N381"/>
  <c r="K356"/>
  <c r="K352"/>
  <c r="M370"/>
  <c r="N367"/>
  <c r="K342"/>
  <c r="Q362"/>
  <c r="M362"/>
  <c r="N358"/>
  <c r="K359"/>
  <c r="N356"/>
  <c r="N354"/>
  <c r="R352"/>
  <c r="N352"/>
  <c r="Q348"/>
  <c r="M350"/>
  <c r="R347"/>
  <c r="N347"/>
  <c r="M320"/>
  <c r="Q318"/>
  <c r="M318"/>
  <c r="M342"/>
  <c r="M316"/>
  <c r="R338"/>
  <c r="M332"/>
  <c r="R326"/>
  <c r="K329"/>
  <c r="R325"/>
  <c r="K325"/>
  <c r="K323"/>
  <c r="N321"/>
  <c r="Q315"/>
  <c r="M315"/>
  <c r="N314"/>
  <c r="Q313"/>
  <c r="M284"/>
  <c r="M276"/>
  <c r="M268"/>
  <c r="Q277"/>
  <c r="N280"/>
  <c r="N276"/>
  <c r="M277"/>
  <c r="Q267"/>
  <c r="M267"/>
  <c r="Q253"/>
  <c r="R256"/>
  <c r="N256"/>
  <c r="Q251"/>
  <c r="M249"/>
  <c r="Q227"/>
  <c r="Q226"/>
  <c r="Q219"/>
  <c r="Q215"/>
  <c r="M214"/>
  <c r="R213"/>
  <c r="N208"/>
  <c r="R207"/>
  <c r="N207"/>
  <c r="Q205"/>
  <c r="M204"/>
  <c r="Q201"/>
  <c r="Q200"/>
  <c r="M196"/>
  <c r="M103"/>
  <c r="M95"/>
  <c r="M220"/>
  <c r="M221"/>
  <c r="M212"/>
  <c r="M213"/>
  <c r="R199"/>
  <c r="R200"/>
  <c r="R201"/>
  <c r="R202"/>
  <c r="N177"/>
  <c r="N199"/>
  <c r="N200"/>
  <c r="Q194"/>
  <c r="Q197"/>
  <c r="R191"/>
  <c r="R192"/>
  <c r="R193"/>
  <c r="R194"/>
  <c r="N188"/>
  <c r="N191"/>
  <c r="N192"/>
  <c r="N161"/>
  <c r="N180"/>
  <c r="N181"/>
  <c r="M178"/>
  <c r="M183"/>
  <c r="M174"/>
  <c r="M179"/>
  <c r="N153"/>
  <c r="N176"/>
  <c r="M166"/>
  <c r="M171"/>
  <c r="R168"/>
  <c r="R170"/>
  <c r="M158"/>
  <c r="M165"/>
  <c r="M154"/>
  <c r="M163"/>
  <c r="Q162"/>
  <c r="Q161"/>
  <c r="M130"/>
  <c r="M155"/>
  <c r="N146"/>
  <c r="N150"/>
  <c r="M145"/>
  <c r="M147"/>
  <c r="R137"/>
  <c r="R138"/>
  <c r="R139"/>
  <c r="R140"/>
  <c r="R141"/>
  <c r="R143"/>
  <c r="N138"/>
  <c r="N140"/>
  <c r="N142"/>
  <c r="N141"/>
  <c r="M116"/>
  <c r="M141"/>
  <c r="M114"/>
  <c r="M139"/>
  <c r="M112"/>
  <c r="M137"/>
  <c r="R135"/>
  <c r="R136"/>
  <c r="M110"/>
  <c r="M135"/>
  <c r="M131"/>
  <c r="M133"/>
  <c r="R129"/>
  <c r="R133"/>
  <c r="N109"/>
  <c r="N133"/>
  <c r="N132"/>
  <c r="R125"/>
  <c r="R124"/>
  <c r="N127"/>
  <c r="N125"/>
  <c r="M102"/>
  <c r="M126"/>
  <c r="M121"/>
  <c r="M123"/>
  <c r="M124"/>
  <c r="N120"/>
  <c r="N123"/>
  <c r="N81"/>
  <c r="N103"/>
  <c r="M68"/>
  <c r="M91"/>
  <c r="N67"/>
  <c r="N91"/>
  <c r="R80"/>
  <c r="R85"/>
  <c r="R86"/>
  <c r="R63"/>
  <c r="R64"/>
  <c r="R71"/>
  <c r="R72"/>
  <c r="R73"/>
  <c r="R79"/>
  <c r="R83"/>
  <c r="N69"/>
  <c r="N72"/>
  <c r="N75"/>
  <c r="N76"/>
  <c r="N78"/>
  <c r="N79"/>
  <c r="N80"/>
  <c r="M56"/>
  <c r="M58"/>
  <c r="M59"/>
  <c r="M70"/>
  <c r="M75"/>
  <c r="M78"/>
  <c r="M79"/>
  <c r="M62"/>
  <c r="M63"/>
  <c r="M71"/>
  <c r="M74"/>
  <c r="P413"/>
  <c r="R428"/>
  <c r="K423"/>
  <c r="R427"/>
  <c r="R424"/>
  <c r="N426"/>
  <c r="K421"/>
  <c r="N420"/>
  <c r="K419"/>
  <c r="R423"/>
  <c r="Q422"/>
  <c r="P410"/>
  <c r="R418"/>
  <c r="K413"/>
  <c r="N418"/>
  <c r="K411"/>
  <c r="N417"/>
  <c r="Q416"/>
  <c r="M416"/>
  <c r="M412"/>
  <c r="P398"/>
  <c r="R404"/>
  <c r="Q402"/>
  <c r="M404"/>
  <c r="M400"/>
  <c r="Q398"/>
  <c r="R396"/>
  <c r="N396"/>
  <c r="R395"/>
  <c r="N393"/>
  <c r="R392"/>
  <c r="M392"/>
  <c r="N391"/>
  <c r="R390"/>
  <c r="R388"/>
  <c r="M386"/>
  <c r="N384"/>
  <c r="K360"/>
  <c r="K358"/>
  <c r="Q376"/>
  <c r="K354"/>
  <c r="M376"/>
  <c r="M374"/>
  <c r="K348"/>
  <c r="N372"/>
  <c r="R371"/>
  <c r="K346"/>
  <c r="N368"/>
  <c r="K344"/>
  <c r="R367"/>
  <c r="M366"/>
  <c r="Q364"/>
  <c r="K340"/>
  <c r="N361"/>
  <c r="K338"/>
  <c r="R362"/>
  <c r="R359"/>
  <c r="N360"/>
  <c r="Q354"/>
  <c r="Q352"/>
  <c r="M352"/>
  <c r="N350"/>
  <c r="K326"/>
  <c r="Q350"/>
  <c r="M348"/>
  <c r="M322"/>
  <c r="N342"/>
  <c r="R341"/>
  <c r="R339"/>
  <c r="Q336"/>
  <c r="M336"/>
  <c r="N332"/>
  <c r="R333"/>
  <c r="R331"/>
  <c r="M330"/>
  <c r="N326"/>
  <c r="K303"/>
  <c r="M302"/>
  <c r="K301"/>
  <c r="N324"/>
  <c r="R324"/>
  <c r="K299"/>
  <c r="M298"/>
  <c r="N318"/>
  <c r="K295"/>
  <c r="M294"/>
  <c r="K293"/>
  <c r="R317"/>
  <c r="N316"/>
  <c r="K291"/>
  <c r="M290"/>
  <c r="R313"/>
  <c r="N312"/>
  <c r="M286"/>
  <c r="R309"/>
  <c r="N308"/>
  <c r="M282"/>
  <c r="R305"/>
  <c r="N304"/>
  <c r="R302"/>
  <c r="M278"/>
  <c r="R301"/>
  <c r="N301"/>
  <c r="R300"/>
  <c r="M274"/>
  <c r="R297"/>
  <c r="N296"/>
  <c r="R294"/>
  <c r="M270"/>
  <c r="R293"/>
  <c r="N293"/>
  <c r="R292"/>
  <c r="M266"/>
  <c r="R289"/>
  <c r="R288"/>
  <c r="M262"/>
  <c r="R285"/>
  <c r="R284"/>
  <c r="R280"/>
  <c r="R277"/>
  <c r="R276"/>
  <c r="R272"/>
  <c r="R269"/>
  <c r="R268"/>
  <c r="R264"/>
  <c r="R261"/>
  <c r="R260"/>
  <c r="N258"/>
  <c r="N257"/>
  <c r="M254"/>
  <c r="N254"/>
  <c r="N253"/>
  <c r="Q245"/>
  <c r="M248"/>
  <c r="Q244"/>
  <c r="Q243"/>
  <c r="M242"/>
  <c r="R238"/>
  <c r="M236"/>
  <c r="Q236"/>
  <c r="Q235"/>
  <c r="M234"/>
  <c r="Q228"/>
  <c r="M228"/>
  <c r="Q220"/>
  <c r="Q211"/>
  <c r="M209"/>
  <c r="R205"/>
  <c r="N204"/>
  <c r="Q203"/>
  <c r="M203"/>
  <c r="M194"/>
  <c r="Q195"/>
  <c r="M195"/>
  <c r="R186"/>
  <c r="Q182"/>
  <c r="R178"/>
  <c r="Q172"/>
  <c r="M175"/>
  <c r="Q171"/>
  <c r="Q166"/>
  <c r="Q164"/>
  <c r="Q163"/>
  <c r="R158"/>
  <c r="N158"/>
  <c r="R145"/>
  <c r="N136"/>
  <c r="R131"/>
  <c r="N130"/>
  <c r="M128"/>
  <c r="R123"/>
  <c r="M119"/>
  <c r="R103"/>
  <c r="N92"/>
  <c r="R169"/>
  <c r="R161"/>
  <c r="R162"/>
  <c r="R165"/>
  <c r="R166"/>
  <c r="N160"/>
  <c r="N162"/>
  <c r="N164"/>
  <c r="N166"/>
  <c r="N168"/>
  <c r="M160"/>
  <c r="M167"/>
  <c r="N152"/>
  <c r="N154"/>
  <c r="M149"/>
  <c r="M151"/>
  <c r="N124"/>
  <c r="N148"/>
  <c r="N121"/>
  <c r="N145"/>
  <c r="M118"/>
  <c r="M143"/>
  <c r="N110"/>
  <c r="N134"/>
  <c r="R111"/>
  <c r="R112"/>
  <c r="R113"/>
  <c r="R114"/>
  <c r="N111"/>
  <c r="N112"/>
  <c r="R97"/>
  <c r="R98"/>
  <c r="M64"/>
  <c r="M87"/>
  <c r="R54"/>
  <c r="R55"/>
  <c r="R56"/>
  <c r="R68"/>
  <c r="R69"/>
  <c r="R76"/>
  <c r="N62"/>
  <c r="N61"/>
  <c r="N65"/>
  <c r="N74"/>
  <c r="R252"/>
  <c r="N250"/>
  <c r="N249"/>
  <c r="M246"/>
  <c r="N246"/>
  <c r="N245"/>
  <c r="R244"/>
  <c r="N242"/>
  <c r="N241"/>
  <c r="M238"/>
  <c r="N238"/>
  <c r="N237"/>
  <c r="R236"/>
  <c r="N234"/>
  <c r="R230"/>
  <c r="N233"/>
  <c r="Q230"/>
  <c r="N229"/>
  <c r="R228"/>
  <c r="N226"/>
  <c r="R222"/>
  <c r="N225"/>
  <c r="Q222"/>
  <c r="N221"/>
  <c r="R220"/>
  <c r="N218"/>
  <c r="R214"/>
  <c r="N217"/>
  <c r="Q214"/>
  <c r="N189"/>
  <c r="R212"/>
  <c r="M210"/>
  <c r="M208"/>
  <c r="N183"/>
  <c r="Q202"/>
  <c r="M206"/>
  <c r="R203"/>
  <c r="N179"/>
  <c r="M202"/>
  <c r="N175"/>
  <c r="R197"/>
  <c r="R195"/>
  <c r="N171"/>
  <c r="M192"/>
  <c r="N169"/>
  <c r="Q190"/>
  <c r="M186"/>
  <c r="N165"/>
  <c r="Q177"/>
  <c r="M180"/>
  <c r="M172"/>
  <c r="R171"/>
  <c r="Q167"/>
  <c r="M152"/>
  <c r="Q160"/>
  <c r="R157"/>
  <c r="R153"/>
  <c r="R150"/>
  <c r="R146"/>
  <c r="R147"/>
  <c r="R134"/>
  <c r="N105"/>
  <c r="R126"/>
  <c r="N126"/>
  <c r="M100"/>
  <c r="R122"/>
  <c r="R117"/>
  <c r="N97"/>
  <c r="N119"/>
  <c r="M117"/>
  <c r="N93"/>
  <c r="R109"/>
  <c r="N85"/>
  <c r="R105"/>
  <c r="N82"/>
  <c r="N77"/>
  <c r="R99"/>
  <c r="N73"/>
  <c r="R94"/>
  <c r="M72"/>
  <c r="M93"/>
  <c r="R88"/>
  <c r="R84"/>
  <c r="N88"/>
  <c r="N66"/>
  <c r="N83"/>
  <c r="M57"/>
  <c r="N167"/>
  <c r="R189"/>
  <c r="R188"/>
  <c r="N163"/>
  <c r="R185"/>
  <c r="R184"/>
  <c r="N159"/>
  <c r="R183"/>
  <c r="R181"/>
  <c r="N157"/>
  <c r="M176"/>
  <c r="N155"/>
  <c r="R177"/>
  <c r="R175"/>
  <c r="N151"/>
  <c r="M168"/>
  <c r="R172"/>
  <c r="M164"/>
  <c r="Q170"/>
  <c r="Q168"/>
  <c r="M162"/>
  <c r="N143"/>
  <c r="R167"/>
  <c r="R164"/>
  <c r="N139"/>
  <c r="R163"/>
  <c r="N137"/>
  <c r="R160"/>
  <c r="N135"/>
  <c r="R159"/>
  <c r="M148"/>
  <c r="N128"/>
  <c r="R151"/>
  <c r="M125"/>
  <c r="M122"/>
  <c r="N122"/>
  <c r="M120"/>
  <c r="R142"/>
  <c r="N118"/>
  <c r="N117"/>
  <c r="N114"/>
  <c r="N113"/>
  <c r="M108"/>
  <c r="M106"/>
  <c r="N106"/>
  <c r="M104"/>
  <c r="N101"/>
  <c r="M98"/>
  <c r="M96"/>
  <c r="M94"/>
  <c r="M92"/>
  <c r="N89"/>
  <c r="R110"/>
  <c r="M86"/>
  <c r="M82"/>
  <c r="M80"/>
  <c r="R101"/>
  <c r="M77"/>
  <c r="M76"/>
  <c r="M73"/>
  <c r="R92"/>
  <c r="N70"/>
  <c r="R89"/>
  <c r="M69"/>
  <c r="M65"/>
  <c r="M60"/>
  <c r="N63"/>
  <c r="R77"/>
  <c r="R75"/>
  <c r="N59"/>
  <c r="R57"/>
  <c r="R52"/>
  <c r="N47"/>
  <c r="R51"/>
  <c r="R47"/>
  <c r="R46"/>
  <c r="N45"/>
  <c r="R38"/>
  <c r="N42"/>
  <c r="R70"/>
  <c r="R67"/>
  <c r="N58"/>
  <c r="R65"/>
  <c r="N56"/>
  <c r="N55"/>
  <c r="R62"/>
  <c r="R61"/>
  <c r="N54"/>
  <c r="R58"/>
  <c r="N50"/>
  <c r="R42"/>
  <c r="R37"/>
  <c r="N41"/>
  <c r="R34"/>
  <c r="R33"/>
  <c r="R30"/>
  <c r="R28"/>
  <c r="R26"/>
  <c r="R576"/>
  <c r="R577"/>
  <c r="R569"/>
  <c r="R570"/>
  <c r="R556"/>
  <c r="R557"/>
  <c r="R560"/>
  <c r="R545"/>
  <c r="R546"/>
  <c r="R542"/>
  <c r="R543"/>
  <c r="R533"/>
  <c r="R534"/>
  <c r="R571"/>
  <c r="R567"/>
  <c r="R565"/>
  <c r="R563"/>
  <c r="R550"/>
  <c r="R539"/>
  <c r="R538"/>
  <c r="R535"/>
  <c r="R532"/>
  <c r="R531"/>
  <c r="R530"/>
  <c r="R528"/>
  <c r="R526"/>
  <c r="R524"/>
  <c r="R522"/>
  <c r="R519"/>
  <c r="R518"/>
  <c r="R516"/>
  <c r="R514"/>
  <c r="R511"/>
  <c r="R510"/>
  <c r="R479"/>
  <c r="R476"/>
  <c r="R464"/>
  <c r="R463"/>
  <c r="R460"/>
  <c r="R446"/>
  <c r="R444"/>
  <c r="R439"/>
  <c r="R471"/>
  <c r="R472"/>
  <c r="R467"/>
  <c r="R468"/>
  <c r="R910"/>
  <c r="R909"/>
  <c r="R902"/>
  <c r="R901"/>
  <c r="R894"/>
  <c r="R889"/>
  <c r="R875"/>
  <c r="R867"/>
  <c r="R854"/>
  <c r="R844"/>
  <c r="R843"/>
  <c r="R839"/>
  <c r="R828"/>
  <c r="R824"/>
  <c r="R823"/>
  <c r="R811"/>
  <c r="R803"/>
  <c r="R796"/>
  <c r="R784"/>
  <c r="R761"/>
  <c r="R760"/>
  <c r="R757"/>
  <c r="R734"/>
  <c r="R732"/>
  <c r="R730"/>
  <c r="R725"/>
  <c r="R718"/>
  <c r="R716"/>
  <c r="R707"/>
  <c r="R705"/>
  <c r="R704"/>
  <c r="R691"/>
  <c r="R687"/>
  <c r="R686"/>
  <c r="R681"/>
  <c r="R680"/>
  <c r="R664"/>
  <c r="R660"/>
  <c r="R654"/>
  <c r="R650"/>
  <c r="R639"/>
  <c r="R638"/>
  <c r="R637"/>
  <c r="R634"/>
  <c r="R620"/>
  <c r="R617"/>
  <c r="R605"/>
  <c r="R597"/>
  <c r="R590"/>
  <c r="R587"/>
  <c r="R582"/>
  <c r="R580"/>
  <c r="R568"/>
  <c r="R564"/>
  <c r="R559"/>
  <c r="R558"/>
  <c r="R555"/>
  <c r="R554"/>
  <c r="R549"/>
  <c r="R552"/>
  <c r="R548"/>
  <c r="R483"/>
  <c r="R458"/>
  <c r="R475"/>
  <c r="R449"/>
  <c r="R448"/>
  <c r="R447"/>
  <c r="R459"/>
  <c r="R455"/>
  <c r="R450"/>
  <c r="R443"/>
  <c r="R440"/>
  <c r="R507"/>
  <c r="R506"/>
  <c r="R503"/>
  <c r="R502"/>
  <c r="R499"/>
  <c r="R498"/>
  <c r="R495"/>
  <c r="R494"/>
  <c r="R491"/>
  <c r="R490"/>
  <c r="R487"/>
  <c r="R486"/>
  <c r="R461"/>
  <c r="R457"/>
  <c r="R456"/>
  <c r="R445"/>
  <c r="R441"/>
  <c r="R430"/>
  <c r="R425"/>
  <c r="R414"/>
  <c r="R412"/>
  <c r="R407"/>
  <c r="R393"/>
  <c r="R386"/>
  <c r="R385"/>
  <c r="R384"/>
  <c r="R380"/>
  <c r="R358"/>
  <c r="R357"/>
  <c r="R353"/>
  <c r="R319"/>
  <c r="R281"/>
  <c r="R273"/>
  <c r="R265"/>
  <c r="R206"/>
  <c r="R204"/>
  <c r="R198"/>
  <c r="R196"/>
  <c r="R190"/>
  <c r="R187"/>
  <c r="R182"/>
  <c r="R179"/>
  <c r="R155"/>
  <c r="R152"/>
  <c r="R149"/>
  <c r="R148"/>
  <c r="R132"/>
  <c r="R128"/>
  <c r="R127"/>
  <c r="R121"/>
  <c r="R120"/>
  <c r="R119"/>
  <c r="R108"/>
  <c r="R104"/>
  <c r="R93"/>
  <c r="R91"/>
  <c r="R87"/>
  <c r="R81"/>
  <c r="R66"/>
  <c r="R59"/>
  <c r="R53"/>
  <c r="Q597"/>
  <c r="Q598"/>
  <c r="Q915"/>
  <c r="Q892"/>
  <c r="Q891"/>
  <c r="Q889"/>
  <c r="Q888"/>
  <c r="Q883"/>
  <c r="Q881"/>
  <c r="Q867"/>
  <c r="Q853"/>
  <c r="Q866"/>
  <c r="Q864"/>
  <c r="Q860"/>
  <c r="Q854"/>
  <c r="Q829"/>
  <c r="Q850"/>
  <c r="Q848"/>
  <c r="Q844"/>
  <c r="Q842"/>
  <c r="Q838"/>
  <c r="Q836"/>
  <c r="Q801"/>
  <c r="Q794"/>
  <c r="Q793"/>
  <c r="Q792"/>
  <c r="Q784"/>
  <c r="Q782"/>
  <c r="Q776"/>
  <c r="Q670"/>
  <c r="Q650"/>
  <c r="Q604"/>
  <c r="Q586"/>
  <c r="Q584"/>
  <c r="Q580"/>
  <c r="Q573"/>
  <c r="Q868"/>
  <c r="Q862"/>
  <c r="Q858"/>
  <c r="Q856"/>
  <c r="Q852"/>
  <c r="Q846"/>
  <c r="Q840"/>
  <c r="Q834"/>
  <c r="Q832"/>
  <c r="Q830"/>
  <c r="Q768"/>
  <c r="Q730"/>
  <c r="Q609"/>
  <c r="Q603"/>
  <c r="Q589"/>
  <c r="Q585"/>
  <c r="Q601"/>
  <c r="Q577"/>
  <c r="Q600"/>
  <c r="Q574"/>
  <c r="Q596"/>
  <c r="Q588"/>
  <c r="Q581"/>
  <c r="Q571"/>
  <c r="Q593"/>
  <c r="Q592"/>
  <c r="Q590"/>
  <c r="Q582"/>
  <c r="Q579"/>
  <c r="Q578"/>
  <c r="Q576"/>
  <c r="Q575"/>
  <c r="Q568"/>
  <c r="Q566"/>
  <c r="Q564"/>
  <c r="Q555"/>
  <c r="Q552"/>
  <c r="Q551"/>
  <c r="Q550"/>
  <c r="Q549"/>
  <c r="Q548"/>
  <c r="Q544"/>
  <c r="Q543"/>
  <c r="Q541"/>
  <c r="Q528"/>
  <c r="Q527"/>
  <c r="Q524"/>
  <c r="Q523"/>
  <c r="Q516"/>
  <c r="Q515"/>
  <c r="Q483"/>
  <c r="Q434"/>
  <c r="Q426"/>
  <c r="Q394"/>
  <c r="Q366"/>
  <c r="Q358"/>
  <c r="Q363"/>
  <c r="Q361"/>
  <c r="Q355"/>
  <c r="Q330"/>
  <c r="Q353"/>
  <c r="Q351"/>
  <c r="Q323"/>
  <c r="Q322"/>
  <c r="Q321"/>
  <c r="Q320"/>
  <c r="Q316"/>
  <c r="Q314"/>
  <c r="Q312"/>
  <c r="Q310"/>
  <c r="Q308"/>
  <c r="Q306"/>
  <c r="Q304"/>
  <c r="Q302"/>
  <c r="Q300"/>
  <c r="Q298"/>
  <c r="Q296"/>
  <c r="Q294"/>
  <c r="Q292"/>
  <c r="Q290"/>
  <c r="Q288"/>
  <c r="Q286"/>
  <c r="Q284"/>
  <c r="Q282"/>
  <c r="Q281"/>
  <c r="Q280"/>
  <c r="Q279"/>
  <c r="Q278"/>
  <c r="Q276"/>
  <c r="Q274"/>
  <c r="Q273"/>
  <c r="Q272"/>
  <c r="Q271"/>
  <c r="Q270"/>
  <c r="Q268"/>
  <c r="Q266"/>
  <c r="Q265"/>
  <c r="Q264"/>
  <c r="Q263"/>
  <c r="Q262"/>
  <c r="Q260"/>
  <c r="Q254"/>
  <c r="Q246"/>
  <c r="Q238"/>
  <c r="Q229"/>
  <c r="Q221"/>
  <c r="Q213"/>
  <c r="Q212"/>
  <c r="Q206"/>
  <c r="Q185"/>
  <c r="Q180"/>
  <c r="Q179"/>
  <c r="Q178"/>
  <c r="Q176"/>
  <c r="Q175"/>
  <c r="Q174"/>
  <c r="Q169"/>
  <c r="Q369"/>
  <c r="Q367"/>
  <c r="Q365"/>
  <c r="Q359"/>
  <c r="Q357"/>
  <c r="Q349"/>
  <c r="P746"/>
  <c r="P748"/>
  <c r="P739"/>
  <c r="P740"/>
  <c r="P736"/>
  <c r="P737"/>
  <c r="P731"/>
  <c r="P732"/>
  <c r="P728"/>
  <c r="P729"/>
  <c r="P723"/>
  <c r="P724"/>
  <c r="P720"/>
  <c r="P721"/>
  <c r="P715"/>
  <c r="P716"/>
  <c r="P712"/>
  <c r="P713"/>
  <c r="P704"/>
  <c r="P705"/>
  <c r="P696"/>
  <c r="P697"/>
  <c r="P686"/>
  <c r="P688"/>
  <c r="P689"/>
  <c r="P691"/>
  <c r="P678"/>
  <c r="P680"/>
  <c r="P681"/>
  <c r="P683"/>
  <c r="P672"/>
  <c r="P673"/>
  <c r="P664"/>
  <c r="P665"/>
  <c r="P656"/>
  <c r="P658"/>
  <c r="P659"/>
  <c r="P648"/>
  <c r="P650"/>
  <c r="P651"/>
  <c r="P640"/>
  <c r="P641"/>
  <c r="P643"/>
  <c r="P632"/>
  <c r="P635"/>
  <c r="P624"/>
  <c r="P627"/>
  <c r="P608"/>
  <c r="P611"/>
  <c r="P614"/>
  <c r="P615"/>
  <c r="P616"/>
  <c r="P619"/>
  <c r="P518"/>
  <c r="P519"/>
  <c r="P520"/>
  <c r="P510"/>
  <c r="P511"/>
  <c r="P512"/>
  <c r="P403"/>
  <c r="P404"/>
  <c r="P400"/>
  <c r="P401"/>
  <c r="P915"/>
  <c r="P914"/>
  <c r="P913"/>
  <c r="P912"/>
  <c r="P911"/>
  <c r="P909"/>
  <c r="P907"/>
  <c r="P906"/>
  <c r="P905"/>
  <c r="P904"/>
  <c r="P903"/>
  <c r="P901"/>
  <c r="P899"/>
  <c r="P898"/>
  <c r="P897"/>
  <c r="P896"/>
  <c r="P882"/>
  <c r="P880"/>
  <c r="P873"/>
  <c r="P872"/>
  <c r="P869"/>
  <c r="P861"/>
  <c r="P855"/>
  <c r="P854"/>
  <c r="P849"/>
  <c r="P843"/>
  <c r="P841"/>
  <c r="P840"/>
  <c r="P835"/>
  <c r="P832"/>
  <c r="P823"/>
  <c r="P814"/>
  <c r="P803"/>
  <c r="P799"/>
  <c r="P775"/>
  <c r="P765"/>
  <c r="P763"/>
  <c r="P761"/>
  <c r="P760"/>
  <c r="P734"/>
  <c r="P758"/>
  <c r="P733"/>
  <c r="P755"/>
  <c r="P753"/>
  <c r="P752"/>
  <c r="P726"/>
  <c r="P750"/>
  <c r="P725"/>
  <c r="P745"/>
  <c r="P718"/>
  <c r="P743"/>
  <c r="P717"/>
  <c r="P690"/>
  <c r="P687"/>
  <c r="P707"/>
  <c r="P682"/>
  <c r="P699"/>
  <c r="P667"/>
  <c r="P660"/>
  <c r="P634"/>
  <c r="P652"/>
  <c r="P626"/>
  <c r="P618"/>
  <c r="P617"/>
  <c r="P610"/>
  <c r="P601"/>
  <c r="P594"/>
  <c r="P595"/>
  <c r="P577"/>
  <c r="P558"/>
  <c r="P554"/>
  <c r="P532"/>
  <c r="P529"/>
  <c r="P527"/>
  <c r="P517"/>
  <c r="P507"/>
  <c r="P506"/>
  <c r="P503"/>
  <c r="P502"/>
  <c r="P499"/>
  <c r="P498"/>
  <c r="P495"/>
  <c r="P494"/>
  <c r="P491"/>
  <c r="P490"/>
  <c r="P487"/>
  <c r="P486"/>
  <c r="P460"/>
  <c r="P477"/>
  <c r="P469"/>
  <c r="P461"/>
  <c r="P416"/>
  <c r="P412"/>
  <c r="P411"/>
  <c r="P409"/>
  <c r="P408"/>
  <c r="P661"/>
  <c r="P662"/>
  <c r="P653"/>
  <c r="P654"/>
  <c r="P598"/>
  <c r="P599"/>
  <c r="P600"/>
  <c r="P586"/>
  <c r="P587"/>
  <c r="P588"/>
  <c r="P582"/>
  <c r="P583"/>
  <c r="P584"/>
  <c r="P585"/>
  <c r="P570"/>
  <c r="P571"/>
  <c r="P572"/>
  <c r="P560"/>
  <c r="P561"/>
  <c r="P567"/>
  <c r="P555"/>
  <c r="P556"/>
  <c r="P544"/>
  <c r="P545"/>
  <c r="P534"/>
  <c r="P535"/>
  <c r="P536"/>
  <c r="P537"/>
  <c r="P538"/>
  <c r="P539"/>
  <c r="P481"/>
  <c r="P482"/>
  <c r="P473"/>
  <c r="P474"/>
  <c r="P465"/>
  <c r="P466"/>
  <c r="P457"/>
  <c r="P459"/>
  <c r="P449"/>
  <c r="P451"/>
  <c r="P441"/>
  <c r="P443"/>
  <c r="P433"/>
  <c r="P435"/>
  <c r="P425"/>
  <c r="P427"/>
  <c r="P417"/>
  <c r="P419"/>
  <c r="P395"/>
  <c r="P396"/>
  <c r="P769"/>
  <c r="P710"/>
  <c r="P702"/>
  <c r="P694"/>
  <c r="P675"/>
  <c r="P670"/>
  <c r="P663"/>
  <c r="P655"/>
  <c r="P646"/>
  <c r="P638"/>
  <c r="P631"/>
  <c r="P630"/>
  <c r="P623"/>
  <c r="P622"/>
  <c r="P607"/>
  <c r="P606"/>
  <c r="P603"/>
  <c r="P592"/>
  <c r="P591"/>
  <c r="P590"/>
  <c r="P589"/>
  <c r="P576"/>
  <c r="P574"/>
  <c r="P573"/>
  <c r="P557"/>
  <c r="P551"/>
  <c r="P542"/>
  <c r="P541"/>
  <c r="P540"/>
  <c r="P478"/>
  <c r="P470"/>
  <c r="P462"/>
  <c r="P456"/>
  <c r="P452"/>
  <c r="P448"/>
  <c r="P444"/>
  <c r="P440"/>
  <c r="P436"/>
  <c r="P407"/>
  <c r="P432"/>
  <c r="P405"/>
  <c r="P428"/>
  <c r="P402"/>
  <c r="P399"/>
  <c r="P424"/>
  <c r="P397"/>
  <c r="P420"/>
  <c r="N681"/>
  <c r="N682"/>
  <c r="N660"/>
  <c r="N662"/>
  <c r="N611"/>
  <c r="N612"/>
  <c r="N603"/>
  <c r="N604"/>
  <c r="N595"/>
  <c r="N596"/>
  <c r="N787"/>
  <c r="N783"/>
  <c r="N780"/>
  <c r="N776"/>
  <c r="N772"/>
  <c r="N767"/>
  <c r="N737"/>
  <c r="N729"/>
  <c r="N721"/>
  <c r="N715"/>
  <c r="N713"/>
  <c r="N710"/>
  <c r="N709"/>
  <c r="N703"/>
  <c r="N702"/>
  <c r="N701"/>
  <c r="N695"/>
  <c r="N694"/>
  <c r="N693"/>
  <c r="N687"/>
  <c r="N712"/>
  <c r="N686"/>
  <c r="N707"/>
  <c r="N685"/>
  <c r="N705"/>
  <c r="N679"/>
  <c r="N704"/>
  <c r="N678"/>
  <c r="N699"/>
  <c r="N677"/>
  <c r="N697"/>
  <c r="N671"/>
  <c r="N696"/>
  <c r="N670"/>
  <c r="N691"/>
  <c r="N669"/>
  <c r="N688"/>
  <c r="N656"/>
  <c r="N680"/>
  <c r="N674"/>
  <c r="N648"/>
  <c r="N673"/>
  <c r="N647"/>
  <c r="N672"/>
  <c r="N646"/>
  <c r="N667"/>
  <c r="N645"/>
  <c r="N665"/>
  <c r="N639"/>
  <c r="N664"/>
  <c r="N638"/>
  <c r="N637"/>
  <c r="N659"/>
  <c r="N651"/>
  <c r="N643"/>
  <c r="N635"/>
  <c r="N627"/>
  <c r="N619"/>
  <c r="N589"/>
  <c r="N581"/>
  <c r="N573"/>
  <c r="N565"/>
  <c r="N561"/>
  <c r="N557"/>
  <c r="N553"/>
  <c r="N549"/>
  <c r="N541"/>
  <c r="N540"/>
  <c r="N689"/>
  <c r="N690"/>
  <c r="N652"/>
  <c r="N654"/>
  <c r="N880"/>
  <c r="N875"/>
  <c r="N873"/>
  <c r="N851"/>
  <c r="N850"/>
  <c r="N840"/>
  <c r="N837"/>
  <c r="N832"/>
  <c r="N829"/>
  <c r="N824"/>
  <c r="N706"/>
  <c r="N698"/>
  <c r="N683"/>
  <c r="N675"/>
  <c r="N666"/>
  <c r="N657"/>
  <c r="N649"/>
  <c r="N642"/>
  <c r="N641"/>
  <c r="N640"/>
  <c r="N634"/>
  <c r="N633"/>
  <c r="N628"/>
  <c r="N626"/>
  <c r="N625"/>
  <c r="N620"/>
  <c r="N618"/>
  <c r="N617"/>
  <c r="N610"/>
  <c r="N609"/>
  <c r="N602"/>
  <c r="N576"/>
  <c r="N601"/>
  <c r="N594"/>
  <c r="N568"/>
  <c r="N593"/>
  <c r="N566"/>
  <c r="N560"/>
  <c r="N585"/>
  <c r="N559"/>
  <c r="N558"/>
  <c r="N552"/>
  <c r="N577"/>
  <c r="N551"/>
  <c r="N550"/>
  <c r="N569"/>
  <c r="N543"/>
  <c r="N542"/>
  <c r="N539"/>
  <c r="N538"/>
  <c r="N535"/>
  <c r="N531"/>
  <c r="N545"/>
  <c r="N537"/>
  <c r="N536"/>
  <c r="N532"/>
  <c r="N528"/>
  <c r="N527"/>
  <c r="N524"/>
  <c r="N520"/>
  <c r="N534"/>
  <c r="N530"/>
  <c r="N526"/>
  <c r="N507"/>
  <c r="N506"/>
  <c r="N503"/>
  <c r="N502"/>
  <c r="N499"/>
  <c r="N498"/>
  <c r="N495"/>
  <c r="N494"/>
  <c r="N491"/>
  <c r="N490"/>
  <c r="N487"/>
  <c r="N486"/>
  <c r="N462"/>
  <c r="N455"/>
  <c r="N447"/>
  <c r="N439"/>
  <c r="N431"/>
  <c r="N423"/>
  <c r="N410"/>
  <c r="N404"/>
  <c r="N402"/>
  <c r="N394"/>
  <c r="N387"/>
  <c r="N385"/>
  <c r="N369"/>
  <c r="N359"/>
  <c r="N353"/>
  <c r="N351"/>
  <c r="N344"/>
  <c r="N337"/>
  <c r="N333"/>
  <c r="N327"/>
  <c r="N325"/>
  <c r="N322"/>
  <c r="N320"/>
  <c r="N319"/>
  <c r="N317"/>
  <c r="N315"/>
  <c r="N303"/>
  <c r="N295"/>
  <c r="N213"/>
  <c r="N210"/>
  <c r="N209"/>
  <c r="N206"/>
  <c r="N205"/>
  <c r="N202"/>
  <c r="N201"/>
  <c r="N198"/>
  <c r="N197"/>
  <c r="N194"/>
  <c r="N193"/>
  <c r="N190"/>
  <c r="N102"/>
  <c r="N98"/>
  <c r="N94"/>
  <c r="N90"/>
  <c r="N86"/>
  <c r="N71"/>
  <c r="N68"/>
  <c r="N64"/>
  <c r="N60"/>
  <c r="N51"/>
  <c r="O915"/>
  <c r="O914"/>
  <c r="O911"/>
  <c r="O910"/>
  <c r="O907"/>
  <c r="O906"/>
  <c r="O903"/>
  <c r="O902"/>
  <c r="O899"/>
  <c r="O898"/>
  <c r="O895"/>
  <c r="O892"/>
  <c r="O884"/>
  <c r="O883"/>
  <c r="O880"/>
  <c r="O876"/>
  <c r="O875"/>
  <c r="O872"/>
  <c r="O865"/>
  <c r="O857"/>
  <c r="O849"/>
  <c r="O864"/>
  <c r="O862"/>
  <c r="O856"/>
  <c r="O854"/>
  <c r="O829"/>
  <c r="O848"/>
  <c r="O846"/>
  <c r="O842"/>
  <c r="O840"/>
  <c r="O836"/>
  <c r="O834"/>
  <c r="O832"/>
  <c r="O794"/>
  <c r="O775"/>
  <c r="O771"/>
  <c r="O767"/>
  <c r="O763"/>
  <c r="O759"/>
  <c r="O755"/>
  <c r="O751"/>
  <c r="O663"/>
  <c r="O868"/>
  <c r="O866"/>
  <c r="O860"/>
  <c r="O858"/>
  <c r="O852"/>
  <c r="O850"/>
  <c r="O844"/>
  <c r="O838"/>
  <c r="O830"/>
  <c r="M866"/>
  <c r="M862"/>
  <c r="M858"/>
  <c r="M854"/>
  <c r="M850"/>
  <c r="M846"/>
  <c r="M840"/>
  <c r="M834"/>
  <c r="M832"/>
  <c r="M651"/>
  <c r="M652"/>
  <c r="M655"/>
  <c r="M656"/>
  <c r="M659"/>
  <c r="M660"/>
  <c r="M663"/>
  <c r="M893"/>
  <c r="M889"/>
  <c r="M881"/>
  <c r="M873"/>
  <c r="M865"/>
  <c r="M861"/>
  <c r="M857"/>
  <c r="M851"/>
  <c r="M849"/>
  <c r="M868"/>
  <c r="M864"/>
  <c r="M839"/>
  <c r="M860"/>
  <c r="M835"/>
  <c r="M856"/>
  <c r="M831"/>
  <c r="M852"/>
  <c r="M827"/>
  <c r="M848"/>
  <c r="M844"/>
  <c r="M842"/>
  <c r="M838"/>
  <c r="M836"/>
  <c r="M830"/>
  <c r="M802"/>
  <c r="M791"/>
  <c r="M763"/>
  <c r="M759"/>
  <c r="M755"/>
  <c r="M751"/>
  <c r="M691"/>
  <c r="M688"/>
  <c r="M687"/>
  <c r="M684"/>
  <c r="M683"/>
  <c r="M680"/>
  <c r="M679"/>
  <c r="M676"/>
  <c r="M675"/>
  <c r="M672"/>
  <c r="M671"/>
  <c r="M668"/>
  <c r="M483"/>
  <c r="M367"/>
  <c r="M363"/>
  <c r="M353"/>
  <c r="M349"/>
  <c r="M129"/>
  <c r="M127"/>
  <c r="M585"/>
  <c r="M581"/>
  <c r="M577"/>
  <c r="M524"/>
  <c r="M368"/>
  <c r="M364"/>
  <c r="M369"/>
  <c r="M344"/>
  <c r="M365"/>
  <c r="M340"/>
  <c r="M361"/>
  <c r="M359"/>
  <c r="M357"/>
  <c r="M355"/>
  <c r="M351"/>
  <c r="M323"/>
  <c r="M314"/>
  <c r="M313"/>
  <c r="M312"/>
  <c r="M311"/>
  <c r="M310"/>
  <c r="M309"/>
  <c r="M308"/>
  <c r="M307"/>
  <c r="M306"/>
  <c r="M305"/>
  <c r="M304"/>
  <c r="M303"/>
  <c r="M300"/>
  <c r="M299"/>
  <c r="M296"/>
  <c r="M295"/>
  <c r="M292"/>
  <c r="M291"/>
  <c r="M200"/>
  <c r="M188"/>
  <c r="M170"/>
  <c r="M156"/>
  <c r="M146"/>
  <c r="M144"/>
  <c r="M142"/>
  <c r="M140"/>
  <c r="M138"/>
  <c r="M136"/>
  <c r="M134"/>
  <c r="M132"/>
  <c r="K859"/>
  <c r="K633"/>
  <c r="K631"/>
  <c r="K629"/>
  <c r="K551"/>
  <c r="K547"/>
  <c r="K543"/>
  <c r="K541"/>
  <c r="K539"/>
  <c r="K537"/>
  <c r="K535"/>
  <c r="K533"/>
  <c r="K531"/>
  <c r="K529"/>
  <c r="K527"/>
  <c r="K388"/>
  <c r="K386"/>
  <c r="K384"/>
  <c r="K915"/>
  <c r="K889"/>
  <c r="K885"/>
  <c r="K883"/>
  <c r="K881"/>
  <c r="K879"/>
  <c r="K877"/>
  <c r="K875"/>
  <c r="K873"/>
  <c r="K871"/>
  <c r="K869"/>
  <c r="K868"/>
  <c r="K865"/>
  <c r="K644"/>
  <c r="K642"/>
  <c r="K640"/>
  <c r="K638"/>
  <c r="K495"/>
  <c r="K494"/>
  <c r="K491"/>
  <c r="K490"/>
  <c r="K487"/>
  <c r="K486"/>
  <c r="K435"/>
  <c r="K415"/>
  <c r="K409"/>
  <c r="K407"/>
  <c r="K405"/>
  <c r="K403"/>
  <c r="K401"/>
  <c r="K399"/>
  <c r="K397"/>
  <c r="K395"/>
  <c r="K393"/>
  <c r="K30"/>
  <c r="K29"/>
  <c r="K28"/>
  <c r="K27"/>
  <c r="L914"/>
  <c r="L912"/>
  <c r="L910"/>
  <c r="L908"/>
  <c r="L906"/>
  <c r="L904"/>
  <c r="L902"/>
  <c r="L900"/>
  <c r="L898"/>
  <c r="L896"/>
  <c r="L892"/>
  <c r="L888"/>
  <c r="L884"/>
  <c r="L880"/>
  <c r="L876"/>
  <c r="L872"/>
  <c r="L803"/>
  <c r="L801"/>
  <c r="L799"/>
  <c r="L797"/>
  <c r="L795"/>
  <c r="L793"/>
  <c r="L791"/>
  <c r="L789"/>
  <c r="L787"/>
  <c r="L785"/>
  <c r="L783"/>
  <c r="L781"/>
  <c r="L779"/>
  <c r="L777"/>
  <c r="L775"/>
  <c r="L773"/>
  <c r="L771"/>
  <c r="L769"/>
  <c r="L767"/>
  <c r="L765"/>
  <c r="L763"/>
  <c r="L761"/>
  <c r="L759"/>
  <c r="L757"/>
  <c r="L755"/>
  <c r="L753"/>
  <c r="L751"/>
  <c r="L749"/>
  <c r="L747"/>
  <c r="L745"/>
  <c r="L743"/>
  <c r="L741"/>
  <c r="L739"/>
  <c r="L737"/>
  <c r="L735"/>
  <c r="L733"/>
  <c r="L731"/>
  <c r="L915"/>
  <c r="L913"/>
  <c r="L911"/>
  <c r="L909"/>
  <c r="L907"/>
  <c r="L905"/>
  <c r="L903"/>
  <c r="L901"/>
  <c r="L899"/>
  <c r="L897"/>
  <c r="L894"/>
  <c r="L890"/>
  <c r="L886"/>
  <c r="L882"/>
  <c r="L878"/>
  <c r="L874"/>
  <c r="L870"/>
  <c r="L802"/>
  <c r="L800"/>
  <c r="L798"/>
  <c r="L796"/>
  <c r="L794"/>
  <c r="L792"/>
  <c r="L790"/>
  <c r="L788"/>
  <c r="L786"/>
  <c r="L784"/>
  <c r="L782"/>
  <c r="L780"/>
  <c r="L778"/>
  <c r="L776"/>
  <c r="L774"/>
  <c r="L772"/>
  <c r="L770"/>
  <c r="L768"/>
  <c r="L766"/>
  <c r="L764"/>
  <c r="L762"/>
  <c r="L760"/>
  <c r="L758"/>
  <c r="L756"/>
  <c r="L754"/>
  <c r="L752"/>
  <c r="L750"/>
  <c r="L748"/>
  <c r="L746"/>
  <c r="L744"/>
  <c r="L742"/>
  <c r="L740"/>
  <c r="L738"/>
  <c r="L736"/>
  <c r="L734"/>
  <c r="L732"/>
  <c r="L730"/>
  <c r="L728"/>
  <c r="L726"/>
  <c r="L724"/>
  <c r="L722"/>
  <c r="L720"/>
  <c r="L718"/>
  <c r="L716"/>
  <c r="L714"/>
  <c r="L712"/>
  <c r="L710"/>
  <c r="L708"/>
  <c r="L706"/>
  <c r="L704"/>
  <c r="L702"/>
  <c r="L700"/>
  <c r="L698"/>
  <c r="L696"/>
  <c r="L694"/>
  <c r="L692"/>
  <c r="L690"/>
  <c r="L688"/>
  <c r="L686"/>
  <c r="L684"/>
  <c r="L682"/>
  <c r="L680"/>
  <c r="L678"/>
  <c r="L676"/>
  <c r="L674"/>
  <c r="L672"/>
  <c r="L670"/>
  <c r="L668"/>
  <c r="L666"/>
  <c r="L664"/>
  <c r="L662"/>
  <c r="L660"/>
  <c r="L658"/>
  <c r="L656"/>
  <c r="L654"/>
  <c r="L652"/>
  <c r="L650"/>
  <c r="L648"/>
  <c r="L646"/>
  <c r="L644"/>
  <c r="L642"/>
  <c r="L640"/>
  <c r="L638"/>
  <c r="L636"/>
  <c r="L634"/>
  <c r="L632"/>
  <c r="L630"/>
  <c r="L628"/>
  <c r="L626"/>
  <c r="L624"/>
  <c r="L622"/>
  <c r="L620"/>
  <c r="L618"/>
  <c r="L616"/>
  <c r="L614"/>
  <c r="L612"/>
  <c r="L610"/>
  <c r="L608"/>
  <c r="L606"/>
  <c r="L604"/>
  <c r="L602"/>
  <c r="L600"/>
  <c r="L598"/>
  <c r="L596"/>
  <c r="L594"/>
  <c r="L592"/>
  <c r="L590"/>
  <c r="L588"/>
  <c r="L586"/>
  <c r="L584"/>
  <c r="L582"/>
  <c r="L580"/>
  <c r="L578"/>
  <c r="L576"/>
  <c r="L574"/>
  <c r="L572"/>
  <c r="L570"/>
  <c r="L568"/>
  <c r="L566"/>
  <c r="L564"/>
  <c r="L562"/>
  <c r="L560"/>
  <c r="L558"/>
  <c r="L556"/>
  <c r="L554"/>
  <c r="L552"/>
  <c r="L550"/>
  <c r="L548"/>
  <c r="L546"/>
  <c r="L544"/>
  <c r="L542"/>
  <c r="L540"/>
  <c r="L538"/>
  <c r="L536"/>
  <c r="L729"/>
  <c r="L727"/>
  <c r="L725"/>
  <c r="L723"/>
  <c r="L721"/>
  <c r="L719"/>
  <c r="L717"/>
  <c r="L715"/>
  <c r="L713"/>
  <c r="L711"/>
  <c r="L709"/>
  <c r="L707"/>
  <c r="L705"/>
  <c r="L703"/>
  <c r="L701"/>
  <c r="L699"/>
  <c r="L697"/>
  <c r="L695"/>
  <c r="L693"/>
  <c r="L691"/>
  <c r="L689"/>
  <c r="L687"/>
  <c r="L685"/>
  <c r="L683"/>
  <c r="L681"/>
  <c r="L679"/>
  <c r="L677"/>
  <c r="L675"/>
  <c r="L673"/>
  <c r="L671"/>
  <c r="L669"/>
  <c r="L667"/>
  <c r="L665"/>
  <c r="L663"/>
  <c r="L661"/>
  <c r="L659"/>
  <c r="L657"/>
  <c r="L655"/>
  <c r="L653"/>
  <c r="L651"/>
  <c r="L649"/>
  <c r="L647"/>
  <c r="L645"/>
  <c r="L643"/>
  <c r="L641"/>
  <c r="L639"/>
  <c r="L637"/>
  <c r="L635"/>
  <c r="L633"/>
  <c r="L631"/>
  <c r="L629"/>
  <c r="L627"/>
  <c r="L625"/>
  <c r="L623"/>
  <c r="L621"/>
  <c r="L619"/>
  <c r="L617"/>
  <c r="L615"/>
  <c r="L613"/>
  <c r="L611"/>
  <c r="L609"/>
  <c r="L607"/>
  <c r="L605"/>
  <c r="L603"/>
  <c r="L601"/>
  <c r="L599"/>
  <c r="L597"/>
  <c r="L595"/>
  <c r="L593"/>
  <c r="L591"/>
  <c r="L589"/>
  <c r="L587"/>
  <c r="L585"/>
  <c r="L583"/>
  <c r="L581"/>
  <c r="L579"/>
  <c r="L577"/>
  <c r="L575"/>
  <c r="L573"/>
  <c r="L571"/>
  <c r="L569"/>
  <c r="L567"/>
  <c r="L565"/>
  <c r="L563"/>
  <c r="L561"/>
  <c r="L559"/>
  <c r="L557"/>
  <c r="L555"/>
  <c r="L553"/>
  <c r="L551"/>
  <c r="L549"/>
  <c r="L547"/>
  <c r="L545"/>
  <c r="L543"/>
  <c r="L541"/>
  <c r="L539"/>
  <c r="L537"/>
  <c r="L535"/>
  <c r="L534"/>
  <c r="L533"/>
  <c r="L532"/>
  <c r="L531"/>
  <c r="L530"/>
  <c r="L529"/>
  <c r="L528"/>
  <c r="L527"/>
  <c r="L526"/>
  <c r="L525"/>
  <c r="L524"/>
  <c r="L523"/>
  <c r="L522"/>
  <c r="L521"/>
  <c r="L520"/>
  <c r="L519"/>
  <c r="L518"/>
  <c r="L517"/>
  <c r="L516"/>
  <c r="L515"/>
  <c r="L514"/>
  <c r="L513"/>
  <c r="L512"/>
  <c r="L511"/>
  <c r="L484"/>
  <c r="L481"/>
  <c r="L480"/>
  <c r="L477"/>
  <c r="L476"/>
  <c r="L473"/>
  <c r="L472"/>
  <c r="L469"/>
  <c r="L468"/>
  <c r="L465"/>
  <c r="L464"/>
  <c r="L461"/>
  <c r="L460"/>
  <c r="F5"/>
  <c r="E5"/>
  <c r="D5"/>
  <c r="C5"/>
  <c r="A4"/>
  <c r="L869"/>
  <c r="L867"/>
  <c r="L865"/>
  <c r="L863"/>
  <c r="L861"/>
  <c r="L859"/>
  <c r="L857"/>
  <c r="L855"/>
  <c r="L853"/>
  <c r="L851"/>
  <c r="L849"/>
  <c r="L847"/>
  <c r="L845"/>
  <c r="L843"/>
  <c r="L841"/>
  <c r="L839"/>
  <c r="L837"/>
  <c r="L835"/>
  <c r="L833"/>
  <c r="L831"/>
  <c r="L829"/>
  <c r="L827"/>
  <c r="L825"/>
  <c r="L823"/>
  <c r="L821"/>
  <c r="L819"/>
  <c r="L817"/>
  <c r="L815"/>
  <c r="L813"/>
  <c r="L811"/>
  <c r="L809"/>
  <c r="L807"/>
  <c r="L805"/>
  <c r="L895"/>
  <c r="L893"/>
  <c r="L891"/>
  <c r="L889"/>
  <c r="L887"/>
  <c r="L885"/>
  <c r="L883"/>
  <c r="L881"/>
  <c r="L879"/>
  <c r="L877"/>
  <c r="L875"/>
  <c r="L873"/>
  <c r="L871"/>
  <c r="L868"/>
  <c r="L866"/>
  <c r="L864"/>
  <c r="L862"/>
  <c r="L860"/>
  <c r="L858"/>
  <c r="L856"/>
  <c r="L854"/>
  <c r="Q828"/>
  <c r="O828"/>
  <c r="M828"/>
  <c r="L852"/>
  <c r="Q826"/>
  <c r="O826"/>
  <c r="M826"/>
  <c r="L850"/>
  <c r="Q824"/>
  <c r="O824"/>
  <c r="M824"/>
  <c r="L848"/>
  <c r="Q822"/>
  <c r="O822"/>
  <c r="M822"/>
  <c r="L846"/>
  <c r="Q820"/>
  <c r="O820"/>
  <c r="M820"/>
  <c r="L844"/>
  <c r="Q818"/>
  <c r="O818"/>
  <c r="M818"/>
  <c r="L842"/>
  <c r="Q816"/>
  <c r="O816"/>
  <c r="M816"/>
  <c r="L840"/>
  <c r="Q814"/>
  <c r="O814"/>
  <c r="M814"/>
  <c r="L838"/>
  <c r="Q812"/>
  <c r="O812"/>
  <c r="M812"/>
  <c r="L836"/>
  <c r="Q810"/>
  <c r="O810"/>
  <c r="M810"/>
  <c r="L834"/>
  <c r="Q808"/>
  <c r="O808"/>
  <c r="M808"/>
  <c r="L832"/>
  <c r="Q806"/>
  <c r="O806"/>
  <c r="M806"/>
  <c r="L830"/>
  <c r="L828"/>
  <c r="L826"/>
  <c r="L824"/>
  <c r="L822"/>
  <c r="L820"/>
  <c r="L818"/>
  <c r="L816"/>
  <c r="L814"/>
  <c r="L812"/>
  <c r="L810"/>
  <c r="L808"/>
  <c r="L806"/>
  <c r="L804"/>
  <c r="K460"/>
  <c r="K461"/>
  <c r="K462"/>
  <c r="K463"/>
  <c r="K464"/>
  <c r="K465"/>
  <c r="K466"/>
  <c r="K467"/>
  <c r="K468"/>
  <c r="K469"/>
  <c r="K470"/>
  <c r="K471"/>
  <c r="K472"/>
  <c r="K473"/>
  <c r="K474"/>
  <c r="K475"/>
  <c r="K476"/>
  <c r="K477"/>
  <c r="K478"/>
  <c r="K479"/>
  <c r="K480"/>
  <c r="K481"/>
  <c r="K482"/>
  <c r="K483"/>
  <c r="K484"/>
  <c r="Q481"/>
  <c r="Q482"/>
  <c r="M481"/>
  <c r="M482"/>
  <c r="Q479"/>
  <c r="Q480"/>
  <c r="M479"/>
  <c r="M480"/>
  <c r="Q477"/>
  <c r="Q478"/>
  <c r="M477"/>
  <c r="M478"/>
  <c r="Q475"/>
  <c r="Q476"/>
  <c r="M475"/>
  <c r="M476"/>
  <c r="Q473"/>
  <c r="Q474"/>
  <c r="M473"/>
  <c r="M474"/>
  <c r="Q471"/>
  <c r="Q472"/>
  <c r="M471"/>
  <c r="M472"/>
  <c r="Q469"/>
  <c r="Q470"/>
  <c r="M469"/>
  <c r="M470"/>
  <c r="Q467"/>
  <c r="Q468"/>
  <c r="M467"/>
  <c r="M468"/>
  <c r="Q465"/>
  <c r="Q466"/>
  <c r="M465"/>
  <c r="M466"/>
  <c r="Q463"/>
  <c r="Q464"/>
  <c r="M463"/>
  <c r="M464"/>
  <c r="Q461"/>
  <c r="Q462"/>
  <c r="M461"/>
  <c r="M462"/>
  <c r="Q459"/>
  <c r="Q460"/>
  <c r="M459"/>
  <c r="M460"/>
  <c r="Q457"/>
  <c r="M457"/>
  <c r="L458"/>
  <c r="Q455"/>
  <c r="M455"/>
  <c r="L456"/>
  <c r="Q453"/>
  <c r="M453"/>
  <c r="L454"/>
  <c r="Q451"/>
  <c r="M451"/>
  <c r="L452"/>
  <c r="Q449"/>
  <c r="M449"/>
  <c r="L450"/>
  <c r="Q447"/>
  <c r="M447"/>
  <c r="L448"/>
  <c r="Q445"/>
  <c r="M445"/>
  <c r="L446"/>
  <c r="Q443"/>
  <c r="M443"/>
  <c r="L444"/>
  <c r="Q441"/>
  <c r="M441"/>
  <c r="L442"/>
  <c r="Q439"/>
  <c r="M439"/>
  <c r="L440"/>
  <c r="Q437"/>
  <c r="M437"/>
  <c r="L438"/>
  <c r="Q435"/>
  <c r="M435"/>
  <c r="L436"/>
  <c r="Q433"/>
  <c r="M433"/>
  <c r="L434"/>
  <c r="Q431"/>
  <c r="M431"/>
  <c r="L432"/>
  <c r="Q429"/>
  <c r="M429"/>
  <c r="L430"/>
  <c r="Q427"/>
  <c r="M427"/>
  <c r="L428"/>
  <c r="Q425"/>
  <c r="M425"/>
  <c r="L426"/>
  <c r="Q423"/>
  <c r="M423"/>
  <c r="L424"/>
  <c r="Q421"/>
  <c r="M421"/>
  <c r="L422"/>
  <c r="Q419"/>
  <c r="M419"/>
  <c r="L420"/>
  <c r="Q417"/>
  <c r="M417"/>
  <c r="L418"/>
  <c r="Q415"/>
  <c r="M415"/>
  <c r="L416"/>
  <c r="Q413"/>
  <c r="M413"/>
  <c r="L414"/>
  <c r="Q411"/>
  <c r="M411"/>
  <c r="L412"/>
  <c r="Q409"/>
  <c r="M409"/>
  <c r="L410"/>
  <c r="Q407"/>
  <c r="M407"/>
  <c r="L408"/>
  <c r="Q405"/>
  <c r="M405"/>
  <c r="L406"/>
  <c r="Q403"/>
  <c r="M403"/>
  <c r="L404"/>
  <c r="Q401"/>
  <c r="M401"/>
  <c r="L402"/>
  <c r="Q399"/>
  <c r="M399"/>
  <c r="L400"/>
  <c r="Q397"/>
  <c r="M397"/>
  <c r="L398"/>
  <c r="Q395"/>
  <c r="M395"/>
  <c r="Q393"/>
  <c r="M393"/>
  <c r="Q391"/>
  <c r="M391"/>
  <c r="Q389"/>
  <c r="M389"/>
  <c r="Q387"/>
  <c r="M387"/>
  <c r="Q385"/>
  <c r="M385"/>
  <c r="Q383"/>
  <c r="M383"/>
  <c r="Q381"/>
  <c r="M381"/>
  <c r="Q379"/>
  <c r="M379"/>
  <c r="Q377"/>
  <c r="M377"/>
  <c r="Q375"/>
  <c r="M375"/>
  <c r="Q373"/>
  <c r="M373"/>
  <c r="Q371"/>
  <c r="M371"/>
  <c r="L510"/>
  <c r="R509"/>
  <c r="P509"/>
  <c r="N509"/>
  <c r="L509"/>
  <c r="R508"/>
  <c r="P508"/>
  <c r="N508"/>
  <c r="L508"/>
  <c r="L507"/>
  <c r="L506"/>
  <c r="R505"/>
  <c r="P505"/>
  <c r="N505"/>
  <c r="L505"/>
  <c r="R504"/>
  <c r="P504"/>
  <c r="N504"/>
  <c r="L504"/>
  <c r="L503"/>
  <c r="L502"/>
  <c r="R501"/>
  <c r="P501"/>
  <c r="N501"/>
  <c r="L501"/>
  <c r="R500"/>
  <c r="P500"/>
  <c r="N500"/>
  <c r="L500"/>
  <c r="L499"/>
  <c r="L498"/>
  <c r="R497"/>
  <c r="P497"/>
  <c r="N497"/>
  <c r="L497"/>
  <c r="R496"/>
  <c r="P496"/>
  <c r="N496"/>
  <c r="L496"/>
  <c r="L495"/>
  <c r="L494"/>
  <c r="R493"/>
  <c r="P493"/>
  <c r="N493"/>
  <c r="L493"/>
  <c r="R492"/>
  <c r="P492"/>
  <c r="N492"/>
  <c r="L492"/>
  <c r="L491"/>
  <c r="L490"/>
  <c r="R489"/>
  <c r="P489"/>
  <c r="N489"/>
  <c r="L489"/>
  <c r="R488"/>
  <c r="P488"/>
  <c r="N488"/>
  <c r="L488"/>
  <c r="L487"/>
  <c r="L486"/>
  <c r="R485"/>
  <c r="P485"/>
  <c r="N485"/>
  <c r="R484"/>
  <c r="P484"/>
  <c r="N484"/>
  <c r="P483"/>
  <c r="N483"/>
  <c r="R482"/>
  <c r="N482"/>
  <c r="R481"/>
  <c r="P480"/>
  <c r="P479"/>
  <c r="N479"/>
  <c r="R478"/>
  <c r="N478"/>
  <c r="R477"/>
  <c r="P476"/>
  <c r="P475"/>
  <c r="N475"/>
  <c r="R474"/>
  <c r="N474"/>
  <c r="R473"/>
  <c r="P472"/>
  <c r="P471"/>
  <c r="N471"/>
  <c r="R470"/>
  <c r="N470"/>
  <c r="R469"/>
  <c r="P468"/>
  <c r="P467"/>
  <c r="N467"/>
  <c r="R466"/>
  <c r="N466"/>
  <c r="R465"/>
  <c r="P464"/>
  <c r="P463"/>
  <c r="N463"/>
  <c r="R462"/>
  <c r="L396"/>
  <c r="L459"/>
  <c r="L457"/>
  <c r="L455"/>
  <c r="L453"/>
  <c r="L451"/>
  <c r="L449"/>
  <c r="L447"/>
  <c r="L445"/>
  <c r="L443"/>
  <c r="L441"/>
  <c r="L439"/>
  <c r="L437"/>
  <c r="L435"/>
  <c r="L433"/>
  <c r="L431"/>
  <c r="L429"/>
  <c r="L427"/>
  <c r="L425"/>
  <c r="L423"/>
  <c r="L421"/>
  <c r="L419"/>
  <c r="L417"/>
  <c r="L415"/>
  <c r="L413"/>
  <c r="L411"/>
  <c r="L409"/>
  <c r="L407"/>
  <c r="L405"/>
  <c r="L403"/>
  <c r="L401"/>
  <c r="L399"/>
  <c r="L397"/>
  <c r="L395"/>
  <c r="Q347"/>
  <c r="M347"/>
  <c r="Q345"/>
  <c r="M345"/>
  <c r="Q343"/>
  <c r="M343"/>
  <c r="Q341"/>
  <c r="M341"/>
  <c r="Q339"/>
  <c r="M339"/>
  <c r="Q337"/>
  <c r="M337"/>
  <c r="Q335"/>
  <c r="M335"/>
  <c r="Q333"/>
  <c r="M333"/>
  <c r="Q331"/>
  <c r="M331"/>
  <c r="Q329"/>
  <c r="M329"/>
  <c r="Q327"/>
  <c r="M327"/>
  <c r="Q325"/>
  <c r="M325"/>
  <c r="H7" i="2"/>
  <c r="I7"/>
  <c r="K7"/>
  <c r="L7"/>
  <c r="C8"/>
  <c r="F8"/>
  <c r="I8"/>
  <c r="L8"/>
  <c r="C9"/>
  <c r="K2" i="9"/>
  <c r="O2"/>
  <c r="K3"/>
  <c r="L3"/>
  <c r="M3"/>
  <c r="N3"/>
  <c r="Q3"/>
  <c r="R3"/>
  <c r="S3"/>
  <c r="A8"/>
  <c r="C8"/>
  <c r="L8"/>
  <c r="G8"/>
  <c r="Q8"/>
  <c r="R8"/>
  <c r="S8"/>
  <c r="A9"/>
  <c r="B9"/>
  <c r="B10" s="1"/>
  <c r="B11" s="1"/>
  <c r="B12" s="1"/>
  <c r="B13" s="1"/>
  <c r="B14" s="1"/>
  <c r="B15" s="1"/>
  <c r="B16" s="1"/>
  <c r="B17" s="1"/>
  <c r="B18" s="1"/>
  <c r="B19" s="1"/>
  <c r="B20" s="1"/>
  <c r="B21" s="1"/>
  <c r="B22" s="1"/>
  <c r="B23" s="1"/>
  <c r="B24" s="1"/>
  <c r="B25" s="1"/>
  <c r="B26" s="1"/>
  <c r="B27" s="1"/>
  <c r="B28" s="1"/>
  <c r="B29" s="1"/>
  <c r="B30" s="1"/>
  <c r="B31" s="1"/>
  <c r="B32" s="1"/>
  <c r="C9"/>
  <c r="G9"/>
  <c r="Q9"/>
  <c r="R9"/>
  <c r="S9"/>
  <c r="A10"/>
  <c r="C10"/>
  <c r="G10"/>
  <c r="Q10"/>
  <c r="R10"/>
  <c r="S10"/>
  <c r="A11"/>
  <c r="C11"/>
  <c r="G11"/>
  <c r="Q11"/>
  <c r="R11"/>
  <c r="S11"/>
  <c r="A12"/>
  <c r="C12"/>
  <c r="G12"/>
  <c r="Q12"/>
  <c r="R12"/>
  <c r="S12"/>
  <c r="A13"/>
  <c r="C13"/>
  <c r="G13"/>
  <c r="Q13"/>
  <c r="R13"/>
  <c r="S13"/>
  <c r="A14"/>
  <c r="C14"/>
  <c r="G14"/>
  <c r="Q14"/>
  <c r="R14"/>
  <c r="S14"/>
  <c r="A15"/>
  <c r="C15"/>
  <c r="D15"/>
  <c r="H15" s="1"/>
  <c r="E15"/>
  <c r="G15"/>
  <c r="Q15"/>
  <c r="R15"/>
  <c r="S15"/>
  <c r="A16"/>
  <c r="C16"/>
  <c r="D16"/>
  <c r="E16"/>
  <c r="G16"/>
  <c r="Q16"/>
  <c r="R16"/>
  <c r="S16"/>
  <c r="A17"/>
  <c r="C17"/>
  <c r="D17"/>
  <c r="E17"/>
  <c r="G17"/>
  <c r="Q17"/>
  <c r="R17"/>
  <c r="S17"/>
  <c r="A18"/>
  <c r="C18"/>
  <c r="D18"/>
  <c r="E18"/>
  <c r="G18"/>
  <c r="Q18"/>
  <c r="R18"/>
  <c r="S18"/>
  <c r="A19"/>
  <c r="C19"/>
  <c r="D19"/>
  <c r="E19"/>
  <c r="G19"/>
  <c r="Q19"/>
  <c r="R19"/>
  <c r="S19"/>
  <c r="A20"/>
  <c r="C20"/>
  <c r="D20"/>
  <c r="E20"/>
  <c r="G20"/>
  <c r="Q20"/>
  <c r="R20"/>
  <c r="S20"/>
  <c r="A21"/>
  <c r="C21"/>
  <c r="D21"/>
  <c r="E21"/>
  <c r="G21"/>
  <c r="Q21"/>
  <c r="R21"/>
  <c r="S21"/>
  <c r="A22"/>
  <c r="C22"/>
  <c r="D22"/>
  <c r="E22"/>
  <c r="G22"/>
  <c r="Q22"/>
  <c r="R22"/>
  <c r="S22"/>
  <c r="A23"/>
  <c r="C23"/>
  <c r="D23"/>
  <c r="E23"/>
  <c r="G23"/>
  <c r="Q23"/>
  <c r="R23"/>
  <c r="S23"/>
  <c r="A24"/>
  <c r="C24"/>
  <c r="D24"/>
  <c r="E24"/>
  <c r="G24"/>
  <c r="Q24"/>
  <c r="R24"/>
  <c r="S24"/>
  <c r="A25"/>
  <c r="C25"/>
  <c r="D25"/>
  <c r="E25"/>
  <c r="G25"/>
  <c r="Q25"/>
  <c r="R25"/>
  <c r="S25"/>
  <c r="A26"/>
  <c r="C26"/>
  <c r="D26"/>
  <c r="E26"/>
  <c r="G26"/>
  <c r="Q26"/>
  <c r="R26"/>
  <c r="S26"/>
  <c r="A27"/>
  <c r="C27"/>
  <c r="D27"/>
  <c r="E27"/>
  <c r="G27"/>
  <c r="Q27"/>
  <c r="R27"/>
  <c r="S27"/>
  <c r="A28"/>
  <c r="C28"/>
  <c r="D28"/>
  <c r="E28"/>
  <c r="G28"/>
  <c r="Q28"/>
  <c r="R28"/>
  <c r="S28"/>
  <c r="A29"/>
  <c r="C29"/>
  <c r="D29"/>
  <c r="E29"/>
  <c r="G29"/>
  <c r="Q29"/>
  <c r="R29"/>
  <c r="S29"/>
  <c r="A30"/>
  <c r="C30"/>
  <c r="D30"/>
  <c r="E30"/>
  <c r="G30"/>
  <c r="Q30"/>
  <c r="R30"/>
  <c r="S30"/>
  <c r="A31"/>
  <c r="C31"/>
  <c r="D31"/>
  <c r="E31"/>
  <c r="G31"/>
  <c r="Q31"/>
  <c r="R31"/>
  <c r="S31"/>
  <c r="A32"/>
  <c r="C32"/>
  <c r="D32"/>
  <c r="E32"/>
  <c r="G32"/>
  <c r="Q32"/>
  <c r="R32"/>
  <c r="S32"/>
  <c r="C1" i="1"/>
  <c r="D1"/>
  <c r="E1"/>
  <c r="F1"/>
  <c r="G1"/>
  <c r="H1"/>
  <c r="I1"/>
  <c r="J1"/>
  <c r="K1"/>
  <c r="L79"/>
  <c r="L1"/>
  <c r="M79"/>
  <c r="M1"/>
  <c r="N1"/>
  <c r="O1"/>
  <c r="P1"/>
  <c r="S15"/>
  <c r="S1" s="1"/>
  <c r="T15"/>
  <c r="T1" s="1"/>
  <c r="D2"/>
  <c r="C3"/>
  <c r="D3"/>
  <c r="H8" i="2" s="1"/>
  <c r="E3" i="1"/>
  <c r="F3"/>
  <c r="B8" i="2" s="1"/>
  <c r="B11" s="1"/>
  <c r="G3" i="1"/>
  <c r="H3"/>
  <c r="I3"/>
  <c r="B9" i="2" s="1"/>
  <c r="J3" i="1"/>
  <c r="K3"/>
  <c r="L107"/>
  <c r="L3" s="1"/>
  <c r="M107"/>
  <c r="M3" s="1"/>
  <c r="N3"/>
  <c r="E8" i="2" s="1"/>
  <c r="O3" i="1"/>
  <c r="K8" i="2" s="1"/>
  <c r="P3" i="1"/>
  <c r="S107"/>
  <c r="S108"/>
  <c r="S109"/>
  <c r="S110"/>
  <c r="T107"/>
  <c r="T108"/>
  <c r="T109"/>
  <c r="T110"/>
  <c r="C4"/>
  <c r="D4"/>
  <c r="E4"/>
  <c r="F4"/>
  <c r="G4"/>
  <c r="H4"/>
  <c r="I4"/>
  <c r="J4"/>
  <c r="K4"/>
  <c r="L120"/>
  <c r="L4" s="1"/>
  <c r="M120"/>
  <c r="M4" s="1"/>
  <c r="N4"/>
  <c r="O4"/>
  <c r="P4"/>
  <c r="S120"/>
  <c r="S121"/>
  <c r="S122"/>
  <c r="S123"/>
  <c r="S124"/>
  <c r="S125"/>
  <c r="S126"/>
  <c r="S127"/>
  <c r="S128"/>
  <c r="S129"/>
  <c r="S130"/>
  <c r="S131"/>
  <c r="S132"/>
  <c r="S133"/>
  <c r="S134"/>
  <c r="S135"/>
  <c r="S136"/>
  <c r="S137"/>
  <c r="S138"/>
  <c r="S139"/>
  <c r="S140"/>
  <c r="S141"/>
  <c r="S142"/>
  <c r="S143"/>
  <c r="S144"/>
  <c r="S145"/>
  <c r="S146"/>
  <c r="S147"/>
  <c r="S4" s="1"/>
  <c r="S148"/>
  <c r="S149"/>
  <c r="S150"/>
  <c r="S151"/>
  <c r="S152"/>
  <c r="S153"/>
  <c r="S154"/>
  <c r="S155"/>
  <c r="S156"/>
  <c r="S157"/>
  <c r="S158"/>
  <c r="S159"/>
  <c r="S160"/>
  <c r="S161"/>
  <c r="S162"/>
  <c r="S163"/>
  <c r="S164"/>
  <c r="S165"/>
  <c r="S166"/>
  <c r="S167"/>
  <c r="S168"/>
  <c r="S169"/>
  <c r="S170"/>
  <c r="S171"/>
  <c r="S172"/>
  <c r="S173"/>
  <c r="S174"/>
  <c r="S175"/>
  <c r="S176"/>
  <c r="S177"/>
  <c r="S178"/>
  <c r="S179"/>
  <c r="S180"/>
  <c r="S181"/>
  <c r="S182"/>
  <c r="S183"/>
  <c r="S184"/>
  <c r="S185"/>
  <c r="S186"/>
  <c r="S187"/>
  <c r="S188"/>
  <c r="S189"/>
  <c r="S190"/>
  <c r="S191"/>
  <c r="S192"/>
  <c r="S193"/>
  <c r="S194"/>
  <c r="S195"/>
  <c r="S196"/>
  <c r="S197"/>
  <c r="S198"/>
  <c r="S199"/>
  <c r="S200"/>
  <c r="S201"/>
  <c r="S202"/>
  <c r="S203"/>
  <c r="S204"/>
  <c r="S205"/>
  <c r="S206"/>
  <c r="S207"/>
  <c r="S208"/>
  <c r="S209"/>
  <c r="S210"/>
  <c r="S211"/>
  <c r="S212"/>
  <c r="S213"/>
  <c r="S214"/>
  <c r="S215"/>
  <c r="S216"/>
  <c r="S217"/>
  <c r="S218"/>
  <c r="S219"/>
  <c r="S220"/>
  <c r="S221"/>
  <c r="S222"/>
  <c r="S223"/>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T201"/>
  <c r="T202"/>
  <c r="T203"/>
  <c r="T204"/>
  <c r="T205"/>
  <c r="T206"/>
  <c r="T207"/>
  <c r="T208"/>
  <c r="T209"/>
  <c r="T210"/>
  <c r="T211"/>
  <c r="T212"/>
  <c r="T213"/>
  <c r="T214"/>
  <c r="T215"/>
  <c r="T216"/>
  <c r="T217"/>
  <c r="T218"/>
  <c r="T219"/>
  <c r="T220"/>
  <c r="T221"/>
  <c r="T222"/>
  <c r="T223"/>
  <c r="T4"/>
  <c r="C5"/>
  <c r="D5"/>
  <c r="E5"/>
  <c r="F5"/>
  <c r="G5"/>
  <c r="H5"/>
  <c r="I5"/>
  <c r="J5"/>
  <c r="K5"/>
  <c r="L5"/>
  <c r="M5"/>
  <c r="N5"/>
  <c r="O5"/>
  <c r="P5"/>
  <c r="S5"/>
  <c r="T5"/>
  <c r="D6"/>
  <c r="F9"/>
  <c r="G9"/>
  <c r="J9" s="1"/>
  <c r="H9"/>
  <c r="I9"/>
  <c r="K9"/>
  <c r="L9"/>
  <c r="M9"/>
  <c r="S16"/>
  <c r="T16"/>
  <c r="S17"/>
  <c r="T17"/>
  <c r="S18"/>
  <c r="T18"/>
  <c r="S19"/>
  <c r="T19"/>
  <c r="S20"/>
  <c r="T20"/>
  <c r="S21"/>
  <c r="T21"/>
  <c r="S22"/>
  <c r="T22"/>
  <c r="S23"/>
  <c r="T23"/>
  <c r="S24"/>
  <c r="T24"/>
  <c r="S25"/>
  <c r="T25"/>
  <c r="X25"/>
  <c r="Y25"/>
  <c r="S26"/>
  <c r="T26"/>
  <c r="X26"/>
  <c r="Y26"/>
  <c r="S27"/>
  <c r="T27"/>
  <c r="X27"/>
  <c r="Y27"/>
  <c r="S28"/>
  <c r="T28"/>
  <c r="X28"/>
  <c r="Y28"/>
  <c r="S29"/>
  <c r="T29"/>
  <c r="X29"/>
  <c r="Y29"/>
  <c r="S30"/>
  <c r="T30"/>
  <c r="X30"/>
  <c r="Y30"/>
  <c r="S31"/>
  <c r="T31"/>
  <c r="S32"/>
  <c r="T32"/>
  <c r="S33"/>
  <c r="T33"/>
  <c r="S34"/>
  <c r="T34"/>
  <c r="X34"/>
  <c r="S35"/>
  <c r="T35"/>
  <c r="X35"/>
  <c r="Y35"/>
  <c r="S36"/>
  <c r="T36"/>
  <c r="X36"/>
  <c r="Y36"/>
  <c r="S37"/>
  <c r="T37"/>
  <c r="X37"/>
  <c r="Y37"/>
  <c r="S38"/>
  <c r="T38"/>
  <c r="X38"/>
  <c r="Y38"/>
  <c r="S39"/>
  <c r="T39"/>
  <c r="X39"/>
  <c r="Y39"/>
  <c r="S40"/>
  <c r="T40"/>
  <c r="X40"/>
  <c r="Y40"/>
  <c r="S41"/>
  <c r="T41"/>
  <c r="X41"/>
  <c r="Y41"/>
  <c r="S42"/>
  <c r="T42"/>
  <c r="X42"/>
  <c r="Y42"/>
  <c r="S43"/>
  <c r="T43"/>
  <c r="V43"/>
  <c r="W43"/>
  <c r="X43"/>
  <c r="Y43"/>
  <c r="S44"/>
  <c r="T44"/>
  <c r="V44"/>
  <c r="W44"/>
  <c r="X44"/>
  <c r="Y44"/>
  <c r="S45"/>
  <c r="T45"/>
  <c r="V45"/>
  <c r="W45"/>
  <c r="X45"/>
  <c r="Y45"/>
  <c r="S46"/>
  <c r="T46"/>
  <c r="V46"/>
  <c r="W46"/>
  <c r="X46"/>
  <c r="Y46"/>
  <c r="S47"/>
  <c r="T47"/>
  <c r="V47"/>
  <c r="W47"/>
  <c r="X47"/>
  <c r="Y47"/>
  <c r="S48"/>
  <c r="T48"/>
  <c r="V48"/>
  <c r="W48"/>
  <c r="X48"/>
  <c r="Y48"/>
  <c r="S49"/>
  <c r="T49"/>
  <c r="V49"/>
  <c r="W49"/>
  <c r="X49"/>
  <c r="Y49"/>
  <c r="S50"/>
  <c r="T50"/>
  <c r="V50"/>
  <c r="W50"/>
  <c r="X50"/>
  <c r="Y50"/>
  <c r="S51"/>
  <c r="T51"/>
  <c r="V51"/>
  <c r="W51"/>
  <c r="X51"/>
  <c r="Y51"/>
  <c r="S52"/>
  <c r="T52"/>
  <c r="V52"/>
  <c r="W52"/>
  <c r="X52"/>
  <c r="Y52"/>
  <c r="S53"/>
  <c r="T53"/>
  <c r="V53"/>
  <c r="W53"/>
  <c r="X53"/>
  <c r="Y53"/>
  <c r="S54"/>
  <c r="T54"/>
  <c r="V54"/>
  <c r="W54"/>
  <c r="X54"/>
  <c r="Y54"/>
  <c r="S55"/>
  <c r="T55"/>
  <c r="V55"/>
  <c r="W55"/>
  <c r="X55"/>
  <c r="Y55"/>
  <c r="S56"/>
  <c r="T56"/>
  <c r="V56"/>
  <c r="W56"/>
  <c r="X56"/>
  <c r="Y56"/>
  <c r="S57"/>
  <c r="T57"/>
  <c r="V57"/>
  <c r="W57"/>
  <c r="X57"/>
  <c r="Y57"/>
  <c r="S58"/>
  <c r="T58"/>
  <c r="V58"/>
  <c r="W58"/>
  <c r="X58"/>
  <c r="Y58"/>
  <c r="S59"/>
  <c r="T59"/>
  <c r="V59"/>
  <c r="W59"/>
  <c r="X59"/>
  <c r="Y59"/>
  <c r="S60"/>
  <c r="T60"/>
  <c r="V60"/>
  <c r="W60"/>
  <c r="X60"/>
  <c r="Y60"/>
  <c r="S61"/>
  <c r="T61"/>
  <c r="V61"/>
  <c r="W61"/>
  <c r="X61"/>
  <c r="Y61"/>
  <c r="S62"/>
  <c r="T62"/>
  <c r="V62"/>
  <c r="W62"/>
  <c r="X62"/>
  <c r="Y62"/>
  <c r="S63"/>
  <c r="T63"/>
  <c r="V63"/>
  <c r="W63"/>
  <c r="X63"/>
  <c r="Y63"/>
  <c r="S64"/>
  <c r="T64"/>
  <c r="V64"/>
  <c r="W64"/>
  <c r="X64"/>
  <c r="Y64"/>
  <c r="S65"/>
  <c r="T65"/>
  <c r="V65"/>
  <c r="W65"/>
  <c r="X65"/>
  <c r="Y65"/>
  <c r="S66"/>
  <c r="T66"/>
  <c r="V66"/>
  <c r="W66"/>
  <c r="X66"/>
  <c r="Y66"/>
  <c r="S67"/>
  <c r="T67"/>
  <c r="V67"/>
  <c r="W67"/>
  <c r="X67"/>
  <c r="Y67"/>
  <c r="S68"/>
  <c r="T68"/>
  <c r="V68"/>
  <c r="W68"/>
  <c r="X68"/>
  <c r="Y68"/>
  <c r="S69"/>
  <c r="T69"/>
  <c r="V69"/>
  <c r="W69"/>
  <c r="X69"/>
  <c r="Y69"/>
  <c r="S70"/>
  <c r="T70"/>
  <c r="V70"/>
  <c r="W70"/>
  <c r="X70"/>
  <c r="Y70"/>
  <c r="S71"/>
  <c r="T71"/>
  <c r="V71"/>
  <c r="W71"/>
  <c r="X71"/>
  <c r="Y71"/>
  <c r="S72"/>
  <c r="T72"/>
  <c r="V72"/>
  <c r="W72"/>
  <c r="X72"/>
  <c r="Y72"/>
  <c r="S73"/>
  <c r="T73"/>
  <c r="V73"/>
  <c r="W73"/>
  <c r="X73"/>
  <c r="Y73"/>
  <c r="S74"/>
  <c r="T74"/>
  <c r="V74"/>
  <c r="W74"/>
  <c r="X74"/>
  <c r="Y74"/>
  <c r="S75"/>
  <c r="T75"/>
  <c r="V75"/>
  <c r="W75"/>
  <c r="X75"/>
  <c r="Y75"/>
  <c r="S76"/>
  <c r="T76"/>
  <c r="V76"/>
  <c r="W76"/>
  <c r="X76"/>
  <c r="Y76"/>
  <c r="S77"/>
  <c r="T77"/>
  <c r="V77"/>
  <c r="W77"/>
  <c r="X77"/>
  <c r="Y77"/>
  <c r="S78"/>
  <c r="T78"/>
  <c r="V78"/>
  <c r="W78"/>
  <c r="X78"/>
  <c r="Y78"/>
  <c r="S79"/>
  <c r="T79"/>
  <c r="V79"/>
  <c r="W79"/>
  <c r="X79"/>
  <c r="Y79"/>
  <c r="L80"/>
  <c r="M80"/>
  <c r="S80"/>
  <c r="T80"/>
  <c r="V80"/>
  <c r="W80"/>
  <c r="X80"/>
  <c r="Y80"/>
  <c r="L81"/>
  <c r="M81"/>
  <c r="S81"/>
  <c r="T81"/>
  <c r="V81"/>
  <c r="W81"/>
  <c r="X81"/>
  <c r="Y81"/>
  <c r="L82"/>
  <c r="M82"/>
  <c r="S82"/>
  <c r="T82"/>
  <c r="V82"/>
  <c r="W82"/>
  <c r="X82"/>
  <c r="Y82"/>
  <c r="L83"/>
  <c r="M83"/>
  <c r="S83"/>
  <c r="T83"/>
  <c r="V83"/>
  <c r="W83"/>
  <c r="X83"/>
  <c r="Y83"/>
  <c r="L84"/>
  <c r="M84"/>
  <c r="S84"/>
  <c r="T84"/>
  <c r="V84"/>
  <c r="W84"/>
  <c r="X84"/>
  <c r="Y84"/>
  <c r="L85"/>
  <c r="M85"/>
  <c r="S85"/>
  <c r="T85"/>
  <c r="V85"/>
  <c r="W85"/>
  <c r="X85"/>
  <c r="Y85"/>
  <c r="L86"/>
  <c r="M86"/>
  <c r="S86"/>
  <c r="T86"/>
  <c r="V86"/>
  <c r="W86"/>
  <c r="X86"/>
  <c r="Y86"/>
  <c r="L87"/>
  <c r="M87"/>
  <c r="S87"/>
  <c r="T87"/>
  <c r="V87"/>
  <c r="W87"/>
  <c r="X87"/>
  <c r="Y87"/>
  <c r="L88"/>
  <c r="M88"/>
  <c r="S88"/>
  <c r="T88"/>
  <c r="V88"/>
  <c r="W88"/>
  <c r="X88"/>
  <c r="Y88"/>
  <c r="L89"/>
  <c r="M89"/>
  <c r="S89"/>
  <c r="T89"/>
  <c r="V89"/>
  <c r="W89"/>
  <c r="X89"/>
  <c r="Y89"/>
  <c r="L90"/>
  <c r="M90"/>
  <c r="S90"/>
  <c r="T90"/>
  <c r="V90"/>
  <c r="W90"/>
  <c r="X90"/>
  <c r="Y90"/>
  <c r="L91"/>
  <c r="M91"/>
  <c r="S91"/>
  <c r="T91"/>
  <c r="V91"/>
  <c r="W91"/>
  <c r="X91"/>
  <c r="Y91"/>
  <c r="L92"/>
  <c r="M92"/>
  <c r="S92"/>
  <c r="T92"/>
  <c r="V92"/>
  <c r="W92"/>
  <c r="X92"/>
  <c r="Y92"/>
  <c r="L93"/>
  <c r="M93"/>
  <c r="S93"/>
  <c r="T93"/>
  <c r="V93"/>
  <c r="W93"/>
  <c r="X93"/>
  <c r="Y93"/>
  <c r="L94"/>
  <c r="M94"/>
  <c r="S94"/>
  <c r="T94"/>
  <c r="V94"/>
  <c r="W94"/>
  <c r="X94"/>
  <c r="Y94"/>
  <c r="L95"/>
  <c r="M95"/>
  <c r="S95"/>
  <c r="T95"/>
  <c r="V95"/>
  <c r="W95"/>
  <c r="X95"/>
  <c r="Y95"/>
  <c r="L96"/>
  <c r="M96"/>
  <c r="S96"/>
  <c r="T96"/>
  <c r="V96"/>
  <c r="W96"/>
  <c r="X96"/>
  <c r="Y96"/>
  <c r="L97"/>
  <c r="M97"/>
  <c r="S97"/>
  <c r="T97"/>
  <c r="V97"/>
  <c r="W97"/>
  <c r="X97"/>
  <c r="Y97"/>
  <c r="L98"/>
  <c r="M98"/>
  <c r="S98"/>
  <c r="T98"/>
  <c r="V98"/>
  <c r="W98"/>
  <c r="X98"/>
  <c r="Y98"/>
  <c r="L99"/>
  <c r="M99"/>
  <c r="S99"/>
  <c r="T99"/>
  <c r="V99"/>
  <c r="W99"/>
  <c r="X99"/>
  <c r="Y99"/>
  <c r="L100"/>
  <c r="M100"/>
  <c r="S100"/>
  <c r="T100"/>
  <c r="V100"/>
  <c r="W100"/>
  <c r="X100"/>
  <c r="Y100"/>
  <c r="L101"/>
  <c r="M101"/>
  <c r="S101"/>
  <c r="T101"/>
  <c r="V101"/>
  <c r="W101"/>
  <c r="X101"/>
  <c r="Y101"/>
  <c r="L102"/>
  <c r="M102"/>
  <c r="S102"/>
  <c r="T102"/>
  <c r="V102"/>
  <c r="W102"/>
  <c r="X102"/>
  <c r="Y102"/>
  <c r="L103"/>
  <c r="M103"/>
  <c r="S103"/>
  <c r="T103"/>
  <c r="V103"/>
  <c r="W103"/>
  <c r="X103"/>
  <c r="Y103"/>
  <c r="L104"/>
  <c r="M104"/>
  <c r="S104"/>
  <c r="T104"/>
  <c r="V104"/>
  <c r="W104"/>
  <c r="X104"/>
  <c r="Y104"/>
  <c r="L105"/>
  <c r="M105"/>
  <c r="S105"/>
  <c r="T105"/>
  <c r="V105"/>
  <c r="W105"/>
  <c r="X105"/>
  <c r="Y105"/>
  <c r="L106"/>
  <c r="M106"/>
  <c r="S106"/>
  <c r="T106"/>
  <c r="V106"/>
  <c r="W106"/>
  <c r="X106"/>
  <c r="Y106"/>
  <c r="V107"/>
  <c r="W107"/>
  <c r="X107"/>
  <c r="Y107"/>
  <c r="L108"/>
  <c r="M108"/>
  <c r="V108"/>
  <c r="W108"/>
  <c r="X108"/>
  <c r="Y108"/>
  <c r="L109"/>
  <c r="M109"/>
  <c r="V109"/>
  <c r="W109"/>
  <c r="X109"/>
  <c r="Y109"/>
  <c r="L110"/>
  <c r="M110"/>
  <c r="V110"/>
  <c r="W110"/>
  <c r="X110"/>
  <c r="Y110"/>
  <c r="L111"/>
  <c r="M111"/>
  <c r="S111"/>
  <c r="T111"/>
  <c r="V111"/>
  <c r="W111"/>
  <c r="X111"/>
  <c r="Y111"/>
  <c r="L112"/>
  <c r="M112"/>
  <c r="S112"/>
  <c r="T112"/>
  <c r="V112"/>
  <c r="W112"/>
  <c r="X112"/>
  <c r="Y112"/>
  <c r="L113"/>
  <c r="M113"/>
  <c r="S113"/>
  <c r="T113"/>
  <c r="V113"/>
  <c r="W113"/>
  <c r="X113"/>
  <c r="Y113"/>
  <c r="L114"/>
  <c r="M114"/>
  <c r="S114"/>
  <c r="T114"/>
  <c r="V114"/>
  <c r="W114"/>
  <c r="X114"/>
  <c r="Y114"/>
  <c r="L115"/>
  <c r="M115"/>
  <c r="S115"/>
  <c r="T115"/>
  <c r="V115"/>
  <c r="W115"/>
  <c r="X115"/>
  <c r="Y115"/>
  <c r="L116"/>
  <c r="M116"/>
  <c r="S116"/>
  <c r="T116"/>
  <c r="V116"/>
  <c r="W116"/>
  <c r="X116"/>
  <c r="Y116"/>
  <c r="L117"/>
  <c r="M117"/>
  <c r="S117"/>
  <c r="T117"/>
  <c r="V117"/>
  <c r="W117"/>
  <c r="X117"/>
  <c r="Y117"/>
  <c r="L118"/>
  <c r="M118"/>
  <c r="S118"/>
  <c r="T118"/>
  <c r="V118"/>
  <c r="W118"/>
  <c r="X118"/>
  <c r="Y118"/>
  <c r="L119"/>
  <c r="M119"/>
  <c r="S119"/>
  <c r="T119"/>
  <c r="V119"/>
  <c r="W119"/>
  <c r="X119"/>
  <c r="Y119"/>
  <c r="V120"/>
  <c r="W120"/>
  <c r="X120"/>
  <c r="Y120"/>
  <c r="L121"/>
  <c r="M121"/>
  <c r="V121"/>
  <c r="W121"/>
  <c r="X121"/>
  <c r="Y121"/>
  <c r="L122"/>
  <c r="M122"/>
  <c r="V122"/>
  <c r="W122"/>
  <c r="X122"/>
  <c r="Y122"/>
  <c r="L123"/>
  <c r="M123"/>
  <c r="V123"/>
  <c r="W123"/>
  <c r="X123"/>
  <c r="Y123"/>
  <c r="L124"/>
  <c r="M124"/>
  <c r="V124"/>
  <c r="W124"/>
  <c r="X124"/>
  <c r="Y124"/>
  <c r="L125"/>
  <c r="M125"/>
  <c r="V125"/>
  <c r="W125"/>
  <c r="X125"/>
  <c r="Y125"/>
  <c r="L126"/>
  <c r="M126"/>
  <c r="V126"/>
  <c r="W126"/>
  <c r="X126"/>
  <c r="Y126"/>
  <c r="L127"/>
  <c r="M127"/>
  <c r="V127"/>
  <c r="W127"/>
  <c r="X127"/>
  <c r="Y127"/>
  <c r="L128"/>
  <c r="M128"/>
  <c r="V128"/>
  <c r="W128"/>
  <c r="X128"/>
  <c r="Y128"/>
  <c r="L129"/>
  <c r="M129"/>
  <c r="V129"/>
  <c r="W129"/>
  <c r="X129"/>
  <c r="Y129"/>
  <c r="L130"/>
  <c r="M130"/>
  <c r="V130"/>
  <c r="W130"/>
  <c r="X130"/>
  <c r="Y130"/>
  <c r="L131"/>
  <c r="M131"/>
  <c r="V131"/>
  <c r="W131"/>
  <c r="X131"/>
  <c r="Y131"/>
  <c r="L132"/>
  <c r="M132"/>
  <c r="V132"/>
  <c r="W132"/>
  <c r="X132"/>
  <c r="Y132"/>
  <c r="L133"/>
  <c r="M133"/>
  <c r="V133"/>
  <c r="W133"/>
  <c r="X133"/>
  <c r="Y133"/>
  <c r="L134"/>
  <c r="M134"/>
  <c r="V134"/>
  <c r="W134"/>
  <c r="X134"/>
  <c r="Y134"/>
  <c r="L135"/>
  <c r="M135"/>
  <c r="V135"/>
  <c r="W135"/>
  <c r="X135"/>
  <c r="Y135"/>
  <c r="L136"/>
  <c r="M136"/>
  <c r="V136"/>
  <c r="W136"/>
  <c r="X136"/>
  <c r="Y136"/>
  <c r="L137"/>
  <c r="M137"/>
  <c r="V137"/>
  <c r="W137"/>
  <c r="X137"/>
  <c r="Y137"/>
  <c r="L138"/>
  <c r="M138"/>
  <c r="V138"/>
  <c r="W138"/>
  <c r="X138"/>
  <c r="Y138"/>
  <c r="L139"/>
  <c r="M139"/>
  <c r="V139"/>
  <c r="W139"/>
  <c r="X139"/>
  <c r="Y139"/>
  <c r="L140"/>
  <c r="M140"/>
  <c r="V140"/>
  <c r="W140"/>
  <c r="X140"/>
  <c r="Y140"/>
  <c r="L141"/>
  <c r="M141"/>
  <c r="V141"/>
  <c r="W141"/>
  <c r="X141"/>
  <c r="Y141"/>
  <c r="L142"/>
  <c r="M142"/>
  <c r="V142"/>
  <c r="W142"/>
  <c r="X142"/>
  <c r="Y142"/>
  <c r="L143"/>
  <c r="M143"/>
  <c r="V143"/>
  <c r="W143"/>
  <c r="X143"/>
  <c r="Y143"/>
  <c r="L144"/>
  <c r="M144"/>
  <c r="V144"/>
  <c r="W144"/>
  <c r="X144"/>
  <c r="Y144"/>
  <c r="L145"/>
  <c r="M145"/>
  <c r="V145"/>
  <c r="W145"/>
  <c r="X145"/>
  <c r="Y145"/>
  <c r="L146"/>
  <c r="M146"/>
  <c r="V146"/>
  <c r="W146"/>
  <c r="X146"/>
  <c r="Y146"/>
  <c r="L147"/>
  <c r="M147"/>
  <c r="V147"/>
  <c r="W147"/>
  <c r="X147"/>
  <c r="Y147"/>
  <c r="L148"/>
  <c r="M148"/>
  <c r="V148"/>
  <c r="W148"/>
  <c r="X148"/>
  <c r="Y148"/>
  <c r="L149"/>
  <c r="M149"/>
  <c r="V149"/>
  <c r="W149"/>
  <c r="X149"/>
  <c r="Y149"/>
  <c r="L150"/>
  <c r="M150"/>
  <c r="V150"/>
  <c r="W150"/>
  <c r="X150"/>
  <c r="Y150"/>
  <c r="L151"/>
  <c r="M151"/>
  <c r="V151"/>
  <c r="W151"/>
  <c r="X151"/>
  <c r="Y151"/>
  <c r="L152"/>
  <c r="M152"/>
  <c r="V152"/>
  <c r="W152"/>
  <c r="X152"/>
  <c r="Y152"/>
  <c r="L153"/>
  <c r="M153"/>
  <c r="V153"/>
  <c r="W153"/>
  <c r="X153"/>
  <c r="Y153"/>
  <c r="L154"/>
  <c r="M154"/>
  <c r="V154"/>
  <c r="W154"/>
  <c r="X154"/>
  <c r="Y154"/>
  <c r="L155"/>
  <c r="M155"/>
  <c r="V155"/>
  <c r="W155"/>
  <c r="X155"/>
  <c r="Y155"/>
  <c r="L156"/>
  <c r="M156"/>
  <c r="V156"/>
  <c r="W156"/>
  <c r="X156"/>
  <c r="Y156"/>
  <c r="L157"/>
  <c r="M157"/>
  <c r="V157"/>
  <c r="W157"/>
  <c r="X157"/>
  <c r="Y157"/>
  <c r="L158"/>
  <c r="M158"/>
  <c r="V158"/>
  <c r="W158"/>
  <c r="X158"/>
  <c r="Y158"/>
  <c r="L159"/>
  <c r="M159"/>
  <c r="V159"/>
  <c r="W159"/>
  <c r="X159"/>
  <c r="Y159"/>
  <c r="L160"/>
  <c r="M160"/>
  <c r="V160"/>
  <c r="W160"/>
  <c r="X160"/>
  <c r="Y160"/>
  <c r="L161"/>
  <c r="M161"/>
  <c r="V161"/>
  <c r="W161"/>
  <c r="X161"/>
  <c r="Y161"/>
  <c r="L162"/>
  <c r="M162"/>
  <c r="V162"/>
  <c r="W162"/>
  <c r="X162"/>
  <c r="Y162"/>
  <c r="L163"/>
  <c r="M163"/>
  <c r="V163"/>
  <c r="W163"/>
  <c r="X163"/>
  <c r="Y163"/>
  <c r="L164"/>
  <c r="M164"/>
  <c r="V164"/>
  <c r="W164"/>
  <c r="X164"/>
  <c r="Y164"/>
  <c r="L165"/>
  <c r="M165"/>
  <c r="V165"/>
  <c r="W165"/>
  <c r="X165"/>
  <c r="Y165"/>
  <c r="L166"/>
  <c r="M166"/>
  <c r="V166"/>
  <c r="W166"/>
  <c r="X166"/>
  <c r="Y166"/>
  <c r="L167"/>
  <c r="M167"/>
  <c r="V167"/>
  <c r="W167"/>
  <c r="X167"/>
  <c r="Y167"/>
  <c r="L168"/>
  <c r="M168"/>
  <c r="V168"/>
  <c r="W168"/>
  <c r="X168"/>
  <c r="Y168"/>
  <c r="L169"/>
  <c r="M169"/>
  <c r="V169"/>
  <c r="W169"/>
  <c r="X169"/>
  <c r="Y169"/>
  <c r="L170"/>
  <c r="M170"/>
  <c r="V170"/>
  <c r="W170"/>
  <c r="X170"/>
  <c r="Y170"/>
  <c r="L171"/>
  <c r="M171"/>
  <c r="V171"/>
  <c r="W171"/>
  <c r="X171"/>
  <c r="Y171"/>
  <c r="L172"/>
  <c r="M172"/>
  <c r="V172"/>
  <c r="W172"/>
  <c r="X172"/>
  <c r="Y172"/>
  <c r="L173"/>
  <c r="M173"/>
  <c r="V173"/>
  <c r="W173"/>
  <c r="X173"/>
  <c r="Y173"/>
  <c r="L174"/>
  <c r="M174"/>
  <c r="V174"/>
  <c r="W174"/>
  <c r="X174"/>
  <c r="Y174"/>
  <c r="L175"/>
  <c r="M175"/>
  <c r="V175"/>
  <c r="W175"/>
  <c r="X175"/>
  <c r="Y175"/>
  <c r="L176"/>
  <c r="M176"/>
  <c r="V176"/>
  <c r="W176"/>
  <c r="X176"/>
  <c r="Y176"/>
  <c r="L177"/>
  <c r="M177"/>
  <c r="V177"/>
  <c r="W177"/>
  <c r="X177"/>
  <c r="Y177"/>
  <c r="L178"/>
  <c r="M178"/>
  <c r="V178"/>
  <c r="W178"/>
  <c r="X178"/>
  <c r="Y178"/>
  <c r="L179"/>
  <c r="M179"/>
  <c r="V179"/>
  <c r="W179"/>
  <c r="X179"/>
  <c r="Y179"/>
  <c r="L180"/>
  <c r="M180"/>
  <c r="V180"/>
  <c r="W180"/>
  <c r="X180"/>
  <c r="Y180"/>
  <c r="L181"/>
  <c r="M181"/>
  <c r="V181"/>
  <c r="W181"/>
  <c r="X181"/>
  <c r="Y181"/>
  <c r="L182"/>
  <c r="M182"/>
  <c r="V182"/>
  <c r="W182"/>
  <c r="X182"/>
  <c r="Y182"/>
  <c r="L183"/>
  <c r="M183"/>
  <c r="V183"/>
  <c r="W183"/>
  <c r="X183"/>
  <c r="Y183"/>
  <c r="L184"/>
  <c r="M184"/>
  <c r="V184"/>
  <c r="W184"/>
  <c r="X184"/>
  <c r="Y184"/>
  <c r="L185"/>
  <c r="M185"/>
  <c r="V185"/>
  <c r="W185"/>
  <c r="X185"/>
  <c r="Y185"/>
  <c r="L186"/>
  <c r="M186"/>
  <c r="V186"/>
  <c r="W186"/>
  <c r="X186"/>
  <c r="Y186"/>
  <c r="L187"/>
  <c r="M187"/>
  <c r="V187"/>
  <c r="W187"/>
  <c r="X187"/>
  <c r="Y187"/>
  <c r="L188"/>
  <c r="M188"/>
  <c r="V188"/>
  <c r="W188"/>
  <c r="X188"/>
  <c r="Y188"/>
  <c r="L189"/>
  <c r="M189"/>
  <c r="V189"/>
  <c r="W189"/>
  <c r="X189"/>
  <c r="Y189"/>
  <c r="L190"/>
  <c r="M190"/>
  <c r="V190"/>
  <c r="W190"/>
  <c r="X190"/>
  <c r="Y190"/>
  <c r="L191"/>
  <c r="M191"/>
  <c r="V191"/>
  <c r="W191"/>
  <c r="X191"/>
  <c r="Y191"/>
  <c r="L192"/>
  <c r="M192"/>
  <c r="V192"/>
  <c r="W192"/>
  <c r="X192"/>
  <c r="Y192"/>
  <c r="L193"/>
  <c r="M193"/>
  <c r="V193"/>
  <c r="W193"/>
  <c r="X193"/>
  <c r="Y193"/>
  <c r="L194"/>
  <c r="M194"/>
  <c r="V194"/>
  <c r="W194"/>
  <c r="X194"/>
  <c r="Y194"/>
  <c r="L195"/>
  <c r="M195"/>
  <c r="V195"/>
  <c r="W195"/>
  <c r="X195"/>
  <c r="Y195"/>
  <c r="L196"/>
  <c r="M196"/>
  <c r="V196"/>
  <c r="W196"/>
  <c r="X196"/>
  <c r="Y196"/>
  <c r="L197"/>
  <c r="M197"/>
  <c r="V197"/>
  <c r="W197"/>
  <c r="X197"/>
  <c r="Y197"/>
  <c r="L198"/>
  <c r="M198"/>
  <c r="V198"/>
  <c r="W198"/>
  <c r="X198"/>
  <c r="Y198"/>
  <c r="L199"/>
  <c r="M199"/>
  <c r="V199"/>
  <c r="W199"/>
  <c r="X199"/>
  <c r="Y199"/>
  <c r="L200"/>
  <c r="M200"/>
  <c r="V200"/>
  <c r="W200"/>
  <c r="X200"/>
  <c r="Y200"/>
  <c r="L201"/>
  <c r="M201"/>
  <c r="V201"/>
  <c r="W201"/>
  <c r="X201"/>
  <c r="Y201"/>
  <c r="L202"/>
  <c r="M202"/>
  <c r="V202"/>
  <c r="W202"/>
  <c r="X202"/>
  <c r="Y202"/>
  <c r="L203"/>
  <c r="M203"/>
  <c r="V203"/>
  <c r="W203"/>
  <c r="X203"/>
  <c r="Y203"/>
  <c r="L204"/>
  <c r="M204"/>
  <c r="V204"/>
  <c r="W204"/>
  <c r="X204"/>
  <c r="Y204"/>
  <c r="L205"/>
  <c r="M205"/>
  <c r="V205"/>
  <c r="W205"/>
  <c r="X205"/>
  <c r="Y205"/>
  <c r="L206"/>
  <c r="M206"/>
  <c r="V206"/>
  <c r="W206"/>
  <c r="X206"/>
  <c r="Y206"/>
  <c r="L207"/>
  <c r="M207"/>
  <c r="V207"/>
  <c r="W207"/>
  <c r="X207"/>
  <c r="Y207"/>
  <c r="L208"/>
  <c r="M208"/>
  <c r="V208"/>
  <c r="W208"/>
  <c r="X208"/>
  <c r="Y208"/>
  <c r="L209"/>
  <c r="M209"/>
  <c r="V209"/>
  <c r="W209"/>
  <c r="X209"/>
  <c r="Y209"/>
  <c r="L210"/>
  <c r="M210"/>
  <c r="V210"/>
  <c r="W210"/>
  <c r="X210"/>
  <c r="Y210"/>
  <c r="L211"/>
  <c r="M211"/>
  <c r="V211"/>
  <c r="W211"/>
  <c r="X211"/>
  <c r="Y211"/>
  <c r="L212"/>
  <c r="M212"/>
  <c r="V212"/>
  <c r="W212"/>
  <c r="X212"/>
  <c r="Y212"/>
  <c r="L213"/>
  <c r="M213"/>
  <c r="V213"/>
  <c r="W213"/>
  <c r="X213"/>
  <c r="Y213"/>
  <c r="L214"/>
  <c r="M214"/>
  <c r="V214"/>
  <c r="W214"/>
  <c r="X214"/>
  <c r="Y214"/>
  <c r="L215"/>
  <c r="M215"/>
  <c r="V215"/>
  <c r="W215"/>
  <c r="X215"/>
  <c r="Y215"/>
  <c r="L216"/>
  <c r="M216"/>
  <c r="V216"/>
  <c r="W216"/>
  <c r="X216"/>
  <c r="Y216"/>
  <c r="L217"/>
  <c r="M217"/>
  <c r="V217"/>
  <c r="W217"/>
  <c r="X217"/>
  <c r="Y217"/>
  <c r="L218"/>
  <c r="M218"/>
  <c r="V218"/>
  <c r="W218"/>
  <c r="X218"/>
  <c r="Y218"/>
  <c r="L219"/>
  <c r="M219"/>
  <c r="V219"/>
  <c r="W219"/>
  <c r="X219"/>
  <c r="Y219"/>
  <c r="L220"/>
  <c r="M220"/>
  <c r="V220"/>
  <c r="W220"/>
  <c r="X220"/>
  <c r="Y220"/>
  <c r="L221"/>
  <c r="M221"/>
  <c r="V221"/>
  <c r="W221"/>
  <c r="X221"/>
  <c r="Y221"/>
  <c r="L222"/>
  <c r="M222"/>
  <c r="V222"/>
  <c r="W222"/>
  <c r="X222"/>
  <c r="Y222"/>
  <c r="L223"/>
  <c r="M223"/>
  <c r="V223"/>
  <c r="W223"/>
  <c r="X223"/>
  <c r="Y223"/>
  <c r="L224"/>
  <c r="M224"/>
  <c r="S224"/>
  <c r="T224"/>
  <c r="V224"/>
  <c r="W224"/>
  <c r="X224"/>
  <c r="Y224"/>
  <c r="L225"/>
  <c r="M225"/>
  <c r="S225"/>
  <c r="T225"/>
  <c r="V225"/>
  <c r="W225"/>
  <c r="X225"/>
  <c r="Y225"/>
  <c r="L226"/>
  <c r="M226"/>
  <c r="S226"/>
  <c r="T226"/>
  <c r="V226"/>
  <c r="W226"/>
  <c r="X226"/>
  <c r="Y226"/>
  <c r="L227"/>
  <c r="M227"/>
  <c r="S227"/>
  <c r="T227"/>
  <c r="V227"/>
  <c r="W227"/>
  <c r="X227"/>
  <c r="Y227"/>
  <c r="L228"/>
  <c r="M228"/>
  <c r="S228"/>
  <c r="T228"/>
  <c r="V228"/>
  <c r="W228"/>
  <c r="X228"/>
  <c r="Y228"/>
  <c r="L229"/>
  <c r="M229"/>
  <c r="S229"/>
  <c r="T229"/>
  <c r="V229"/>
  <c r="W229"/>
  <c r="X229"/>
  <c r="Y229"/>
  <c r="L230"/>
  <c r="M230"/>
  <c r="S230"/>
  <c r="T230"/>
  <c r="V230"/>
  <c r="W230"/>
  <c r="X230"/>
  <c r="Y230"/>
  <c r="L231"/>
  <c r="M231"/>
  <c r="S231"/>
  <c r="T231"/>
  <c r="V231"/>
  <c r="W231"/>
  <c r="X231"/>
  <c r="Y231"/>
  <c r="L232"/>
  <c r="M232"/>
  <c r="S232"/>
  <c r="T232"/>
  <c r="V232"/>
  <c r="W232"/>
  <c r="X232"/>
  <c r="Y232"/>
  <c r="L233"/>
  <c r="M233"/>
  <c r="S233"/>
  <c r="T233"/>
  <c r="V233"/>
  <c r="W233"/>
  <c r="X233"/>
  <c r="Y233"/>
  <c r="L234"/>
  <c r="M234"/>
  <c r="S234"/>
  <c r="T234"/>
  <c r="V234"/>
  <c r="W234"/>
  <c r="X234"/>
  <c r="Y234"/>
  <c r="L235"/>
  <c r="M235"/>
  <c r="S235"/>
  <c r="T235"/>
  <c r="V235"/>
  <c r="W235"/>
  <c r="X235"/>
  <c r="Y235"/>
  <c r="L236"/>
  <c r="M236"/>
  <c r="S236"/>
  <c r="T236"/>
  <c r="V236"/>
  <c r="W236"/>
  <c r="X236"/>
  <c r="Y236"/>
  <c r="L237"/>
  <c r="M237"/>
  <c r="S237"/>
  <c r="T237"/>
  <c r="V237"/>
  <c r="W237"/>
  <c r="X237"/>
  <c r="Y237"/>
  <c r="L238"/>
  <c r="M238"/>
  <c r="S238"/>
  <c r="T238"/>
  <c r="V238"/>
  <c r="W238"/>
  <c r="X238"/>
  <c r="Y238"/>
  <c r="L239"/>
  <c r="M239"/>
  <c r="S239"/>
  <c r="T239"/>
  <c r="V239"/>
  <c r="W239"/>
  <c r="X239"/>
  <c r="Y239"/>
  <c r="L240"/>
  <c r="M240"/>
  <c r="S240"/>
  <c r="T240"/>
  <c r="V240"/>
  <c r="W240"/>
  <c r="X240"/>
  <c r="Y240"/>
  <c r="L241"/>
  <c r="M241"/>
  <c r="S241"/>
  <c r="T241"/>
  <c r="V241"/>
  <c r="W241"/>
  <c r="X241"/>
  <c r="Y241"/>
  <c r="L242"/>
  <c r="M242"/>
  <c r="S242"/>
  <c r="T242"/>
  <c r="V242"/>
  <c r="W242"/>
  <c r="X242"/>
  <c r="Y242"/>
  <c r="L243"/>
  <c r="M243"/>
  <c r="S243"/>
  <c r="T243"/>
  <c r="V243"/>
  <c r="W243"/>
  <c r="X243"/>
  <c r="Y243"/>
  <c r="L244"/>
  <c r="M244"/>
  <c r="S244"/>
  <c r="T244"/>
  <c r="V244"/>
  <c r="W244"/>
  <c r="X244"/>
  <c r="Y244"/>
  <c r="L245"/>
  <c r="M245"/>
  <c r="S245"/>
  <c r="T245"/>
  <c r="V245"/>
  <c r="W245"/>
  <c r="X245"/>
  <c r="Y245"/>
  <c r="L246"/>
  <c r="M246"/>
  <c r="S246"/>
  <c r="T246"/>
  <c r="V246"/>
  <c r="W246"/>
  <c r="X246"/>
  <c r="Y246"/>
  <c r="L247"/>
  <c r="M247"/>
  <c r="S247"/>
  <c r="T247"/>
  <c r="V247"/>
  <c r="W247"/>
  <c r="X247"/>
  <c r="Y247"/>
  <c r="L248"/>
  <c r="M248"/>
  <c r="S248"/>
  <c r="T248"/>
  <c r="V248"/>
  <c r="W248"/>
  <c r="X248"/>
  <c r="Y248"/>
  <c r="L249"/>
  <c r="M249"/>
  <c r="S249"/>
  <c r="T249"/>
  <c r="V249"/>
  <c r="W249"/>
  <c r="X249"/>
  <c r="Y249"/>
  <c r="L250"/>
  <c r="M250"/>
  <c r="S250"/>
  <c r="T250"/>
  <c r="V250"/>
  <c r="W250"/>
  <c r="X250"/>
  <c r="Y250"/>
  <c r="L251"/>
  <c r="M251"/>
  <c r="S251"/>
  <c r="T251"/>
  <c r="V251"/>
  <c r="W251"/>
  <c r="X251"/>
  <c r="Y251"/>
  <c r="L252"/>
  <c r="M252"/>
  <c r="S252"/>
  <c r="T252"/>
  <c r="V252"/>
  <c r="W252"/>
  <c r="X252"/>
  <c r="Y252"/>
  <c r="L253"/>
  <c r="M253"/>
  <c r="S253"/>
  <c r="T253"/>
  <c r="V253"/>
  <c r="W253"/>
  <c r="X253"/>
  <c r="Y253"/>
  <c r="L254"/>
  <c r="M254"/>
  <c r="S254"/>
  <c r="T254"/>
  <c r="V254"/>
  <c r="W254"/>
  <c r="X254"/>
  <c r="Y254"/>
  <c r="L255"/>
  <c r="M255"/>
  <c r="S255"/>
  <c r="T255"/>
  <c r="V255"/>
  <c r="W255"/>
  <c r="X255"/>
  <c r="Y255"/>
  <c r="L256"/>
  <c r="M256"/>
  <c r="S256"/>
  <c r="T256"/>
  <c r="V256"/>
  <c r="W256"/>
  <c r="X256"/>
  <c r="Y256"/>
  <c r="L257"/>
  <c r="M257"/>
  <c r="S257"/>
  <c r="T257"/>
  <c r="V257"/>
  <c r="W257"/>
  <c r="X257"/>
  <c r="Y257"/>
  <c r="L258"/>
  <c r="M258"/>
  <c r="S258"/>
  <c r="T258"/>
  <c r="V258"/>
  <c r="W258"/>
  <c r="X258"/>
  <c r="Y258"/>
  <c r="L259"/>
  <c r="M259"/>
  <c r="S259"/>
  <c r="T259"/>
  <c r="V259"/>
  <c r="W259"/>
  <c r="X259"/>
  <c r="Y259"/>
  <c r="L260"/>
  <c r="M260"/>
  <c r="S260"/>
  <c r="T260"/>
  <c r="V260"/>
  <c r="W260"/>
  <c r="X260"/>
  <c r="Y260"/>
  <c r="L261"/>
  <c r="M261"/>
  <c r="S261"/>
  <c r="T261"/>
  <c r="V261"/>
  <c r="W261"/>
  <c r="X261"/>
  <c r="Y261"/>
  <c r="L262"/>
  <c r="M262"/>
  <c r="S262"/>
  <c r="T262"/>
  <c r="V262"/>
  <c r="W262"/>
  <c r="X262"/>
  <c r="Y262"/>
  <c r="L263"/>
  <c r="M263"/>
  <c r="S263"/>
  <c r="T263"/>
  <c r="V263"/>
  <c r="W263"/>
  <c r="X263"/>
  <c r="Y263"/>
  <c r="L264"/>
  <c r="M264"/>
  <c r="S264"/>
  <c r="T264"/>
  <c r="V264"/>
  <c r="W264"/>
  <c r="X264"/>
  <c r="Y264"/>
  <c r="L265"/>
  <c r="M265"/>
  <c r="S265"/>
  <c r="T265"/>
  <c r="V265"/>
  <c r="W265"/>
  <c r="X265"/>
  <c r="Y265"/>
  <c r="L266"/>
  <c r="M266"/>
  <c r="S266"/>
  <c r="T266"/>
  <c r="V266"/>
  <c r="W266"/>
  <c r="X266"/>
  <c r="Y266"/>
  <c r="L267"/>
  <c r="M267"/>
  <c r="S267"/>
  <c r="T267"/>
  <c r="V267"/>
  <c r="W267"/>
  <c r="X267"/>
  <c r="Y267"/>
  <c r="L268"/>
  <c r="M268"/>
  <c r="S268"/>
  <c r="T268"/>
  <c r="V268"/>
  <c r="W268"/>
  <c r="X268"/>
  <c r="Y268"/>
  <c r="L269"/>
  <c r="M269"/>
  <c r="S269"/>
  <c r="T269"/>
  <c r="V269"/>
  <c r="W269"/>
  <c r="X269"/>
  <c r="Y269"/>
  <c r="L270"/>
  <c r="M270"/>
  <c r="S270"/>
  <c r="T270"/>
  <c r="V270"/>
  <c r="W270"/>
  <c r="X270"/>
  <c r="Y270"/>
  <c r="L271"/>
  <c r="M271"/>
  <c r="S271"/>
  <c r="T271"/>
  <c r="V271"/>
  <c r="W271"/>
  <c r="X271"/>
  <c r="Y271"/>
  <c r="L272"/>
  <c r="M272"/>
  <c r="S272"/>
  <c r="T272"/>
  <c r="V272"/>
  <c r="W272"/>
  <c r="X272"/>
  <c r="Y272"/>
  <c r="L273"/>
  <c r="M273"/>
  <c r="S273"/>
  <c r="T273"/>
  <c r="V273"/>
  <c r="W273"/>
  <c r="X273"/>
  <c r="Y273"/>
  <c r="L274"/>
  <c r="M274"/>
  <c r="S274"/>
  <c r="T274"/>
  <c r="V274"/>
  <c r="W274"/>
  <c r="X274"/>
  <c r="Y274"/>
  <c r="L275"/>
  <c r="M275"/>
  <c r="S275"/>
  <c r="T275"/>
  <c r="V275"/>
  <c r="W275"/>
  <c r="X275"/>
  <c r="Y275"/>
  <c r="L276"/>
  <c r="M276"/>
  <c r="S276"/>
  <c r="T276"/>
  <c r="V276"/>
  <c r="W276"/>
  <c r="X276"/>
  <c r="Y276"/>
  <c r="L277"/>
  <c r="M277"/>
  <c r="S277"/>
  <c r="T277"/>
  <c r="V277"/>
  <c r="W277"/>
  <c r="X277"/>
  <c r="Y277"/>
  <c r="L278"/>
  <c r="M278"/>
  <c r="S278"/>
  <c r="T278"/>
  <c r="V278"/>
  <c r="W278"/>
  <c r="X278"/>
  <c r="Y278"/>
  <c r="L279"/>
  <c r="M279"/>
  <c r="S279"/>
  <c r="T279"/>
  <c r="V279"/>
  <c r="W279"/>
  <c r="X279"/>
  <c r="Y279"/>
  <c r="L280"/>
  <c r="M280"/>
  <c r="S280"/>
  <c r="T280"/>
  <c r="V280"/>
  <c r="W280"/>
  <c r="X280"/>
  <c r="Y280"/>
  <c r="L281"/>
  <c r="M281"/>
  <c r="S281"/>
  <c r="T281"/>
  <c r="V281"/>
  <c r="W281"/>
  <c r="X281"/>
  <c r="Y281"/>
  <c r="L282"/>
  <c r="M282"/>
  <c r="S282"/>
  <c r="T282"/>
  <c r="V282"/>
  <c r="W282"/>
  <c r="X282"/>
  <c r="Y282"/>
  <c r="L283"/>
  <c r="M283"/>
  <c r="S283"/>
  <c r="T283"/>
  <c r="V283"/>
  <c r="W283"/>
  <c r="X283"/>
  <c r="Y283"/>
  <c r="L284"/>
  <c r="M284"/>
  <c r="S284"/>
  <c r="T284"/>
  <c r="V284"/>
  <c r="W284"/>
  <c r="X284"/>
  <c r="Y284"/>
  <c r="L285"/>
  <c r="M285"/>
  <c r="S285"/>
  <c r="T285"/>
  <c r="V285"/>
  <c r="W285"/>
  <c r="X285"/>
  <c r="Y285"/>
  <c r="L286"/>
  <c r="M286"/>
  <c r="S286"/>
  <c r="T286"/>
  <c r="V286"/>
  <c r="W286"/>
  <c r="X286"/>
  <c r="Y286"/>
  <c r="L287"/>
  <c r="M287"/>
  <c r="S287"/>
  <c r="T287"/>
  <c r="V287"/>
  <c r="W287"/>
  <c r="X287"/>
  <c r="Y287"/>
  <c r="L288"/>
  <c r="M288"/>
  <c r="S288"/>
  <c r="T288"/>
  <c r="V288"/>
  <c r="W288"/>
  <c r="X288"/>
  <c r="Y288"/>
  <c r="L289"/>
  <c r="M289"/>
  <c r="S289"/>
  <c r="T289"/>
  <c r="V289"/>
  <c r="W289"/>
  <c r="X289"/>
  <c r="Y289"/>
  <c r="L290"/>
  <c r="M290"/>
  <c r="S290"/>
  <c r="T290"/>
  <c r="V290"/>
  <c r="W290"/>
  <c r="X290"/>
  <c r="Y290"/>
  <c r="L291"/>
  <c r="M291"/>
  <c r="S291"/>
  <c r="T291"/>
  <c r="V291"/>
  <c r="W291"/>
  <c r="X291"/>
  <c r="Y291"/>
  <c r="L292"/>
  <c r="M292"/>
  <c r="S292"/>
  <c r="T292"/>
  <c r="V292"/>
  <c r="W292"/>
  <c r="X292"/>
  <c r="Y292"/>
  <c r="L293"/>
  <c r="M293"/>
  <c r="S293"/>
  <c r="T293"/>
  <c r="V293"/>
  <c r="W293"/>
  <c r="X293"/>
  <c r="Y293"/>
  <c r="L294"/>
  <c r="M294"/>
  <c r="S294"/>
  <c r="T294"/>
  <c r="V294"/>
  <c r="W294"/>
  <c r="X294"/>
  <c r="Y294"/>
  <c r="L295"/>
  <c r="M295"/>
  <c r="S295"/>
  <c r="T295"/>
  <c r="V295"/>
  <c r="W295"/>
  <c r="X295"/>
  <c r="Y295"/>
  <c r="L296"/>
  <c r="M296"/>
  <c r="S296"/>
  <c r="T296"/>
  <c r="V296"/>
  <c r="W296"/>
  <c r="X296"/>
  <c r="Y296"/>
  <c r="L297"/>
  <c r="M297"/>
  <c r="S297"/>
  <c r="T297"/>
  <c r="V297"/>
  <c r="W297"/>
  <c r="X297"/>
  <c r="Y297"/>
  <c r="L298"/>
  <c r="M298"/>
  <c r="S298"/>
  <c r="T298"/>
  <c r="V298"/>
  <c r="W298"/>
  <c r="X298"/>
  <c r="Y298"/>
  <c r="L299"/>
  <c r="M299"/>
  <c r="S299"/>
  <c r="T299"/>
  <c r="V299"/>
  <c r="W299"/>
  <c r="X299"/>
  <c r="Y299"/>
  <c r="L300"/>
  <c r="M300"/>
  <c r="S300"/>
  <c r="T300"/>
  <c r="V300"/>
  <c r="W300"/>
  <c r="X300"/>
  <c r="Y300"/>
  <c r="S301"/>
  <c r="T301"/>
  <c r="V301"/>
  <c r="W301"/>
  <c r="X301"/>
  <c r="Y301"/>
  <c r="S302"/>
  <c r="T302"/>
  <c r="V302"/>
  <c r="W302"/>
  <c r="X302"/>
  <c r="Y302"/>
  <c r="S303"/>
  <c r="T303"/>
  <c r="V303"/>
  <c r="W303"/>
  <c r="X303"/>
  <c r="Y303"/>
  <c r="S304"/>
  <c r="T304"/>
  <c r="V304"/>
  <c r="W304"/>
  <c r="X304"/>
  <c r="Y304"/>
  <c r="S305"/>
  <c r="T305"/>
  <c r="V305"/>
  <c r="W305"/>
  <c r="X305"/>
  <c r="Y305"/>
  <c r="S306"/>
  <c r="T306"/>
  <c r="V306"/>
  <c r="W306"/>
  <c r="X306"/>
  <c r="Y306"/>
  <c r="S307"/>
  <c r="T307"/>
  <c r="V307"/>
  <c r="W307"/>
  <c r="X307"/>
  <c r="Y307"/>
  <c r="S308"/>
  <c r="T308"/>
  <c r="V308"/>
  <c r="W308"/>
  <c r="X308"/>
  <c r="Y308"/>
  <c r="S309"/>
  <c r="T309"/>
  <c r="V309"/>
  <c r="W309"/>
  <c r="X309"/>
  <c r="Y309"/>
  <c r="S310"/>
  <c r="T310"/>
  <c r="V310"/>
  <c r="W310"/>
  <c r="X310"/>
  <c r="Y310"/>
  <c r="S311"/>
  <c r="T311"/>
  <c r="V311"/>
  <c r="W311"/>
  <c r="X311"/>
  <c r="Y311"/>
  <c r="S312"/>
  <c r="T312"/>
  <c r="V312"/>
  <c r="W312"/>
  <c r="X312"/>
  <c r="Y312"/>
  <c r="S313"/>
  <c r="T313"/>
  <c r="V313"/>
  <c r="W313"/>
  <c r="X313"/>
  <c r="Y313"/>
  <c r="S314"/>
  <c r="T314"/>
  <c r="V314"/>
  <c r="W314"/>
  <c r="X314"/>
  <c r="Y314"/>
  <c r="S315"/>
  <c r="T315"/>
  <c r="V315"/>
  <c r="W315"/>
  <c r="X315"/>
  <c r="Y315"/>
  <c r="S316"/>
  <c r="T316"/>
  <c r="V316"/>
  <c r="W316"/>
  <c r="X316"/>
  <c r="Y316"/>
  <c r="S317"/>
  <c r="T317"/>
  <c r="V317"/>
  <c r="W317"/>
  <c r="X317"/>
  <c r="Y317"/>
  <c r="S318"/>
  <c r="T318"/>
  <c r="V318"/>
  <c r="W318"/>
  <c r="X318"/>
  <c r="Y318"/>
  <c r="S319"/>
  <c r="T319"/>
  <c r="V319"/>
  <c r="W319"/>
  <c r="X319"/>
  <c r="Y319"/>
  <c r="S320"/>
  <c r="T320"/>
  <c r="V320"/>
  <c r="W320"/>
  <c r="X320"/>
  <c r="Y320"/>
  <c r="S321"/>
  <c r="T321"/>
  <c r="V321"/>
  <c r="W321"/>
  <c r="X321"/>
  <c r="Y321"/>
  <c r="S322"/>
  <c r="T322"/>
  <c r="V322"/>
  <c r="W322"/>
  <c r="X322"/>
  <c r="Y322"/>
  <c r="S323"/>
  <c r="T323"/>
  <c r="V323"/>
  <c r="W323"/>
  <c r="X323"/>
  <c r="Y323"/>
  <c r="S324"/>
  <c r="T324"/>
  <c r="V324"/>
  <c r="W324"/>
  <c r="X324"/>
  <c r="Y324"/>
  <c r="S325"/>
  <c r="T325"/>
  <c r="V325"/>
  <c r="W325"/>
  <c r="X325"/>
  <c r="Y325"/>
  <c r="S326"/>
  <c r="T326"/>
  <c r="V326"/>
  <c r="W326"/>
  <c r="X326"/>
  <c r="Y326"/>
  <c r="S327"/>
  <c r="T327"/>
  <c r="V327"/>
  <c r="W327"/>
  <c r="X327"/>
  <c r="Y327"/>
  <c r="S328"/>
  <c r="T328"/>
  <c r="V328"/>
  <c r="W328"/>
  <c r="X328"/>
  <c r="Y328"/>
  <c r="S329"/>
  <c r="T329"/>
  <c r="V329"/>
  <c r="W329"/>
  <c r="X329"/>
  <c r="Y329"/>
  <c r="S330"/>
  <c r="T330"/>
  <c r="V330"/>
  <c r="W330"/>
  <c r="X330"/>
  <c r="Y330"/>
  <c r="S331"/>
  <c r="T331"/>
  <c r="V331"/>
  <c r="W331"/>
  <c r="X331"/>
  <c r="Y331"/>
  <c r="S332"/>
  <c r="T332"/>
  <c r="V332"/>
  <c r="W332"/>
  <c r="X332"/>
  <c r="Y332"/>
  <c r="S333"/>
  <c r="T333"/>
  <c r="V333"/>
  <c r="W333"/>
  <c r="X333"/>
  <c r="Y333"/>
  <c r="S334"/>
  <c r="T334"/>
  <c r="V334"/>
  <c r="W334"/>
  <c r="X334"/>
  <c r="Y334"/>
  <c r="S335"/>
  <c r="T335"/>
  <c r="V335"/>
  <c r="W335"/>
  <c r="X335"/>
  <c r="Y335"/>
  <c r="S336"/>
  <c r="T336"/>
  <c r="V336"/>
  <c r="W336"/>
  <c r="X336"/>
  <c r="Y336"/>
  <c r="S337"/>
  <c r="T337"/>
  <c r="V337"/>
  <c r="W337"/>
  <c r="X337"/>
  <c r="Y337"/>
  <c r="S338"/>
  <c r="T338"/>
  <c r="V338"/>
  <c r="W338"/>
  <c r="X338"/>
  <c r="Y338"/>
  <c r="S339"/>
  <c r="T339"/>
  <c r="V339"/>
  <c r="W339"/>
  <c r="X339"/>
  <c r="Y339"/>
  <c r="S340"/>
  <c r="T340"/>
  <c r="V340"/>
  <c r="W340"/>
  <c r="X340"/>
  <c r="Y340"/>
  <c r="S341"/>
  <c r="T341"/>
  <c r="V341"/>
  <c r="W341"/>
  <c r="X341"/>
  <c r="Y341"/>
  <c r="S342"/>
  <c r="T342"/>
  <c r="V342"/>
  <c r="W342"/>
  <c r="X342"/>
  <c r="Y342"/>
  <c r="S343"/>
  <c r="T343"/>
  <c r="V343"/>
  <c r="W343"/>
  <c r="X343"/>
  <c r="Y343"/>
  <c r="S344"/>
  <c r="T344"/>
  <c r="V344"/>
  <c r="W344"/>
  <c r="X344"/>
  <c r="Y344"/>
  <c r="S345"/>
  <c r="T345"/>
  <c r="V345"/>
  <c r="W345"/>
  <c r="X345"/>
  <c r="Y345"/>
  <c r="S346"/>
  <c r="T346"/>
  <c r="V346"/>
  <c r="W346"/>
  <c r="X346"/>
  <c r="Y346"/>
  <c r="S347"/>
  <c r="T347"/>
  <c r="V347"/>
  <c r="W347"/>
  <c r="X347"/>
  <c r="Y347"/>
  <c r="S348"/>
  <c r="T348"/>
  <c r="V348"/>
  <c r="W348"/>
  <c r="X348"/>
  <c r="Y348"/>
  <c r="S349"/>
  <c r="T349"/>
  <c r="V349"/>
  <c r="W349"/>
  <c r="X349"/>
  <c r="Y349"/>
  <c r="S350"/>
  <c r="T350"/>
  <c r="V350"/>
  <c r="W350"/>
  <c r="X350"/>
  <c r="Y350"/>
  <c r="S351"/>
  <c r="T351"/>
  <c r="V351"/>
  <c r="W351"/>
  <c r="X351"/>
  <c r="Y351"/>
  <c r="S352"/>
  <c r="T352"/>
  <c r="V352"/>
  <c r="W352"/>
  <c r="X352"/>
  <c r="Y352"/>
  <c r="S353"/>
  <c r="T353"/>
  <c r="V353"/>
  <c r="W353"/>
  <c r="X353"/>
  <c r="Y353"/>
  <c r="S354"/>
  <c r="T354"/>
  <c r="V354"/>
  <c r="W354"/>
  <c r="X354"/>
  <c r="Y354"/>
  <c r="S355"/>
  <c r="T355"/>
  <c r="V355"/>
  <c r="W355"/>
  <c r="X355"/>
  <c r="Y355"/>
  <c r="S356"/>
  <c r="T356"/>
  <c r="V356"/>
  <c r="W356"/>
  <c r="X356"/>
  <c r="Y356"/>
  <c r="S357"/>
  <c r="T357"/>
  <c r="V357"/>
  <c r="W357"/>
  <c r="X357"/>
  <c r="Y357"/>
  <c r="S358"/>
  <c r="T358"/>
  <c r="V358"/>
  <c r="W358"/>
  <c r="X358"/>
  <c r="Y358"/>
  <c r="S359"/>
  <c r="T359"/>
  <c r="V359"/>
  <c r="W359"/>
  <c r="X359"/>
  <c r="Y359"/>
  <c r="S360"/>
  <c r="T360"/>
  <c r="V360"/>
  <c r="W360"/>
  <c r="X360"/>
  <c r="Y360"/>
  <c r="S361"/>
  <c r="T361"/>
  <c r="V361"/>
  <c r="W361"/>
  <c r="X361"/>
  <c r="Y361"/>
  <c r="S362"/>
  <c r="T362"/>
  <c r="V362"/>
  <c r="W362"/>
  <c r="X362"/>
  <c r="Y362"/>
  <c r="S363"/>
  <c r="T363"/>
  <c r="V363"/>
  <c r="W363"/>
  <c r="X363"/>
  <c r="Y363"/>
  <c r="S364"/>
  <c r="T364"/>
  <c r="V364"/>
  <c r="W364"/>
  <c r="X364"/>
  <c r="Y364"/>
  <c r="S365"/>
  <c r="T365"/>
  <c r="V365"/>
  <c r="W365"/>
  <c r="X365"/>
  <c r="Y365"/>
  <c r="S366"/>
  <c r="T366"/>
  <c r="V366"/>
  <c r="W366"/>
  <c r="X366"/>
  <c r="Y366"/>
  <c r="S367"/>
  <c r="T367"/>
  <c r="V367"/>
  <c r="W367"/>
  <c r="X367"/>
  <c r="Y367"/>
  <c r="S368"/>
  <c r="T368"/>
  <c r="V368"/>
  <c r="W368"/>
  <c r="X368"/>
  <c r="Y368"/>
  <c r="S369"/>
  <c r="T369"/>
  <c r="V369"/>
  <c r="W369"/>
  <c r="X369"/>
  <c r="Y369"/>
  <c r="S370"/>
  <c r="T370"/>
  <c r="V370"/>
  <c r="W370"/>
  <c r="X370"/>
  <c r="Y370"/>
  <c r="S371"/>
  <c r="T371"/>
  <c r="V371"/>
  <c r="W371"/>
  <c r="X371"/>
  <c r="Y371"/>
  <c r="S372"/>
  <c r="T372"/>
  <c r="V372"/>
  <c r="W372"/>
  <c r="X372"/>
  <c r="Y372"/>
  <c r="S373"/>
  <c r="T373"/>
  <c r="V373"/>
  <c r="W373"/>
  <c r="X373"/>
  <c r="Y373"/>
  <c r="S374"/>
  <c r="T374"/>
  <c r="V374"/>
  <c r="W374"/>
  <c r="X374"/>
  <c r="Y374"/>
  <c r="S375"/>
  <c r="T375"/>
  <c r="V375"/>
  <c r="W375"/>
  <c r="X375"/>
  <c r="Y375"/>
  <c r="S376"/>
  <c r="T376"/>
  <c r="V376"/>
  <c r="W376"/>
  <c r="X376"/>
  <c r="Y376"/>
  <c r="S377"/>
  <c r="T377"/>
  <c r="V377"/>
  <c r="W377"/>
  <c r="X377"/>
  <c r="Y377"/>
  <c r="S378"/>
  <c r="T378"/>
  <c r="V378"/>
  <c r="W378"/>
  <c r="X378"/>
  <c r="Y378"/>
  <c r="S379"/>
  <c r="T379"/>
  <c r="V379"/>
  <c r="W379"/>
  <c r="X379"/>
  <c r="Y379"/>
  <c r="S380"/>
  <c r="T380"/>
  <c r="V380"/>
  <c r="W380"/>
  <c r="X380"/>
  <c r="Y380"/>
  <c r="S381"/>
  <c r="T381"/>
  <c r="V381"/>
  <c r="W381"/>
  <c r="X381"/>
  <c r="Y381"/>
  <c r="S382"/>
  <c r="T382"/>
  <c r="V382"/>
  <c r="W382"/>
  <c r="X382"/>
  <c r="Y382"/>
  <c r="S383"/>
  <c r="T383"/>
  <c r="V383"/>
  <c r="W383"/>
  <c r="X383"/>
  <c r="Y383"/>
  <c r="S384"/>
  <c r="T384"/>
  <c r="V384"/>
  <c r="W384"/>
  <c r="X384"/>
  <c r="Y384"/>
  <c r="S385"/>
  <c r="T385"/>
  <c r="V385"/>
  <c r="W385"/>
  <c r="X385"/>
  <c r="Y385"/>
  <c r="S386"/>
  <c r="T386"/>
  <c r="V386"/>
  <c r="W386"/>
  <c r="X386"/>
  <c r="Y386"/>
  <c r="S387"/>
  <c r="T387"/>
  <c r="V387"/>
  <c r="W387"/>
  <c r="X387"/>
  <c r="Y387"/>
  <c r="S388"/>
  <c r="T388"/>
  <c r="V388"/>
  <c r="W388"/>
  <c r="X388"/>
  <c r="Y388"/>
  <c r="S389"/>
  <c r="T389"/>
  <c r="V389"/>
  <c r="W389"/>
  <c r="X389"/>
  <c r="Y389"/>
  <c r="S390"/>
  <c r="T390"/>
  <c r="V390"/>
  <c r="W390"/>
  <c r="X390"/>
  <c r="Y390"/>
  <c r="S391"/>
  <c r="T391"/>
  <c r="V391"/>
  <c r="W391"/>
  <c r="X391"/>
  <c r="Y391"/>
  <c r="S392"/>
  <c r="T392"/>
  <c r="V392"/>
  <c r="W392"/>
  <c r="X392"/>
  <c r="Y392"/>
  <c r="S393"/>
  <c r="T393"/>
  <c r="V393"/>
  <c r="W393"/>
  <c r="X393"/>
  <c r="Y393"/>
  <c r="S394"/>
  <c r="T394"/>
  <c r="V394"/>
  <c r="W394"/>
  <c r="X394"/>
  <c r="Y394"/>
  <c r="S395"/>
  <c r="T395"/>
  <c r="V395"/>
  <c r="W395"/>
  <c r="X395"/>
  <c r="Y395"/>
  <c r="S396"/>
  <c r="T396"/>
  <c r="V396"/>
  <c r="W396"/>
  <c r="X396"/>
  <c r="Y396"/>
  <c r="S397"/>
  <c r="T397"/>
  <c r="V397"/>
  <c r="W397"/>
  <c r="X397"/>
  <c r="Y397"/>
  <c r="S398"/>
  <c r="T398"/>
  <c r="V398"/>
  <c r="W398"/>
  <c r="X398"/>
  <c r="Y398"/>
  <c r="S399"/>
  <c r="T399"/>
  <c r="V399"/>
  <c r="W399"/>
  <c r="X399"/>
  <c r="Y399"/>
  <c r="S400"/>
  <c r="T400"/>
  <c r="V400"/>
  <c r="W400"/>
  <c r="X400"/>
  <c r="Y400"/>
  <c r="S401"/>
  <c r="T401"/>
  <c r="V401"/>
  <c r="W401"/>
  <c r="X401"/>
  <c r="Y401"/>
  <c r="S402"/>
  <c r="T402"/>
  <c r="V402"/>
  <c r="W402"/>
  <c r="X402"/>
  <c r="Y402"/>
  <c r="S403"/>
  <c r="T403"/>
  <c r="V403"/>
  <c r="W403"/>
  <c r="X403"/>
  <c r="Y403"/>
  <c r="S404"/>
  <c r="T404"/>
  <c r="V404"/>
  <c r="W404"/>
  <c r="X404"/>
  <c r="Y404"/>
  <c r="S405"/>
  <c r="T405"/>
  <c r="V405"/>
  <c r="W405"/>
  <c r="X405"/>
  <c r="Y405"/>
  <c r="S406"/>
  <c r="T406"/>
  <c r="V406"/>
  <c r="W406"/>
  <c r="X406"/>
  <c r="Y406"/>
  <c r="S407"/>
  <c r="T407"/>
  <c r="V407"/>
  <c r="W407"/>
  <c r="X407"/>
  <c r="Y407"/>
  <c r="S408"/>
  <c r="T408"/>
  <c r="V408"/>
  <c r="W408"/>
  <c r="X408"/>
  <c r="Y408"/>
  <c r="S409"/>
  <c r="T409"/>
  <c r="V409"/>
  <c r="W409"/>
  <c r="X409"/>
  <c r="Y409"/>
  <c r="S410"/>
  <c r="T410"/>
  <c r="V410"/>
  <c r="W410"/>
  <c r="X410"/>
  <c r="Y410"/>
  <c r="S411"/>
  <c r="T411"/>
  <c r="V411"/>
  <c r="W411"/>
  <c r="X411"/>
  <c r="Y411"/>
  <c r="S412"/>
  <c r="T412"/>
  <c r="V412"/>
  <c r="W412"/>
  <c r="X412"/>
  <c r="Y412"/>
  <c r="S413"/>
  <c r="T413"/>
  <c r="V413"/>
  <c r="W413"/>
  <c r="X413"/>
  <c r="Y413"/>
  <c r="S414"/>
  <c r="T414"/>
  <c r="V414"/>
  <c r="W414"/>
  <c r="X414"/>
  <c r="Y414"/>
  <c r="S415"/>
  <c r="T415"/>
  <c r="V415"/>
  <c r="W415"/>
  <c r="X415"/>
  <c r="Y415"/>
  <c r="S416"/>
  <c r="T416"/>
  <c r="V416"/>
  <c r="W416"/>
  <c r="X416"/>
  <c r="Y416"/>
  <c r="S417"/>
  <c r="T417"/>
  <c r="V417"/>
  <c r="W417"/>
  <c r="X417"/>
  <c r="Y417"/>
  <c r="S418"/>
  <c r="T418"/>
  <c r="V418"/>
  <c r="W418"/>
  <c r="X418"/>
  <c r="Y418"/>
  <c r="S419"/>
  <c r="T419"/>
  <c r="V419"/>
  <c r="W419"/>
  <c r="X419"/>
  <c r="Y419"/>
  <c r="S420"/>
  <c r="T420"/>
  <c r="V420"/>
  <c r="W420"/>
  <c r="X420"/>
  <c r="Y420"/>
  <c r="S421"/>
  <c r="T421"/>
  <c r="V421"/>
  <c r="W421"/>
  <c r="X421"/>
  <c r="Y421"/>
  <c r="S422"/>
  <c r="T422"/>
  <c r="V422"/>
  <c r="W422"/>
  <c r="X422"/>
  <c r="Y422"/>
  <c r="S423"/>
  <c r="T423"/>
  <c r="V423"/>
  <c r="W423"/>
  <c r="X423"/>
  <c r="Y423"/>
  <c r="S424"/>
  <c r="T424"/>
  <c r="V424"/>
  <c r="W424"/>
  <c r="X424"/>
  <c r="Y424"/>
  <c r="S425"/>
  <c r="T425"/>
  <c r="V425"/>
  <c r="W425"/>
  <c r="X425"/>
  <c r="Y425"/>
  <c r="S426"/>
  <c r="T426"/>
  <c r="V426"/>
  <c r="W426"/>
  <c r="X426"/>
  <c r="Y426"/>
  <c r="S427"/>
  <c r="T427"/>
  <c r="V427"/>
  <c r="W427"/>
  <c r="X427"/>
  <c r="Y427"/>
  <c r="S428"/>
  <c r="T428"/>
  <c r="V428"/>
  <c r="W428"/>
  <c r="X428"/>
  <c r="Y428"/>
  <c r="S429"/>
  <c r="T429"/>
  <c r="V429"/>
  <c r="W429"/>
  <c r="X429"/>
  <c r="Y429"/>
  <c r="S430"/>
  <c r="T430"/>
  <c r="V430"/>
  <c r="W430"/>
  <c r="X430"/>
  <c r="Y430"/>
  <c r="S431"/>
  <c r="T431"/>
  <c r="V431"/>
  <c r="W431"/>
  <c r="X431"/>
  <c r="Y431"/>
  <c r="S432"/>
  <c r="T432"/>
  <c r="V432"/>
  <c r="W432"/>
  <c r="X432"/>
  <c r="Y432"/>
  <c r="S433"/>
  <c r="T433"/>
  <c r="V433"/>
  <c r="W433"/>
  <c r="X433"/>
  <c r="Y433"/>
  <c r="S434"/>
  <c r="T434"/>
  <c r="V434"/>
  <c r="W434"/>
  <c r="X434"/>
  <c r="Y434"/>
  <c r="S435"/>
  <c r="T435"/>
  <c r="V435"/>
  <c r="W435"/>
  <c r="X435"/>
  <c r="Y435"/>
  <c r="S436"/>
  <c r="T436"/>
  <c r="V436"/>
  <c r="W436"/>
  <c r="X436"/>
  <c r="Y436"/>
  <c r="S437"/>
  <c r="T437"/>
  <c r="V437"/>
  <c r="W437"/>
  <c r="X437"/>
  <c r="Y437"/>
  <c r="S438"/>
  <c r="T438"/>
  <c r="V438"/>
  <c r="W438"/>
  <c r="X438"/>
  <c r="Y438"/>
  <c r="S439"/>
  <c r="T439"/>
  <c r="V439"/>
  <c r="W439"/>
  <c r="X439"/>
  <c r="Y439"/>
  <c r="S440"/>
  <c r="T440"/>
  <c r="V440"/>
  <c r="W440"/>
  <c r="X440"/>
  <c r="Y440"/>
  <c r="S441"/>
  <c r="T441"/>
  <c r="V441"/>
  <c r="W441"/>
  <c r="X441"/>
  <c r="Y441"/>
  <c r="S442"/>
  <c r="T442"/>
  <c r="V442"/>
  <c r="W442"/>
  <c r="X442"/>
  <c r="Y442"/>
  <c r="S443"/>
  <c r="T443"/>
  <c r="V443"/>
  <c r="W443"/>
  <c r="X443"/>
  <c r="Y443"/>
  <c r="S444"/>
  <c r="T444"/>
  <c r="V444"/>
  <c r="W444"/>
  <c r="X444"/>
  <c r="Y444"/>
  <c r="S445"/>
  <c r="T445"/>
  <c r="V445"/>
  <c r="W445"/>
  <c r="X445"/>
  <c r="Y445"/>
  <c r="S446"/>
  <c r="T446"/>
  <c r="V446"/>
  <c r="W446"/>
  <c r="X446"/>
  <c r="Y446"/>
  <c r="S447"/>
  <c r="T447"/>
  <c r="V447"/>
  <c r="W447"/>
  <c r="X447"/>
  <c r="Y447"/>
  <c r="S448"/>
  <c r="T448"/>
  <c r="V448"/>
  <c r="W448"/>
  <c r="X448"/>
  <c r="Y448"/>
  <c r="S449"/>
  <c r="T449"/>
  <c r="V449"/>
  <c r="W449"/>
  <c r="X449"/>
  <c r="Y449"/>
  <c r="S450"/>
  <c r="T450"/>
  <c r="V450"/>
  <c r="W450"/>
  <c r="X450"/>
  <c r="Y450"/>
  <c r="S451"/>
  <c r="T451"/>
  <c r="V451"/>
  <c r="W451"/>
  <c r="X451"/>
  <c r="Y451"/>
  <c r="S452"/>
  <c r="T452"/>
  <c r="V452"/>
  <c r="W452"/>
  <c r="X452"/>
  <c r="Y452"/>
  <c r="S453"/>
  <c r="T453"/>
  <c r="V453"/>
  <c r="W453"/>
  <c r="X453"/>
  <c r="Y453"/>
  <c r="S454"/>
  <c r="T454"/>
  <c r="V454"/>
  <c r="W454"/>
  <c r="X454"/>
  <c r="Y454"/>
  <c r="S455"/>
  <c r="T455"/>
  <c r="V455"/>
  <c r="W455"/>
  <c r="X455"/>
  <c r="Y455"/>
  <c r="S456"/>
  <c r="T456"/>
  <c r="V456"/>
  <c r="W456"/>
  <c r="X456"/>
  <c r="Y456"/>
  <c r="S457"/>
  <c r="T457"/>
  <c r="V457"/>
  <c r="W457"/>
  <c r="X457"/>
  <c r="Y457"/>
  <c r="S458"/>
  <c r="T458"/>
  <c r="V458"/>
  <c r="W458"/>
  <c r="X458"/>
  <c r="Y458"/>
  <c r="S459"/>
  <c r="T459"/>
  <c r="V459"/>
  <c r="W459"/>
  <c r="X459"/>
  <c r="Y459"/>
  <c r="S460"/>
  <c r="T460"/>
  <c r="V460"/>
  <c r="W460"/>
  <c r="X460"/>
  <c r="Y460"/>
  <c r="S461"/>
  <c r="T461"/>
  <c r="V461"/>
  <c r="W461"/>
  <c r="X461"/>
  <c r="Y461"/>
  <c r="S462"/>
  <c r="T462"/>
  <c r="V462"/>
  <c r="W462"/>
  <c r="X462"/>
  <c r="Y462"/>
  <c r="S463"/>
  <c r="T463"/>
  <c r="V463"/>
  <c r="W463"/>
  <c r="X463"/>
  <c r="Y463"/>
  <c r="S464"/>
  <c r="T464"/>
  <c r="V464"/>
  <c r="W464"/>
  <c r="X464"/>
  <c r="Y464"/>
  <c r="S465"/>
  <c r="T465"/>
  <c r="V465"/>
  <c r="W465"/>
  <c r="X465"/>
  <c r="Y465"/>
  <c r="S466"/>
  <c r="T466"/>
  <c r="V466"/>
  <c r="W466"/>
  <c r="X466"/>
  <c r="Y466"/>
  <c r="S467"/>
  <c r="T467"/>
  <c r="V467"/>
  <c r="W467"/>
  <c r="X467"/>
  <c r="Y467"/>
  <c r="S468"/>
  <c r="T468"/>
  <c r="V468"/>
  <c r="W468"/>
  <c r="X468"/>
  <c r="Y468"/>
  <c r="S469"/>
  <c r="T469"/>
  <c r="V469"/>
  <c r="W469"/>
  <c r="X469"/>
  <c r="Y469"/>
  <c r="S470"/>
  <c r="T470"/>
  <c r="V470"/>
  <c r="W470"/>
  <c r="X470"/>
  <c r="Y470"/>
  <c r="S471"/>
  <c r="T471"/>
  <c r="V471"/>
  <c r="W471"/>
  <c r="X471"/>
  <c r="Y471"/>
  <c r="S472"/>
  <c r="T472"/>
  <c r="V472"/>
  <c r="W472"/>
  <c r="X472"/>
  <c r="Y472"/>
  <c r="S473"/>
  <c r="T473"/>
  <c r="V473"/>
  <c r="W473"/>
  <c r="X473"/>
  <c r="Y473"/>
  <c r="S474"/>
  <c r="T474"/>
  <c r="V474"/>
  <c r="W474"/>
  <c r="X474"/>
  <c r="Y474"/>
  <c r="S475"/>
  <c r="T475"/>
  <c r="V475"/>
  <c r="W475"/>
  <c r="X475"/>
  <c r="Y475"/>
  <c r="S476"/>
  <c r="T476"/>
  <c r="V476"/>
  <c r="W476"/>
  <c r="X476"/>
  <c r="Y476"/>
  <c r="S477"/>
  <c r="T477"/>
  <c r="V477"/>
  <c r="W477"/>
  <c r="X477"/>
  <c r="Y477"/>
  <c r="S478"/>
  <c r="T478"/>
  <c r="V478"/>
  <c r="W478"/>
  <c r="X478"/>
  <c r="Y478"/>
  <c r="S479"/>
  <c r="T479"/>
  <c r="V479"/>
  <c r="W479"/>
  <c r="X479"/>
  <c r="Y479"/>
  <c r="S480"/>
  <c r="T480"/>
  <c r="V480"/>
  <c r="W480"/>
  <c r="X480"/>
  <c r="Y480"/>
  <c r="S481"/>
  <c r="T481"/>
  <c r="V481"/>
  <c r="W481"/>
  <c r="X481"/>
  <c r="Y481"/>
  <c r="S482"/>
  <c r="T482"/>
  <c r="V482"/>
  <c r="W482"/>
  <c r="X482"/>
  <c r="Y482"/>
  <c r="S483"/>
  <c r="T483"/>
  <c r="V483"/>
  <c r="W483"/>
  <c r="X483"/>
  <c r="Y483"/>
  <c r="S484"/>
  <c r="T484"/>
  <c r="V484"/>
  <c r="W484"/>
  <c r="X484"/>
  <c r="Y484"/>
  <c r="S485"/>
  <c r="T485"/>
  <c r="V485"/>
  <c r="W485"/>
  <c r="X485"/>
  <c r="Y485"/>
  <c r="S486"/>
  <c r="T486"/>
  <c r="V486"/>
  <c r="W486"/>
  <c r="X486"/>
  <c r="Y486"/>
  <c r="S487"/>
  <c r="T487"/>
  <c r="V487"/>
  <c r="W487"/>
  <c r="X487"/>
  <c r="Y487"/>
  <c r="S488"/>
  <c r="T488"/>
  <c r="V488"/>
  <c r="W488"/>
  <c r="X488"/>
  <c r="Y488"/>
  <c r="S489"/>
  <c r="T489"/>
  <c r="V489"/>
  <c r="W489"/>
  <c r="X489"/>
  <c r="Y489"/>
  <c r="S490"/>
  <c r="T490"/>
  <c r="V490"/>
  <c r="W490"/>
  <c r="X490"/>
  <c r="Y490"/>
  <c r="S491"/>
  <c r="T491"/>
  <c r="V491"/>
  <c r="W491"/>
  <c r="X491"/>
  <c r="Y491"/>
  <c r="S492"/>
  <c r="T492"/>
  <c r="V492"/>
  <c r="W492"/>
  <c r="X492"/>
  <c r="Y492"/>
  <c r="S493"/>
  <c r="T493"/>
  <c r="V493"/>
  <c r="W493"/>
  <c r="X493"/>
  <c r="Y493"/>
  <c r="S494"/>
  <c r="T494"/>
  <c r="V494"/>
  <c r="W494"/>
  <c r="X494"/>
  <c r="Y494"/>
  <c r="S495"/>
  <c r="T495"/>
  <c r="V495"/>
  <c r="W495"/>
  <c r="X495"/>
  <c r="Y495"/>
  <c r="S496"/>
  <c r="T496"/>
  <c r="V496"/>
  <c r="W496"/>
  <c r="X496"/>
  <c r="Y496"/>
  <c r="S497"/>
  <c r="T497"/>
  <c r="V497"/>
  <c r="W497"/>
  <c r="X497"/>
  <c r="Y497"/>
  <c r="S498"/>
  <c r="T498"/>
  <c r="V498"/>
  <c r="W498"/>
  <c r="X498"/>
  <c r="Y498"/>
  <c r="S499"/>
  <c r="T499"/>
  <c r="V499"/>
  <c r="W499"/>
  <c r="X499"/>
  <c r="Y499"/>
  <c r="S500"/>
  <c r="T500"/>
  <c r="V500"/>
  <c r="W500"/>
  <c r="X500"/>
  <c r="Y500"/>
  <c r="S501"/>
  <c r="T501"/>
  <c r="V501"/>
  <c r="W501"/>
  <c r="X501"/>
  <c r="Y501"/>
  <c r="S502"/>
  <c r="T502"/>
  <c r="V502"/>
  <c r="W502"/>
  <c r="X502"/>
  <c r="Y502"/>
  <c r="S503"/>
  <c r="T503"/>
  <c r="V503"/>
  <c r="W503"/>
  <c r="X503"/>
  <c r="Y503"/>
  <c r="S504"/>
  <c r="T504"/>
  <c r="V504"/>
  <c r="W504"/>
  <c r="X504"/>
  <c r="Y504"/>
  <c r="S505"/>
  <c r="T505"/>
  <c r="V505"/>
  <c r="W505"/>
  <c r="X505"/>
  <c r="Y505"/>
  <c r="S506"/>
  <c r="T506"/>
  <c r="V506"/>
  <c r="W506"/>
  <c r="X506"/>
  <c r="Y506"/>
  <c r="S507"/>
  <c r="T507"/>
  <c r="V507"/>
  <c r="W507"/>
  <c r="X507"/>
  <c r="Y507"/>
  <c r="S508"/>
  <c r="T508"/>
  <c r="V508"/>
  <c r="W508"/>
  <c r="X508"/>
  <c r="Y508"/>
  <c r="S509"/>
  <c r="T509"/>
  <c r="V509"/>
  <c r="W509"/>
  <c r="X509"/>
  <c r="Y509"/>
  <c r="S510"/>
  <c r="T510"/>
  <c r="V510"/>
  <c r="W510"/>
  <c r="X510"/>
  <c r="Y510"/>
  <c r="S511"/>
  <c r="T511"/>
  <c r="V511"/>
  <c r="W511"/>
  <c r="X511"/>
  <c r="Y511"/>
  <c r="S512"/>
  <c r="T512"/>
  <c r="V512"/>
  <c r="W512"/>
  <c r="X512"/>
  <c r="Y512"/>
  <c r="S513"/>
  <c r="T513"/>
  <c r="V513"/>
  <c r="W513"/>
  <c r="X513"/>
  <c r="Y513"/>
  <c r="S514"/>
  <c r="T514"/>
  <c r="V514"/>
  <c r="W514"/>
  <c r="X514"/>
  <c r="Y514"/>
  <c r="S515"/>
  <c r="T515"/>
  <c r="V515"/>
  <c r="W515"/>
  <c r="X515"/>
  <c r="Y515"/>
  <c r="S516"/>
  <c r="T516"/>
  <c r="V516"/>
  <c r="W516"/>
  <c r="X516"/>
  <c r="Y516"/>
  <c r="S517"/>
  <c r="T517"/>
  <c r="V517"/>
  <c r="W517"/>
  <c r="X517"/>
  <c r="Y517"/>
  <c r="S518"/>
  <c r="T518"/>
  <c r="V518"/>
  <c r="W518"/>
  <c r="X518"/>
  <c r="Y518"/>
  <c r="S519"/>
  <c r="T519"/>
  <c r="V519"/>
  <c r="W519"/>
  <c r="X519"/>
  <c r="Y519"/>
  <c r="S520"/>
  <c r="T520"/>
  <c r="V520"/>
  <c r="W520"/>
  <c r="X520"/>
  <c r="Y520"/>
  <c r="S521"/>
  <c r="T521"/>
  <c r="V521"/>
  <c r="W521"/>
  <c r="X521"/>
  <c r="Y521"/>
  <c r="S522"/>
  <c r="T522"/>
  <c r="V522"/>
  <c r="W522"/>
  <c r="X522"/>
  <c r="Y522"/>
  <c r="S523"/>
  <c r="T523"/>
  <c r="V523"/>
  <c r="W523"/>
  <c r="X523"/>
  <c r="Y523"/>
  <c r="S524"/>
  <c r="T524"/>
  <c r="V524"/>
  <c r="W524"/>
  <c r="X524"/>
  <c r="Y524"/>
  <c r="S525"/>
  <c r="T525"/>
  <c r="V525"/>
  <c r="W525"/>
  <c r="X525"/>
  <c r="Y525"/>
  <c r="S526"/>
  <c r="T526"/>
  <c r="V526"/>
  <c r="W526"/>
  <c r="X526"/>
  <c r="Y526"/>
  <c r="S527"/>
  <c r="T527"/>
  <c r="V527"/>
  <c r="W527"/>
  <c r="X527"/>
  <c r="Y527"/>
  <c r="S528"/>
  <c r="T528"/>
  <c r="V528"/>
  <c r="W528"/>
  <c r="X528"/>
  <c r="Y528"/>
  <c r="S529"/>
  <c r="T529"/>
  <c r="V529"/>
  <c r="W529"/>
  <c r="X529"/>
  <c r="Y529"/>
  <c r="S530"/>
  <c r="T530"/>
  <c r="V530"/>
  <c r="W530"/>
  <c r="X530"/>
  <c r="Y530"/>
  <c r="S531"/>
  <c r="T531"/>
  <c r="V531"/>
  <c r="W531"/>
  <c r="X531"/>
  <c r="Y531"/>
  <c r="S532"/>
  <c r="T532"/>
  <c r="V532"/>
  <c r="W532"/>
  <c r="X532"/>
  <c r="Y532"/>
  <c r="S533"/>
  <c r="T533"/>
  <c r="V533"/>
  <c r="W533"/>
  <c r="X533"/>
  <c r="Y533"/>
  <c r="S534"/>
  <c r="T534"/>
  <c r="V534"/>
  <c r="W534"/>
  <c r="X534"/>
  <c r="Y534"/>
  <c r="S535"/>
  <c r="T535"/>
  <c r="V535"/>
  <c r="W535"/>
  <c r="X535"/>
  <c r="Y535"/>
  <c r="S536"/>
  <c r="T536"/>
  <c r="V536"/>
  <c r="W536"/>
  <c r="X536"/>
  <c r="Y536"/>
  <c r="S537"/>
  <c r="T537"/>
  <c r="V537"/>
  <c r="W537"/>
  <c r="X537"/>
  <c r="Y537"/>
  <c r="S538"/>
  <c r="T538"/>
  <c r="V538"/>
  <c r="W538"/>
  <c r="X538"/>
  <c r="Y538"/>
  <c r="S539"/>
  <c r="T539"/>
  <c r="V539"/>
  <c r="W539"/>
  <c r="X539"/>
  <c r="Y539"/>
  <c r="S540"/>
  <c r="T540"/>
  <c r="V540"/>
  <c r="W540"/>
  <c r="X540"/>
  <c r="Y540"/>
  <c r="S541"/>
  <c r="T541"/>
  <c r="V541"/>
  <c r="W541"/>
  <c r="X541"/>
  <c r="Y541"/>
  <c r="S542"/>
  <c r="T542"/>
  <c r="V542"/>
  <c r="W542"/>
  <c r="X542"/>
  <c r="Y542"/>
  <c r="S543"/>
  <c r="T543"/>
  <c r="V543"/>
  <c r="W543"/>
  <c r="X543"/>
  <c r="Y543"/>
  <c r="S544"/>
  <c r="T544"/>
  <c r="V544"/>
  <c r="W544"/>
  <c r="X544"/>
  <c r="Y544"/>
  <c r="S545"/>
  <c r="T545"/>
  <c r="V545"/>
  <c r="W545"/>
  <c r="X545"/>
  <c r="Y545"/>
  <c r="S546"/>
  <c r="T546"/>
  <c r="V546"/>
  <c r="W546"/>
  <c r="X546"/>
  <c r="Y546"/>
  <c r="S547"/>
  <c r="T547"/>
  <c r="V547"/>
  <c r="W547"/>
  <c r="X547"/>
  <c r="Y547"/>
  <c r="S548"/>
  <c r="T548"/>
  <c r="V548"/>
  <c r="W548"/>
  <c r="X548"/>
  <c r="Y548"/>
  <c r="S549"/>
  <c r="T549"/>
  <c r="V549"/>
  <c r="W549"/>
  <c r="X549"/>
  <c r="Y549"/>
  <c r="S550"/>
  <c r="T550"/>
  <c r="V550"/>
  <c r="W550"/>
  <c r="X550"/>
  <c r="Y550"/>
  <c r="S551"/>
  <c r="T551"/>
  <c r="V551"/>
  <c r="W551"/>
  <c r="X551"/>
  <c r="Y551"/>
  <c r="S552"/>
  <c r="T552"/>
  <c r="V552"/>
  <c r="W552"/>
  <c r="X552"/>
  <c r="Y552"/>
  <c r="S553"/>
  <c r="T553"/>
  <c r="V553"/>
  <c r="W553"/>
  <c r="X553"/>
  <c r="Y553"/>
  <c r="S554"/>
  <c r="T554"/>
  <c r="V554"/>
  <c r="W554"/>
  <c r="X554"/>
  <c r="Y554"/>
  <c r="S555"/>
  <c r="T555"/>
  <c r="V555"/>
  <c r="W555"/>
  <c r="X555"/>
  <c r="Y555"/>
  <c r="S556"/>
  <c r="T556"/>
  <c r="V556"/>
  <c r="W556"/>
  <c r="X556"/>
  <c r="Y556"/>
  <c r="S557"/>
  <c r="T557"/>
  <c r="V557"/>
  <c r="W557"/>
  <c r="X557"/>
  <c r="Y557"/>
  <c r="S558"/>
  <c r="T558"/>
  <c r="V558"/>
  <c r="W558"/>
  <c r="X558"/>
  <c r="Y558"/>
  <c r="S559"/>
  <c r="T559"/>
  <c r="V559"/>
  <c r="W559"/>
  <c r="X559"/>
  <c r="Y559"/>
  <c r="S560"/>
  <c r="T560"/>
  <c r="V560"/>
  <c r="W560"/>
  <c r="X560"/>
  <c r="Y560"/>
  <c r="S561"/>
  <c r="T561"/>
  <c r="V561"/>
  <c r="W561"/>
  <c r="X561"/>
  <c r="Y561"/>
  <c r="S562"/>
  <c r="T562"/>
  <c r="V562"/>
  <c r="W562"/>
  <c r="X562"/>
  <c r="Y562"/>
  <c r="S563"/>
  <c r="T563"/>
  <c r="V563"/>
  <c r="W563"/>
  <c r="X563"/>
  <c r="Y563"/>
  <c r="S564"/>
  <c r="T564"/>
  <c r="V564"/>
  <c r="W564"/>
  <c r="X564"/>
  <c r="Y564"/>
  <c r="S565"/>
  <c r="T565"/>
  <c r="V565"/>
  <c r="W565"/>
  <c r="X565"/>
  <c r="Y565"/>
  <c r="S566"/>
  <c r="T566"/>
  <c r="V566"/>
  <c r="W566"/>
  <c r="X566"/>
  <c r="Y566"/>
  <c r="S567"/>
  <c r="T567"/>
  <c r="V567"/>
  <c r="W567"/>
  <c r="X567"/>
  <c r="Y567"/>
  <c r="S568"/>
  <c r="T568"/>
  <c r="V568"/>
  <c r="W568"/>
  <c r="X568"/>
  <c r="Y568"/>
  <c r="S569"/>
  <c r="T569"/>
  <c r="V569"/>
  <c r="W569"/>
  <c r="X569"/>
  <c r="Y569"/>
  <c r="S570"/>
  <c r="T570"/>
  <c r="V570"/>
  <c r="W570"/>
  <c r="X570"/>
  <c r="Y570"/>
  <c r="S571"/>
  <c r="T571"/>
  <c r="V571"/>
  <c r="W571"/>
  <c r="X571"/>
  <c r="Y571"/>
  <c r="S572"/>
  <c r="T572"/>
  <c r="V572"/>
  <c r="W572"/>
  <c r="X572"/>
  <c r="Y572"/>
  <c r="S573"/>
  <c r="T573"/>
  <c r="V573"/>
  <c r="W573"/>
  <c r="X573"/>
  <c r="Y573"/>
  <c r="S574"/>
  <c r="T574"/>
  <c r="V574"/>
  <c r="W574"/>
  <c r="X574"/>
  <c r="Y574"/>
  <c r="S575"/>
  <c r="T575"/>
  <c r="V575"/>
  <c r="W575"/>
  <c r="X575"/>
  <c r="Y575"/>
  <c r="S576"/>
  <c r="T576"/>
  <c r="V576"/>
  <c r="W576"/>
  <c r="X576"/>
  <c r="Y576"/>
  <c r="S577"/>
  <c r="T577"/>
  <c r="V577"/>
  <c r="W577"/>
  <c r="X577"/>
  <c r="Y577"/>
  <c r="S578"/>
  <c r="T578"/>
  <c r="V578"/>
  <c r="W578"/>
  <c r="X578"/>
  <c r="Y578"/>
  <c r="S579"/>
  <c r="T579"/>
  <c r="V579"/>
  <c r="W579"/>
  <c r="X579"/>
  <c r="Y579"/>
  <c r="S580"/>
  <c r="T580"/>
  <c r="V580"/>
  <c r="W580"/>
  <c r="X580"/>
  <c r="Y580"/>
  <c r="S581"/>
  <c r="T581"/>
  <c r="V581"/>
  <c r="W581"/>
  <c r="X581"/>
  <c r="Y581"/>
  <c r="S582"/>
  <c r="T582"/>
  <c r="V582"/>
  <c r="W582"/>
  <c r="X582"/>
  <c r="Y582"/>
  <c r="S583"/>
  <c r="T583"/>
  <c r="V583"/>
  <c r="W583"/>
  <c r="X583"/>
  <c r="Y583"/>
  <c r="S584"/>
  <c r="T584"/>
  <c r="V584"/>
  <c r="W584"/>
  <c r="X584"/>
  <c r="Y584"/>
  <c r="S585"/>
  <c r="T585"/>
  <c r="V585"/>
  <c r="W585"/>
  <c r="X585"/>
  <c r="Y585"/>
  <c r="S586"/>
  <c r="T586"/>
  <c r="V586"/>
  <c r="W586"/>
  <c r="X586"/>
  <c r="Y586"/>
  <c r="S587"/>
  <c r="T587"/>
  <c r="V587"/>
  <c r="W587"/>
  <c r="X587"/>
  <c r="Y587"/>
  <c r="S588"/>
  <c r="T588"/>
  <c r="V588"/>
  <c r="W588"/>
  <c r="X588"/>
  <c r="Y588"/>
  <c r="S589"/>
  <c r="T589"/>
  <c r="V589"/>
  <c r="W589"/>
  <c r="X589"/>
  <c r="Y589"/>
  <c r="S590"/>
  <c r="T590"/>
  <c r="V590"/>
  <c r="W590"/>
  <c r="X590"/>
  <c r="Y590"/>
  <c r="S591"/>
  <c r="T591"/>
  <c r="V591"/>
  <c r="W591"/>
  <c r="X591"/>
  <c r="Y591"/>
  <c r="S592"/>
  <c r="T592"/>
  <c r="V592"/>
  <c r="W592"/>
  <c r="X592"/>
  <c r="Y592"/>
  <c r="S593"/>
  <c r="T593"/>
  <c r="V593"/>
  <c r="W593"/>
  <c r="X593"/>
  <c r="Y593"/>
  <c r="S594"/>
  <c r="T594"/>
  <c r="V594"/>
  <c r="W594"/>
  <c r="X594"/>
  <c r="Y594"/>
  <c r="S595"/>
  <c r="T595"/>
  <c r="V595"/>
  <c r="W595"/>
  <c r="X595"/>
  <c r="Y595"/>
  <c r="S596"/>
  <c r="T596"/>
  <c r="V596"/>
  <c r="W596"/>
  <c r="X596"/>
  <c r="Y596"/>
  <c r="S597"/>
  <c r="T597"/>
  <c r="V597"/>
  <c r="W597"/>
  <c r="X597"/>
  <c r="Y597"/>
  <c r="S598"/>
  <c r="T598"/>
  <c r="V598"/>
  <c r="W598"/>
  <c r="X598"/>
  <c r="Y598"/>
  <c r="S599"/>
  <c r="T599"/>
  <c r="V599"/>
  <c r="W599"/>
  <c r="X599"/>
  <c r="Y599"/>
  <c r="S600"/>
  <c r="T600"/>
  <c r="V600"/>
  <c r="W600"/>
  <c r="X600"/>
  <c r="Y600"/>
  <c r="S601"/>
  <c r="T601"/>
  <c r="V601"/>
  <c r="W601"/>
  <c r="X601"/>
  <c r="Y601"/>
  <c r="S602"/>
  <c r="T602"/>
  <c r="V602"/>
  <c r="W602"/>
  <c r="X602"/>
  <c r="Y602"/>
  <c r="S603"/>
  <c r="T603"/>
  <c r="V603"/>
  <c r="W603"/>
  <c r="X603"/>
  <c r="Y603"/>
  <c r="S604"/>
  <c r="T604"/>
  <c r="V604"/>
  <c r="W604"/>
  <c r="X604"/>
  <c r="Y604"/>
  <c r="S605"/>
  <c r="T605"/>
  <c r="V605"/>
  <c r="W605"/>
  <c r="X605"/>
  <c r="Y605"/>
  <c r="S606"/>
  <c r="T606"/>
  <c r="V606"/>
  <c r="W606"/>
  <c r="X606"/>
  <c r="Y606"/>
  <c r="S607"/>
  <c r="T607"/>
  <c r="V607"/>
  <c r="W607"/>
  <c r="X607"/>
  <c r="Y607"/>
  <c r="S608"/>
  <c r="T608"/>
  <c r="V608"/>
  <c r="W608"/>
  <c r="X608"/>
  <c r="Y608"/>
  <c r="S609"/>
  <c r="T609"/>
  <c r="V609"/>
  <c r="W609"/>
  <c r="X609"/>
  <c r="Y609"/>
  <c r="S610"/>
  <c r="T610"/>
  <c r="V610"/>
  <c r="W610"/>
  <c r="X610"/>
  <c r="Y610"/>
  <c r="S611"/>
  <c r="T611"/>
  <c r="V611"/>
  <c r="W611"/>
  <c r="X611"/>
  <c r="Y611"/>
  <c r="S612"/>
  <c r="T612"/>
  <c r="V612"/>
  <c r="W612"/>
  <c r="X612"/>
  <c r="Y612"/>
  <c r="S613"/>
  <c r="T613"/>
  <c r="V613"/>
  <c r="W613"/>
  <c r="X613"/>
  <c r="Y613"/>
  <c r="S614"/>
  <c r="T614"/>
  <c r="V614"/>
  <c r="W614"/>
  <c r="X614"/>
  <c r="Y614"/>
  <c r="S615"/>
  <c r="T615"/>
  <c r="V615"/>
  <c r="W615"/>
  <c r="X615"/>
  <c r="Y615"/>
  <c r="S616"/>
  <c r="T616"/>
  <c r="V616"/>
  <c r="W616"/>
  <c r="X616"/>
  <c r="Y616"/>
  <c r="S617"/>
  <c r="T617"/>
  <c r="V617"/>
  <c r="W617"/>
  <c r="X617"/>
  <c r="Y617"/>
  <c r="S618"/>
  <c r="T618"/>
  <c r="V618"/>
  <c r="W618"/>
  <c r="X618"/>
  <c r="Y618"/>
  <c r="S619"/>
  <c r="T619"/>
  <c r="V619"/>
  <c r="W619"/>
  <c r="X619"/>
  <c r="Y619"/>
  <c r="S620"/>
  <c r="T620"/>
  <c r="V620"/>
  <c r="W620"/>
  <c r="X620"/>
  <c r="Y620"/>
  <c r="S621"/>
  <c r="T621"/>
  <c r="V621"/>
  <c r="W621"/>
  <c r="X621"/>
  <c r="Y621"/>
  <c r="S622"/>
  <c r="T622"/>
  <c r="V622"/>
  <c r="W622"/>
  <c r="X622"/>
  <c r="Y622"/>
  <c r="S623"/>
  <c r="T623"/>
  <c r="V623"/>
  <c r="W623"/>
  <c r="X623"/>
  <c r="Y623"/>
  <c r="S624"/>
  <c r="T624"/>
  <c r="V624"/>
  <c r="W624"/>
  <c r="X624"/>
  <c r="Y624"/>
  <c r="S625"/>
  <c r="T625"/>
  <c r="V625"/>
  <c r="W625"/>
  <c r="X625"/>
  <c r="Y625"/>
  <c r="S626"/>
  <c r="T626"/>
  <c r="V626"/>
  <c r="W626"/>
  <c r="X626"/>
  <c r="Y626"/>
  <c r="S627"/>
  <c r="T627"/>
  <c r="V627"/>
  <c r="W627"/>
  <c r="X627"/>
  <c r="Y627"/>
  <c r="S628"/>
  <c r="T628"/>
  <c r="V628"/>
  <c r="W628"/>
  <c r="X628"/>
  <c r="Y628"/>
  <c r="S629"/>
  <c r="T629"/>
  <c r="V629"/>
  <c r="W629"/>
  <c r="X629"/>
  <c r="Y629"/>
  <c r="S630"/>
  <c r="T630"/>
  <c r="V630"/>
  <c r="W630"/>
  <c r="X630"/>
  <c r="Y630"/>
  <c r="S631"/>
  <c r="T631"/>
  <c r="V631"/>
  <c r="W631"/>
  <c r="X631"/>
  <c r="Y631"/>
  <c r="S632"/>
  <c r="T632"/>
  <c r="V632"/>
  <c r="W632"/>
  <c r="X632"/>
  <c r="Y632"/>
  <c r="S633"/>
  <c r="T633"/>
  <c r="V633"/>
  <c r="W633"/>
  <c r="X633"/>
  <c r="Y633"/>
  <c r="S634"/>
  <c r="T634"/>
  <c r="V634"/>
  <c r="W634"/>
  <c r="X634"/>
  <c r="Y634"/>
  <c r="S635"/>
  <c r="T635"/>
  <c r="V635"/>
  <c r="W635"/>
  <c r="X635"/>
  <c r="Y635"/>
  <c r="S636"/>
  <c r="T636"/>
  <c r="V636"/>
  <c r="W636"/>
  <c r="X636"/>
  <c r="Y636"/>
  <c r="S637"/>
  <c r="T637"/>
  <c r="V637"/>
  <c r="W637"/>
  <c r="X637"/>
  <c r="Y637"/>
  <c r="S638"/>
  <c r="T638"/>
  <c r="V638"/>
  <c r="W638"/>
  <c r="X638"/>
  <c r="Y638"/>
  <c r="S639"/>
  <c r="T639"/>
  <c r="V639"/>
  <c r="W639"/>
  <c r="X639"/>
  <c r="Y639"/>
  <c r="S640"/>
  <c r="T640"/>
  <c r="V640"/>
  <c r="W640"/>
  <c r="X640"/>
  <c r="Y640"/>
  <c r="S641"/>
  <c r="T641"/>
  <c r="V641"/>
  <c r="W641"/>
  <c r="X641"/>
  <c r="Y641"/>
  <c r="S642"/>
  <c r="T642"/>
  <c r="V642"/>
  <c r="W642"/>
  <c r="X642"/>
  <c r="Y642"/>
  <c r="S643"/>
  <c r="T643"/>
  <c r="V643"/>
  <c r="W643"/>
  <c r="X643"/>
  <c r="Y643"/>
  <c r="S644"/>
  <c r="T644"/>
  <c r="V644"/>
  <c r="W644"/>
  <c r="X644"/>
  <c r="Y644"/>
  <c r="S645"/>
  <c r="T645"/>
  <c r="V645"/>
  <c r="W645"/>
  <c r="X645"/>
  <c r="Y645"/>
  <c r="S646"/>
  <c r="T646"/>
  <c r="V646"/>
  <c r="W646"/>
  <c r="X646"/>
  <c r="Y646"/>
  <c r="S647"/>
  <c r="T647"/>
  <c r="V647"/>
  <c r="W647"/>
  <c r="X647"/>
  <c r="Y647"/>
  <c r="S648"/>
  <c r="T648"/>
  <c r="V648"/>
  <c r="W648"/>
  <c r="X648"/>
  <c r="Y648"/>
  <c r="S649"/>
  <c r="T649"/>
  <c r="V649"/>
  <c r="W649"/>
  <c r="X649"/>
  <c r="Y649"/>
  <c r="S650"/>
  <c r="T650"/>
  <c r="V650"/>
  <c r="W650"/>
  <c r="X650"/>
  <c r="Y650"/>
  <c r="S651"/>
  <c r="T651"/>
  <c r="V651"/>
  <c r="W651"/>
  <c r="X651"/>
  <c r="Y651"/>
  <c r="S652"/>
  <c r="T652"/>
  <c r="V652"/>
  <c r="W652"/>
  <c r="X652"/>
  <c r="Y652"/>
  <c r="S653"/>
  <c r="T653"/>
  <c r="V653"/>
  <c r="W653"/>
  <c r="X653"/>
  <c r="Y653"/>
  <c r="S654"/>
  <c r="T654"/>
  <c r="V654"/>
  <c r="W654"/>
  <c r="X654"/>
  <c r="Y654"/>
  <c r="S655"/>
  <c r="T655"/>
  <c r="V655"/>
  <c r="W655"/>
  <c r="X655"/>
  <c r="Y655"/>
  <c r="S656"/>
  <c r="T656"/>
  <c r="V656"/>
  <c r="W656"/>
  <c r="X656"/>
  <c r="Y656"/>
  <c r="S657"/>
  <c r="T657"/>
  <c r="V657"/>
  <c r="W657"/>
  <c r="X657"/>
  <c r="Y657"/>
  <c r="S658"/>
  <c r="T658"/>
  <c r="V658"/>
  <c r="W658"/>
  <c r="X658"/>
  <c r="Y658"/>
  <c r="S659"/>
  <c r="T659"/>
  <c r="V659"/>
  <c r="W659"/>
  <c r="X659"/>
  <c r="Y659"/>
  <c r="S660"/>
  <c r="T660"/>
  <c r="V660"/>
  <c r="W660"/>
  <c r="X660"/>
  <c r="Y660"/>
  <c r="S661"/>
  <c r="T661"/>
  <c r="V661"/>
  <c r="W661"/>
  <c r="X661"/>
  <c r="Y661"/>
  <c r="S662"/>
  <c r="T662"/>
  <c r="V662"/>
  <c r="W662"/>
  <c r="X662"/>
  <c r="Y662"/>
  <c r="S663"/>
  <c r="T663"/>
  <c r="V663"/>
  <c r="W663"/>
  <c r="X663"/>
  <c r="Y663"/>
  <c r="S664"/>
  <c r="T664"/>
  <c r="V664"/>
  <c r="W664"/>
  <c r="X664"/>
  <c r="Y664"/>
  <c r="S665"/>
  <c r="T665"/>
  <c r="V665"/>
  <c r="W665"/>
  <c r="X665"/>
  <c r="Y665"/>
  <c r="S666"/>
  <c r="T666"/>
  <c r="W666"/>
  <c r="X666"/>
  <c r="Y666"/>
  <c r="J6" i="11" l="1"/>
  <c r="I6"/>
  <c r="T3" i="1"/>
  <c r="C10" i="2"/>
  <c r="C11" s="1"/>
  <c r="H29" i="9"/>
  <c r="H26"/>
  <c r="H24"/>
  <c r="H22"/>
  <c r="H21"/>
  <c r="H20"/>
  <c r="H18"/>
  <c r="H17"/>
  <c r="H16"/>
  <c r="H32"/>
  <c r="H31"/>
  <c r="H30"/>
  <c r="H28"/>
  <c r="H27"/>
  <c r="H25"/>
  <c r="H23"/>
  <c r="H19"/>
  <c r="S3" i="1"/>
  <c r="F14" i="9"/>
  <c r="M8"/>
  <c r="O8"/>
  <c r="I11"/>
  <c r="I10"/>
  <c r="I8"/>
  <c r="I9"/>
  <c r="I32"/>
  <c r="I28"/>
  <c r="I24"/>
  <c r="I14"/>
  <c r="I31"/>
  <c r="I29"/>
  <c r="I27"/>
  <c r="I25"/>
  <c r="I23"/>
  <c r="I21"/>
  <c r="I19"/>
  <c r="I17"/>
  <c r="I15"/>
  <c r="I13"/>
  <c r="I30"/>
  <c r="I26"/>
  <c r="I22"/>
  <c r="I20"/>
  <c r="I18"/>
  <c r="I16"/>
  <c r="I12"/>
  <c r="F18"/>
  <c r="F20"/>
  <c r="F32"/>
  <c r="F24"/>
  <c r="F28"/>
  <c r="F9"/>
  <c r="L9"/>
  <c r="L10" s="1"/>
  <c r="L11" s="1"/>
  <c r="L12" s="1"/>
  <c r="L13" s="1"/>
  <c r="L14" s="1"/>
  <c r="L15" s="1"/>
  <c r="L16" s="1"/>
  <c r="L17" s="1"/>
  <c r="L18" s="1"/>
  <c r="L19" s="1"/>
  <c r="L20" s="1"/>
  <c r="L21" s="1"/>
  <c r="L22" s="1"/>
  <c r="L23" s="1"/>
  <c r="L24" s="1"/>
  <c r="L25" s="1"/>
  <c r="L26" s="1"/>
  <c r="L27" s="1"/>
  <c r="L28" s="1"/>
  <c r="L29" s="1"/>
  <c r="L30" s="1"/>
  <c r="L31" s="1"/>
  <c r="L32" s="1"/>
  <c r="F30"/>
  <c r="F22"/>
  <c r="F16"/>
  <c r="O9"/>
  <c r="O10" s="1"/>
  <c r="O11" s="1"/>
  <c r="O12" s="1"/>
  <c r="O13" s="1"/>
  <c r="O14" s="1"/>
  <c r="O15" s="1"/>
  <c r="O16" s="1"/>
  <c r="O17" s="1"/>
  <c r="O18" s="1"/>
  <c r="O19" s="1"/>
  <c r="O20" s="1"/>
  <c r="O21" s="1"/>
  <c r="O22" s="1"/>
  <c r="O23" s="1"/>
  <c r="O24" s="1"/>
  <c r="O25" s="1"/>
  <c r="O26" s="1"/>
  <c r="O27" s="1"/>
  <c r="O28" s="1"/>
  <c r="O29" s="1"/>
  <c r="O30" s="1"/>
  <c r="O31" s="1"/>
  <c r="O32" s="1"/>
  <c r="F31"/>
  <c r="F26"/>
  <c r="F12"/>
  <c r="F10"/>
  <c r="M9"/>
  <c r="M10" s="1"/>
  <c r="M11" s="1"/>
  <c r="M12" s="1"/>
  <c r="F8"/>
  <c r="N8" s="1"/>
  <c r="N9" s="1"/>
  <c r="N10" s="1"/>
  <c r="F29"/>
  <c r="F25"/>
  <c r="F21"/>
  <c r="F17"/>
  <c r="M13"/>
  <c r="M14" s="1"/>
  <c r="M15" s="1"/>
  <c r="M16" s="1"/>
  <c r="M17" s="1"/>
  <c r="M18" s="1"/>
  <c r="M19" s="1"/>
  <c r="M20" s="1"/>
  <c r="M21" s="1"/>
  <c r="M22" s="1"/>
  <c r="M23" s="1"/>
  <c r="M24" s="1"/>
  <c r="M25" s="1"/>
  <c r="M26" s="1"/>
  <c r="M27" s="1"/>
  <c r="M28" s="1"/>
  <c r="M29" s="1"/>
  <c r="M30" s="1"/>
  <c r="M31" s="1"/>
  <c r="M32" s="1"/>
  <c r="F13"/>
  <c r="F11"/>
  <c r="K8"/>
  <c r="K9" s="1"/>
  <c r="K10" s="1"/>
  <c r="K11" s="1"/>
  <c r="K12" s="1"/>
  <c r="K13" s="1"/>
  <c r="K14" s="1"/>
  <c r="K15" s="1"/>
  <c r="K16" s="1"/>
  <c r="K17" s="1"/>
  <c r="K18" s="1"/>
  <c r="K19" s="1"/>
  <c r="K20" s="1"/>
  <c r="K21" s="1"/>
  <c r="K22" s="1"/>
  <c r="K23" s="1"/>
  <c r="K24" s="1"/>
  <c r="K25" s="1"/>
  <c r="K26" s="1"/>
  <c r="K27" s="1"/>
  <c r="K28" s="1"/>
  <c r="K29" s="1"/>
  <c r="K30" s="1"/>
  <c r="K31" s="1"/>
  <c r="K32" s="1"/>
  <c r="F27"/>
  <c r="F23"/>
  <c r="F19"/>
  <c r="F15"/>
  <c r="G5" i="14"/>
  <c r="Y31" i="1"/>
  <c r="Y32"/>
  <c r="Y33"/>
  <c r="Y34"/>
  <c r="B10" i="2"/>
  <c r="L26" i="14"/>
  <c r="L27"/>
  <c r="L28"/>
  <c r="L29"/>
  <c r="L30"/>
  <c r="M26"/>
  <c r="M27"/>
  <c r="M28"/>
  <c r="M29"/>
  <c r="M30"/>
  <c r="X33" i="1"/>
  <c r="X32"/>
  <c r="X31"/>
  <c r="K6" i="11" l="1"/>
  <c r="N11" i="9"/>
  <c r="N12" s="1"/>
  <c r="N13" s="1"/>
  <c r="N14" s="1"/>
  <c r="N15" s="1"/>
  <c r="N16" s="1"/>
  <c r="N17" s="1"/>
  <c r="N18" s="1"/>
  <c r="N19" s="1"/>
  <c r="N20" s="1"/>
  <c r="N21" s="1"/>
  <c r="N22" s="1"/>
  <c r="N23" s="1"/>
  <c r="N24" s="1"/>
  <c r="N25" s="1"/>
  <c r="N26" s="1"/>
  <c r="N27" s="1"/>
  <c r="N28" s="1"/>
  <c r="N29" s="1"/>
  <c r="N30" s="1"/>
  <c r="N31" s="1"/>
  <c r="N32" s="1"/>
  <c r="H5" i="14"/>
  <c r="L6" i="11" l="1"/>
  <c r="I5" i="14"/>
  <c r="M6" i="11" l="1"/>
  <c r="N6" l="1"/>
</calcChain>
</file>

<file path=xl/sharedStrings.xml><?xml version="1.0" encoding="utf-8"?>
<sst xmlns="http://schemas.openxmlformats.org/spreadsheetml/2006/main" count="2545" uniqueCount="790">
  <si>
    <t>GEBEFC@EPFREEM</t>
  </si>
  <si>
    <t>GEBEFD@EPFREEM</t>
  </si>
  <si>
    <t>GEBEFB@EPFREEM</t>
  </si>
  <si>
    <t>Flows</t>
  </si>
  <si>
    <t>.excel</t>
  </si>
  <si>
    <t>.FRQ</t>
  </si>
  <si>
    <t>.DTLM</t>
  </si>
  <si>
    <t>.SOURCE</t>
  </si>
  <si>
    <t>.DESC</t>
  </si>
  <si>
    <t>BBBEFC@EPFRBEM</t>
  </si>
  <si>
    <t>BBBEFD@EPFRBEM</t>
  </si>
  <si>
    <t>BBBEFB@EPFRBEM</t>
  </si>
  <si>
    <t>AUM</t>
  </si>
  <si>
    <t>EMQ</t>
  </si>
  <si>
    <t>% AUM</t>
  </si>
  <si>
    <t xml:space="preserve">CHART </t>
  </si>
  <si>
    <t>CHART</t>
  </si>
  <si>
    <t>Haver</t>
  </si>
  <si>
    <t xml:space="preserve">bn </t>
  </si>
  <si>
    <t>bn</t>
  </si>
  <si>
    <t>std</t>
  </si>
  <si>
    <t>2009-10 flows</t>
  </si>
  <si>
    <t>2009-10 stdev</t>
  </si>
  <si>
    <t xml:space="preserve">Local </t>
  </si>
  <si>
    <t>Hard</t>
  </si>
  <si>
    <t xml:space="preserve">All debt </t>
  </si>
  <si>
    <t>BBBEHC@EPFRBEM</t>
  </si>
  <si>
    <t>BBBEHD@EPFRBEM</t>
  </si>
  <si>
    <t>BBBEHB@EPFRBEM</t>
  </si>
  <si>
    <t>BBBELC@EPFRBEM</t>
  </si>
  <si>
    <t>BBBELD@EPFRBEM</t>
  </si>
  <si>
    <t>BBBELB@EPFRBEM</t>
  </si>
  <si>
    <t>Libor-OIS</t>
  </si>
  <si>
    <t>Banks CDS</t>
  </si>
  <si>
    <t xml:space="preserve">EURO </t>
  </si>
  <si>
    <t>US</t>
  </si>
  <si>
    <t>CDS</t>
  </si>
  <si>
    <t xml:space="preserve">DEBT </t>
  </si>
  <si>
    <t xml:space="preserve">HARD </t>
  </si>
  <si>
    <t>Blend</t>
  </si>
  <si>
    <t>Equity</t>
  </si>
  <si>
    <t>Now</t>
  </si>
  <si>
    <t xml:space="preserve">Debt </t>
  </si>
  <si>
    <t>min</t>
  </si>
  <si>
    <t xml:space="preserve">EPFR </t>
  </si>
  <si>
    <t xml:space="preserve">EPFR: Bond ETFs &amp; Mutual Funds: Emerging Market Fund Totals: Flow (Mil. US$)  </t>
  </si>
  <si>
    <t xml:space="preserve">EPFR: Bond Funds: ETFs &amp; Mutual Funds: Emerging Market Fund Totals: Flow (%)  </t>
  </si>
  <si>
    <t xml:space="preserve">EPFR: Bond ETFs/Mutual Funds: Emerging Mkt Fund Totals: Ending Assets(Mil US$)  </t>
  </si>
  <si>
    <t xml:space="preserve">EPFR: Bond ETFs &amp; Mutual Funds: Emerging Market Local Currency: Flow (Mil. US$)  </t>
  </si>
  <si>
    <t xml:space="preserve">EPFR: Bond Funds: ETFs &amp; Mutual Funds: Emerging Market Local Currency: Flow (%)  </t>
  </si>
  <si>
    <t xml:space="preserve">EPFR: Bond ETFs/Mutual Funds: Emerging Mkt Loc Currency: Ending Assets(Mil.US$)  </t>
  </si>
  <si>
    <t xml:space="preserve">EPFR: Bond ETFs &amp; Mutual Funds: Emerging Market Hard Currency: Flow (Mil. US$)  </t>
  </si>
  <si>
    <t xml:space="preserve">EPFR: Bond Funds: ETFs &amp; Mutual Funds: Emerging Market Hard Currency: Flow (%)  </t>
  </si>
  <si>
    <t xml:space="preserve">EPFR: Bond ETFs/Mutual Funds: Emerging Mkt Hard Currency: Ending Assets(Mil US$)  </t>
  </si>
  <si>
    <t xml:space="preserve">EPFR Equity: ETFs &amp; Mutual Funds: Emerging Market Fund Totals: Flow (Mil. US$)  </t>
  </si>
  <si>
    <t xml:space="preserve">EPFR Equity: ETFs &amp; Mutual Funds: Emerging Market Fund Totals: Flow (%)  </t>
  </si>
  <si>
    <t xml:space="preserve">EPFR Equity: ETFs/Mutual Funds: Emerging Market Fund Totals: End Assets(Mil.US$)  </t>
  </si>
  <si>
    <t>VOLATILITY</t>
  </si>
  <si>
    <t xml:space="preserve">Bond </t>
  </si>
  <si>
    <t xml:space="preserve">Equity </t>
  </si>
  <si>
    <t xml:space="preserve">Weekly (Wed) </t>
  </si>
  <si>
    <t>20041229W</t>
  </si>
  <si>
    <t>20050105W</t>
  </si>
  <si>
    <t>20050112W</t>
  </si>
  <si>
    <t>20050119W</t>
  </si>
  <si>
    <t>20050126W</t>
  </si>
  <si>
    <t>20050202W</t>
  </si>
  <si>
    <t>20050209W</t>
  </si>
  <si>
    <t>20050216W</t>
  </si>
  <si>
    <t>20050223W</t>
  </si>
  <si>
    <t>20050302W</t>
  </si>
  <si>
    <t>20050309W</t>
  </si>
  <si>
    <t>20050316W</t>
  </si>
  <si>
    <t>20050323W</t>
  </si>
  <si>
    <t>20050330W</t>
  </si>
  <si>
    <t>20050406W</t>
  </si>
  <si>
    <t>20050413W</t>
  </si>
  <si>
    <t>20050420W</t>
  </si>
  <si>
    <t>20050427W</t>
  </si>
  <si>
    <t>20050504W</t>
  </si>
  <si>
    <t>20050511W</t>
  </si>
  <si>
    <t>20050518W</t>
  </si>
  <si>
    <t>20050525W</t>
  </si>
  <si>
    <t>20050601W</t>
  </si>
  <si>
    <t>20050608W</t>
  </si>
  <si>
    <t>20050615W</t>
  </si>
  <si>
    <t>20050622W</t>
  </si>
  <si>
    <t>20050629W</t>
  </si>
  <si>
    <t>20050706W</t>
  </si>
  <si>
    <t>20050713W</t>
  </si>
  <si>
    <t>20050720W</t>
  </si>
  <si>
    <t>20050727W</t>
  </si>
  <si>
    <t>20050803W</t>
  </si>
  <si>
    <t>20050810W</t>
  </si>
  <si>
    <t>20050817W</t>
  </si>
  <si>
    <t>20050824W</t>
  </si>
  <si>
    <t>20050831W</t>
  </si>
  <si>
    <t>20050907W</t>
  </si>
  <si>
    <t>20050914W</t>
  </si>
  <si>
    <t>20050921W</t>
  </si>
  <si>
    <t>20050928W</t>
  </si>
  <si>
    <t>20051005W</t>
  </si>
  <si>
    <t>20051012W</t>
  </si>
  <si>
    <t>20051019W</t>
  </si>
  <si>
    <t>20051026W</t>
  </si>
  <si>
    <t>20051102W</t>
  </si>
  <si>
    <t>20051109W</t>
  </si>
  <si>
    <t>20051116W</t>
  </si>
  <si>
    <t>20051123W</t>
  </si>
  <si>
    <t>20051130W</t>
  </si>
  <si>
    <t>20051207W</t>
  </si>
  <si>
    <t>20051214W</t>
  </si>
  <si>
    <t>20051221W</t>
  </si>
  <si>
    <t>20051228W</t>
  </si>
  <si>
    <t>20060104W</t>
  </si>
  <si>
    <t>20060111W</t>
  </si>
  <si>
    <t>20060118W</t>
  </si>
  <si>
    <t>20060125W</t>
  </si>
  <si>
    <t>20060201W</t>
  </si>
  <si>
    <t>20060208W</t>
  </si>
  <si>
    <t>20060215W</t>
  </si>
  <si>
    <t>20060222W</t>
  </si>
  <si>
    <t>20060301W</t>
  </si>
  <si>
    <t>20060308W</t>
  </si>
  <si>
    <t>20060315W</t>
  </si>
  <si>
    <t>20060322W</t>
  </si>
  <si>
    <t>20060329W</t>
  </si>
  <si>
    <t>20060405W</t>
  </si>
  <si>
    <t>20060412W</t>
  </si>
  <si>
    <t>20060419W</t>
  </si>
  <si>
    <t>20060426W</t>
  </si>
  <si>
    <t>20060503W</t>
  </si>
  <si>
    <t>20060510W</t>
  </si>
  <si>
    <t>20060517W</t>
  </si>
  <si>
    <t>20060524W</t>
  </si>
  <si>
    <t>20060531W</t>
  </si>
  <si>
    <t>20060607W</t>
  </si>
  <si>
    <t>20060614W</t>
  </si>
  <si>
    <t>20060621W</t>
  </si>
  <si>
    <t>20060628W</t>
  </si>
  <si>
    <t>20060705W</t>
  </si>
  <si>
    <t>20060712W</t>
  </si>
  <si>
    <t>20060719W</t>
  </si>
  <si>
    <t>20060726W</t>
  </si>
  <si>
    <t>20060802W</t>
  </si>
  <si>
    <t>20060809W</t>
  </si>
  <si>
    <t>20060816W</t>
  </si>
  <si>
    <t>20060823W</t>
  </si>
  <si>
    <t>20060830W</t>
  </si>
  <si>
    <t>20060906W</t>
  </si>
  <si>
    <t>20060913W</t>
  </si>
  <si>
    <t>20060920W</t>
  </si>
  <si>
    <t>20060927W</t>
  </si>
  <si>
    <t>20061004W</t>
  </si>
  <si>
    <t>20061011W</t>
  </si>
  <si>
    <t>20061018W</t>
  </si>
  <si>
    <t>20061025W</t>
  </si>
  <si>
    <t>20061101W</t>
  </si>
  <si>
    <t>20061108W</t>
  </si>
  <si>
    <t>20061115W</t>
  </si>
  <si>
    <t>20061122W</t>
  </si>
  <si>
    <t>20061129W</t>
  </si>
  <si>
    <t>20061206W</t>
  </si>
  <si>
    <t>20061213W</t>
  </si>
  <si>
    <t>20061220W</t>
  </si>
  <si>
    <t>20061227W</t>
  </si>
  <si>
    <t>20070103W</t>
  </si>
  <si>
    <t>20070110W</t>
  </si>
  <si>
    <t>20070117W</t>
  </si>
  <si>
    <t>20070124W</t>
  </si>
  <si>
    <t>20070131W</t>
  </si>
  <si>
    <t>20070207W</t>
  </si>
  <si>
    <t>20070214W</t>
  </si>
  <si>
    <t>20070221W</t>
  </si>
  <si>
    <t>20070228W</t>
  </si>
  <si>
    <t>20070307W</t>
  </si>
  <si>
    <t>20070314W</t>
  </si>
  <si>
    <t>20070321W</t>
  </si>
  <si>
    <t>20070328W</t>
  </si>
  <si>
    <t>20070404W</t>
  </si>
  <si>
    <t>20070411W</t>
  </si>
  <si>
    <t>20070418W</t>
  </si>
  <si>
    <t>20070425W</t>
  </si>
  <si>
    <t>20070502W</t>
  </si>
  <si>
    <t>20070509W</t>
  </si>
  <si>
    <t>20070516W</t>
  </si>
  <si>
    <t>20070523W</t>
  </si>
  <si>
    <t>20070530W</t>
  </si>
  <si>
    <t>20070606W</t>
  </si>
  <si>
    <t>20070613W</t>
  </si>
  <si>
    <t>20070620W</t>
  </si>
  <si>
    <t>20070627W</t>
  </si>
  <si>
    <t>20070704W</t>
  </si>
  <si>
    <t>20070711W</t>
  </si>
  <si>
    <t>20070718W</t>
  </si>
  <si>
    <t>20070725W</t>
  </si>
  <si>
    <t>20070801W</t>
  </si>
  <si>
    <t>20070808W</t>
  </si>
  <si>
    <t>20070815W</t>
  </si>
  <si>
    <t>20070822W</t>
  </si>
  <si>
    <t>20070829W</t>
  </si>
  <si>
    <t>20070905W</t>
  </si>
  <si>
    <t>20070912W</t>
  </si>
  <si>
    <t>20070919W</t>
  </si>
  <si>
    <t>20070926W</t>
  </si>
  <si>
    <t>20071003W</t>
  </si>
  <si>
    <t>20071010W</t>
  </si>
  <si>
    <t>20071017W</t>
  </si>
  <si>
    <t>20071024W</t>
  </si>
  <si>
    <t>20071031W</t>
  </si>
  <si>
    <t>20071107W</t>
  </si>
  <si>
    <t>20071114W</t>
  </si>
  <si>
    <t>20071121W</t>
  </si>
  <si>
    <t>20071128W</t>
  </si>
  <si>
    <t>20071205W</t>
  </si>
  <si>
    <t>20071212W</t>
  </si>
  <si>
    <t>20071219W</t>
  </si>
  <si>
    <t>20071226W</t>
  </si>
  <si>
    <t>20080102W</t>
  </si>
  <si>
    <t>20080109W</t>
  </si>
  <si>
    <t>20080116W</t>
  </si>
  <si>
    <t>20080123W</t>
  </si>
  <si>
    <t>20080130W</t>
  </si>
  <si>
    <t>20080206W</t>
  </si>
  <si>
    <t>20080213W</t>
  </si>
  <si>
    <t>20080220W</t>
  </si>
  <si>
    <t>20080227W</t>
  </si>
  <si>
    <t>20080305W</t>
  </si>
  <si>
    <t>20080312W</t>
  </si>
  <si>
    <t>20080319W</t>
  </si>
  <si>
    <t>20080326W</t>
  </si>
  <si>
    <t>20080402W</t>
  </si>
  <si>
    <t>20080409W</t>
  </si>
  <si>
    <t>20080416W</t>
  </si>
  <si>
    <t>20080423W</t>
  </si>
  <si>
    <t>20080430W</t>
  </si>
  <si>
    <t>20080507W</t>
  </si>
  <si>
    <t>20080514W</t>
  </si>
  <si>
    <t>20080521W</t>
  </si>
  <si>
    <t>20080528W</t>
  </si>
  <si>
    <t>20080604W</t>
  </si>
  <si>
    <t>20080611W</t>
  </si>
  <si>
    <t>20080618W</t>
  </si>
  <si>
    <t>20080625W</t>
  </si>
  <si>
    <t>20080702W</t>
  </si>
  <si>
    <t>20080709W</t>
  </si>
  <si>
    <t>20080716W</t>
  </si>
  <si>
    <t>20080723W</t>
  </si>
  <si>
    <t>20080730W</t>
  </si>
  <si>
    <t>20080806W</t>
  </si>
  <si>
    <t>20080813W</t>
  </si>
  <si>
    <t>20080820W</t>
  </si>
  <si>
    <t>20080827W</t>
  </si>
  <si>
    <t>20080903W</t>
  </si>
  <si>
    <t>20080910W</t>
  </si>
  <si>
    <t>20080917W</t>
  </si>
  <si>
    <t>20080924W</t>
  </si>
  <si>
    <t>20081001W</t>
  </si>
  <si>
    <t>20081008W</t>
  </si>
  <si>
    <t>20081015W</t>
  </si>
  <si>
    <t>20081022W</t>
  </si>
  <si>
    <t>20081029W</t>
  </si>
  <si>
    <t>20081105W</t>
  </si>
  <si>
    <t>20081112W</t>
  </si>
  <si>
    <t>20081119W</t>
  </si>
  <si>
    <t>20081126W</t>
  </si>
  <si>
    <t>20081203W</t>
  </si>
  <si>
    <t>20081210W</t>
  </si>
  <si>
    <t>20081217W</t>
  </si>
  <si>
    <t>20081224W</t>
  </si>
  <si>
    <t>20081231W</t>
  </si>
  <si>
    <t>20090107W</t>
  </si>
  <si>
    <t>20090114W</t>
  </si>
  <si>
    <t>20090121W</t>
  </si>
  <si>
    <t>20090128W</t>
  </si>
  <si>
    <t>20090204W</t>
  </si>
  <si>
    <t>20090211W</t>
  </si>
  <si>
    <t>20090218W</t>
  </si>
  <si>
    <t>20090225W</t>
  </si>
  <si>
    <t>20090304W</t>
  </si>
  <si>
    <t>20090311W</t>
  </si>
  <si>
    <t>20090318W</t>
  </si>
  <si>
    <t>20090325W</t>
  </si>
  <si>
    <t>20090401W</t>
  </si>
  <si>
    <t>20090408W</t>
  </si>
  <si>
    <t>20090415W</t>
  </si>
  <si>
    <t>20090422W</t>
  </si>
  <si>
    <t>20090429W</t>
  </si>
  <si>
    <t>20090506W</t>
  </si>
  <si>
    <t>20090513W</t>
  </si>
  <si>
    <t>20090520W</t>
  </si>
  <si>
    <t>20090527W</t>
  </si>
  <si>
    <t>20090603W</t>
  </si>
  <si>
    <t>20090610W</t>
  </si>
  <si>
    <t>20090617W</t>
  </si>
  <si>
    <t>20090624W</t>
  </si>
  <si>
    <t>20090701W</t>
  </si>
  <si>
    <t>20090708W</t>
  </si>
  <si>
    <t>20090715W</t>
  </si>
  <si>
    <t>20090722W</t>
  </si>
  <si>
    <t>20090729W</t>
  </si>
  <si>
    <t>20090805W</t>
  </si>
  <si>
    <t>20090812W</t>
  </si>
  <si>
    <t>20090819W</t>
  </si>
  <si>
    <t>20090826W</t>
  </si>
  <si>
    <t>20090902W</t>
  </si>
  <si>
    <t>20090909W</t>
  </si>
  <si>
    <t>20090916W</t>
  </si>
  <si>
    <t>20090923W</t>
  </si>
  <si>
    <t>20090930W</t>
  </si>
  <si>
    <t>20091007W</t>
  </si>
  <si>
    <t>20091014W</t>
  </si>
  <si>
    <t>20091021W</t>
  </si>
  <si>
    <t>20091028W</t>
  </si>
  <si>
    <t>20091104W</t>
  </si>
  <si>
    <t>20091111W</t>
  </si>
  <si>
    <t>20091118W</t>
  </si>
  <si>
    <t>20091125W</t>
  </si>
  <si>
    <t>20091202W</t>
  </si>
  <si>
    <t>20091209W</t>
  </si>
  <si>
    <t>20091216W</t>
  </si>
  <si>
    <t>20091223W</t>
  </si>
  <si>
    <t>20091230W</t>
  </si>
  <si>
    <t>20100106W</t>
  </si>
  <si>
    <t>20100113W</t>
  </si>
  <si>
    <t>20100120W</t>
  </si>
  <si>
    <t>20100127W</t>
  </si>
  <si>
    <t>20100203W</t>
  </si>
  <si>
    <t>20100210W</t>
  </si>
  <si>
    <t>20100217W</t>
  </si>
  <si>
    <t>20100224W</t>
  </si>
  <si>
    <t>20100303W</t>
  </si>
  <si>
    <t>20100310W</t>
  </si>
  <si>
    <t>20100317W</t>
  </si>
  <si>
    <t>20100324W</t>
  </si>
  <si>
    <t>20100331W</t>
  </si>
  <si>
    <t>20100407W</t>
  </si>
  <si>
    <t>20100414W</t>
  </si>
  <si>
    <t>20100421W</t>
  </si>
  <si>
    <t>20100428W</t>
  </si>
  <si>
    <t>20100505W</t>
  </si>
  <si>
    <t>20100512W</t>
  </si>
  <si>
    <t>20100519W</t>
  </si>
  <si>
    <t>20100526W</t>
  </si>
  <si>
    <t>20100602W</t>
  </si>
  <si>
    <t>20100609W</t>
  </si>
  <si>
    <t>20100616W</t>
  </si>
  <si>
    <t>20100623W</t>
  </si>
  <si>
    <t>20100630W</t>
  </si>
  <si>
    <t>20100707W</t>
  </si>
  <si>
    <t>20100714W</t>
  </si>
  <si>
    <t>20100721W</t>
  </si>
  <si>
    <t>20100728W</t>
  </si>
  <si>
    <t>20100804W</t>
  </si>
  <si>
    <t>20100811W</t>
  </si>
  <si>
    <t>20100818W</t>
  </si>
  <si>
    <t>20100825W</t>
  </si>
  <si>
    <t>20100901W</t>
  </si>
  <si>
    <t>20100908W</t>
  </si>
  <si>
    <t>20100915W</t>
  </si>
  <si>
    <t>20100922W</t>
  </si>
  <si>
    <t>20100929W</t>
  </si>
  <si>
    <t>20101006W</t>
  </si>
  <si>
    <t>20101013W</t>
  </si>
  <si>
    <t>20101020W</t>
  </si>
  <si>
    <t>20101027W</t>
  </si>
  <si>
    <t>20101103W</t>
  </si>
  <si>
    <t>20101110W</t>
  </si>
  <si>
    <t>20101117W</t>
  </si>
  <si>
    <t>20101124W</t>
  </si>
  <si>
    <t>20101201W</t>
  </si>
  <si>
    <t>20101208W</t>
  </si>
  <si>
    <t>20101215W</t>
  </si>
  <si>
    <t>20101222W</t>
  </si>
  <si>
    <t>20101229W</t>
  </si>
  <si>
    <t>20110105W</t>
  </si>
  <si>
    <t>20110112W</t>
  </si>
  <si>
    <t>20110119W</t>
  </si>
  <si>
    <t>20110126W</t>
  </si>
  <si>
    <t>20110202W</t>
  </si>
  <si>
    <t>20110209W</t>
  </si>
  <si>
    <t>20110216W</t>
  </si>
  <si>
    <t>20110223W</t>
  </si>
  <si>
    <t>20110302W</t>
  </si>
  <si>
    <t>20110309W</t>
  </si>
  <si>
    <t>20110316W</t>
  </si>
  <si>
    <t>20110323W</t>
  </si>
  <si>
    <t>20110330W</t>
  </si>
  <si>
    <t>20110406W</t>
  </si>
  <si>
    <t>20110413W</t>
  </si>
  <si>
    <t>20110420W</t>
  </si>
  <si>
    <t>20110427W</t>
  </si>
  <si>
    <t>20110504W</t>
  </si>
  <si>
    <t>20110511W</t>
  </si>
  <si>
    <t>20110518W</t>
  </si>
  <si>
    <t>20110525W</t>
  </si>
  <si>
    <t>20110601W</t>
  </si>
  <si>
    <t>20110608W</t>
  </si>
  <si>
    <t>20110615W</t>
  </si>
  <si>
    <t>20110622W</t>
  </si>
  <si>
    <t>20110629W</t>
  </si>
  <si>
    <t>20110706W</t>
  </si>
  <si>
    <t>20110713W</t>
  </si>
  <si>
    <t>20110720W</t>
  </si>
  <si>
    <t>20110727W</t>
  </si>
  <si>
    <t>20110803W</t>
  </si>
  <si>
    <t>20110810W</t>
  </si>
  <si>
    <t>20110817W</t>
  </si>
  <si>
    <t>20110824W</t>
  </si>
  <si>
    <t>20110831W</t>
  </si>
  <si>
    <t>20110907W</t>
  </si>
  <si>
    <t>20110914W</t>
  </si>
  <si>
    <t>20110921W</t>
  </si>
  <si>
    <t>20110928W</t>
  </si>
  <si>
    <t>20111005W</t>
  </si>
  <si>
    <t>20111012W</t>
  </si>
  <si>
    <t>20111019W</t>
  </si>
  <si>
    <t>20111026W</t>
  </si>
  <si>
    <t>20111102W</t>
  </si>
  <si>
    <t>20111109W</t>
  </si>
  <si>
    <t>20111116W</t>
  </si>
  <si>
    <t>20111123W</t>
  </si>
  <si>
    <t>20111130W</t>
  </si>
  <si>
    <t>20111207W</t>
  </si>
  <si>
    <t>20111214W</t>
  </si>
  <si>
    <t>20111221W</t>
  </si>
  <si>
    <t>20111228W</t>
  </si>
  <si>
    <t>20120104W</t>
  </si>
  <si>
    <t>20120111W</t>
  </si>
  <si>
    <t>20120118W</t>
  </si>
  <si>
    <t>20120125W</t>
  </si>
  <si>
    <t>20120201W</t>
  </si>
  <si>
    <t>20120208W</t>
  </si>
  <si>
    <t>20120215W</t>
  </si>
  <si>
    <t>20120222W</t>
  </si>
  <si>
    <t>20120229W</t>
  </si>
  <si>
    <t>20120307W</t>
  </si>
  <si>
    <t>20120314W</t>
  </si>
  <si>
    <t>20120321W</t>
  </si>
  <si>
    <t>20120328W</t>
  </si>
  <si>
    <t>20120404W</t>
  </si>
  <si>
    <t>20120411W</t>
  </si>
  <si>
    <t>20120418W</t>
  </si>
  <si>
    <t>20120425W</t>
  </si>
  <si>
    <t>20120502W</t>
  </si>
  <si>
    <t>20120509W</t>
  </si>
  <si>
    <t>20120516W</t>
  </si>
  <si>
    <t>20120523W</t>
  </si>
  <si>
    <t>20120530W</t>
  </si>
  <si>
    <t>20120606W</t>
  </si>
  <si>
    <t>20120613W</t>
  </si>
  <si>
    <t>20120620W</t>
  </si>
  <si>
    <t xml:space="preserve">bond </t>
  </si>
  <si>
    <t xml:space="preserve">local </t>
  </si>
  <si>
    <t>hard</t>
  </si>
  <si>
    <t>20000101W !W</t>
  </si>
  <si>
    <t>19991229W</t>
  </si>
  <si>
    <t>20000105W</t>
  </si>
  <si>
    <t>20000112W</t>
  </si>
  <si>
    <t>20000119W</t>
  </si>
  <si>
    <t>20000126W</t>
  </si>
  <si>
    <t>20000202W</t>
  </si>
  <si>
    <t>20000209W</t>
  </si>
  <si>
    <t>20000216W</t>
  </si>
  <si>
    <t>20000223W</t>
  </si>
  <si>
    <t>20000301W</t>
  </si>
  <si>
    <t>20000308W</t>
  </si>
  <si>
    <t>20000315W</t>
  </si>
  <si>
    <t>20000322W</t>
  </si>
  <si>
    <t>20000329W</t>
  </si>
  <si>
    <t>20000405W</t>
  </si>
  <si>
    <t>20000412W</t>
  </si>
  <si>
    <t>20000419W</t>
  </si>
  <si>
    <t>20000426W</t>
  </si>
  <si>
    <t>20000503W</t>
  </si>
  <si>
    <t>20000510W</t>
  </si>
  <si>
    <t>20000517W</t>
  </si>
  <si>
    <t>20000524W</t>
  </si>
  <si>
    <t>20000531W</t>
  </si>
  <si>
    <t>20000607W</t>
  </si>
  <si>
    <t>20000614W</t>
  </si>
  <si>
    <t>20000621W</t>
  </si>
  <si>
    <t>20000628W</t>
  </si>
  <si>
    <t>20000705W</t>
  </si>
  <si>
    <t>20000712W</t>
  </si>
  <si>
    <t>20000719W</t>
  </si>
  <si>
    <t>20000726W</t>
  </si>
  <si>
    <t>20000802W</t>
  </si>
  <si>
    <t>20000809W</t>
  </si>
  <si>
    <t>20000816W</t>
  </si>
  <si>
    <t>20000823W</t>
  </si>
  <si>
    <t>20000830W</t>
  </si>
  <si>
    <t>20000906W</t>
  </si>
  <si>
    <t>20000913W</t>
  </si>
  <si>
    <t>20000920W</t>
  </si>
  <si>
    <t>20000927W</t>
  </si>
  <si>
    <t>20001004W</t>
  </si>
  <si>
    <t>20001011W</t>
  </si>
  <si>
    <t>20001018W</t>
  </si>
  <si>
    <t>20001025W</t>
  </si>
  <si>
    <t>20001101W</t>
  </si>
  <si>
    <t>20001108W</t>
  </si>
  <si>
    <t>20001115W</t>
  </si>
  <si>
    <t>20001122W</t>
  </si>
  <si>
    <t>20001129W</t>
  </si>
  <si>
    <t>20001206W</t>
  </si>
  <si>
    <t>20001213W</t>
  </si>
  <si>
    <t>20001220W</t>
  </si>
  <si>
    <t>20001227W</t>
  </si>
  <si>
    <t>20010103W</t>
  </si>
  <si>
    <t>20010110W</t>
  </si>
  <si>
    <t>20010117W</t>
  </si>
  <si>
    <t>20010124W</t>
  </si>
  <si>
    <t>20010131W</t>
  </si>
  <si>
    <t>20010207W</t>
  </si>
  <si>
    <t>20010214W</t>
  </si>
  <si>
    <t>20010221W</t>
  </si>
  <si>
    <t>20010228W</t>
  </si>
  <si>
    <t>20010307W</t>
  </si>
  <si>
    <t>20010314W</t>
  </si>
  <si>
    <t>20010321W</t>
  </si>
  <si>
    <t>20010328W</t>
  </si>
  <si>
    <t>20010404W</t>
  </si>
  <si>
    <t>20010411W</t>
  </si>
  <si>
    <t>20010418W</t>
  </si>
  <si>
    <t>20010425W</t>
  </si>
  <si>
    <t>20010502W</t>
  </si>
  <si>
    <t>20010509W</t>
  </si>
  <si>
    <t>20010516W</t>
  </si>
  <si>
    <t>20010523W</t>
  </si>
  <si>
    <t>20010530W</t>
  </si>
  <si>
    <t>20010606W</t>
  </si>
  <si>
    <t>20010613W</t>
  </si>
  <si>
    <t>20010620W</t>
  </si>
  <si>
    <t>20010627W</t>
  </si>
  <si>
    <t>20010704W</t>
  </si>
  <si>
    <t>20010711W</t>
  </si>
  <si>
    <t>20010718W</t>
  </si>
  <si>
    <t>20010725W</t>
  </si>
  <si>
    <t>20010801W</t>
  </si>
  <si>
    <t>20010808W</t>
  </si>
  <si>
    <t>20010815W</t>
  </si>
  <si>
    <t>20010822W</t>
  </si>
  <si>
    <t>20010829W</t>
  </si>
  <si>
    <t>20010905W</t>
  </si>
  <si>
    <t>20010912W</t>
  </si>
  <si>
    <t>20010919W</t>
  </si>
  <si>
    <t>20010926W</t>
  </si>
  <si>
    <t>20011003W</t>
  </si>
  <si>
    <t>20011010W</t>
  </si>
  <si>
    <t>20011017W</t>
  </si>
  <si>
    <t>20011024W</t>
  </si>
  <si>
    <t>20011031W</t>
  </si>
  <si>
    <t>20011107W</t>
  </si>
  <si>
    <t>20011114W</t>
  </si>
  <si>
    <t>20011121W</t>
  </si>
  <si>
    <t>20011128W</t>
  </si>
  <si>
    <t>20011205W</t>
  </si>
  <si>
    <t>20011212W</t>
  </si>
  <si>
    <t>20011219W</t>
  </si>
  <si>
    <t>20011226W</t>
  </si>
  <si>
    <t>20020102W</t>
  </si>
  <si>
    <t>20020109W</t>
  </si>
  <si>
    <t>20020116W</t>
  </si>
  <si>
    <t>20020123W</t>
  </si>
  <si>
    <t>20020130W</t>
  </si>
  <si>
    <t>20020206W</t>
  </si>
  <si>
    <t>20020213W</t>
  </si>
  <si>
    <t>20020220W</t>
  </si>
  <si>
    <t>20020227W</t>
  </si>
  <si>
    <t>20020306W</t>
  </si>
  <si>
    <t>20020313W</t>
  </si>
  <si>
    <t>20020320W</t>
  </si>
  <si>
    <t>20020327W</t>
  </si>
  <si>
    <t>20020403W</t>
  </si>
  <si>
    <t>20020410W</t>
  </si>
  <si>
    <t>20020417W</t>
  </si>
  <si>
    <t>20020424W</t>
  </si>
  <si>
    <t>20020501W</t>
  </si>
  <si>
    <t>20020508W</t>
  </si>
  <si>
    <t>20020515W</t>
  </si>
  <si>
    <t>20020522W</t>
  </si>
  <si>
    <t>20020529W</t>
  </si>
  <si>
    <t>20020605W</t>
  </si>
  <si>
    <t>20020612W</t>
  </si>
  <si>
    <t>20020619W</t>
  </si>
  <si>
    <t>20020626W</t>
  </si>
  <si>
    <t>20020703W</t>
  </si>
  <si>
    <t>20020710W</t>
  </si>
  <si>
    <t>20020717W</t>
  </si>
  <si>
    <t>20020724W</t>
  </si>
  <si>
    <t>20020731W</t>
  </si>
  <si>
    <t>20020807W</t>
  </si>
  <si>
    <t>20020814W</t>
  </si>
  <si>
    <t>20020821W</t>
  </si>
  <si>
    <t>20020828W</t>
  </si>
  <si>
    <t>20020904W</t>
  </si>
  <si>
    <t>20020911W</t>
  </si>
  <si>
    <t>20020918W</t>
  </si>
  <si>
    <t>20020925W</t>
  </si>
  <si>
    <t>20021002W</t>
  </si>
  <si>
    <t>20021009W</t>
  </si>
  <si>
    <t>20021016W</t>
  </si>
  <si>
    <t>20021023W</t>
  </si>
  <si>
    <t>20021030W</t>
  </si>
  <si>
    <t>20021106W</t>
  </si>
  <si>
    <t>20021113W</t>
  </si>
  <si>
    <t>20021120W</t>
  </si>
  <si>
    <t>20021127W</t>
  </si>
  <si>
    <t>20021204W</t>
  </si>
  <si>
    <t>20021211W</t>
  </si>
  <si>
    <t>20021218W</t>
  </si>
  <si>
    <t>20021225W</t>
  </si>
  <si>
    <t>20030101W</t>
  </si>
  <si>
    <t>20030108W</t>
  </si>
  <si>
    <t>20030115W</t>
  </si>
  <si>
    <t>20030122W</t>
  </si>
  <si>
    <t>20030129W</t>
  </si>
  <si>
    <t>20030205W</t>
  </si>
  <si>
    <t>20030212W</t>
  </si>
  <si>
    <t>20030219W</t>
  </si>
  <si>
    <t>20030226W</t>
  </si>
  <si>
    <t>20030305W</t>
  </si>
  <si>
    <t>20030312W</t>
  </si>
  <si>
    <t>20030319W</t>
  </si>
  <si>
    <t>20030326W</t>
  </si>
  <si>
    <t>20030402W</t>
  </si>
  <si>
    <t>20030409W</t>
  </si>
  <si>
    <t>20030416W</t>
  </si>
  <si>
    <t>20030423W</t>
  </si>
  <si>
    <t>20030430W</t>
  </si>
  <si>
    <t>20030507W</t>
  </si>
  <si>
    <t>20030514W</t>
  </si>
  <si>
    <t>20030521W</t>
  </si>
  <si>
    <t>20030528W</t>
  </si>
  <si>
    <t>20030604W</t>
  </si>
  <si>
    <t>20030611W</t>
  </si>
  <si>
    <t>20030618W</t>
  </si>
  <si>
    <t>20030625W</t>
  </si>
  <si>
    <t>20030702W</t>
  </si>
  <si>
    <t>20030709W</t>
  </si>
  <si>
    <t>20030716W</t>
  </si>
  <si>
    <t>20030723W</t>
  </si>
  <si>
    <t>20030730W</t>
  </si>
  <si>
    <t>20030806W</t>
  </si>
  <si>
    <t>20030813W</t>
  </si>
  <si>
    <t>20030820W</t>
  </si>
  <si>
    <t>20030827W</t>
  </si>
  <si>
    <t>20030903W</t>
  </si>
  <si>
    <t>20030910W</t>
  </si>
  <si>
    <t>20030917W</t>
  </si>
  <si>
    <t>20030924W</t>
  </si>
  <si>
    <t>20031001W</t>
  </si>
  <si>
    <t>20031008W</t>
  </si>
  <si>
    <t>20031015W</t>
  </si>
  <si>
    <t>20031022W</t>
  </si>
  <si>
    <t>20031029W</t>
  </si>
  <si>
    <t>20031105W</t>
  </si>
  <si>
    <t>20031112W</t>
  </si>
  <si>
    <t>20031119W</t>
  </si>
  <si>
    <t>20031126W</t>
  </si>
  <si>
    <t>20031203W</t>
  </si>
  <si>
    <t>20031210W</t>
  </si>
  <si>
    <t>20031217W</t>
  </si>
  <si>
    <t>20031224W</t>
  </si>
  <si>
    <t>20031231W</t>
  </si>
  <si>
    <t>20040107W</t>
  </si>
  <si>
    <t>20040114W</t>
  </si>
  <si>
    <t>20040121W</t>
  </si>
  <si>
    <t>20040128W</t>
  </si>
  <si>
    <t>20040204W</t>
  </si>
  <si>
    <t>20040211W</t>
  </si>
  <si>
    <t>20040218W</t>
  </si>
  <si>
    <t>20040225W</t>
  </si>
  <si>
    <t>20040303W</t>
  </si>
  <si>
    <t>20040310W</t>
  </si>
  <si>
    <t>20040317W</t>
  </si>
  <si>
    <t>20040324W</t>
  </si>
  <si>
    <t>20040331W</t>
  </si>
  <si>
    <t>20040407W</t>
  </si>
  <si>
    <t>20040414W</t>
  </si>
  <si>
    <t>20040421W</t>
  </si>
  <si>
    <t>20040428W</t>
  </si>
  <si>
    <t>20040505W</t>
  </si>
  <si>
    <t>20040512W</t>
  </si>
  <si>
    <t>20040519W</t>
  </si>
  <si>
    <t>20040526W</t>
  </si>
  <si>
    <t>20040602W</t>
  </si>
  <si>
    <t>20040609W</t>
  </si>
  <si>
    <t>20040616W</t>
  </si>
  <si>
    <t>20040623W</t>
  </si>
  <si>
    <t>20040630W</t>
  </si>
  <si>
    <t>20040707W</t>
  </si>
  <si>
    <t>20040714W</t>
  </si>
  <si>
    <t>20040721W</t>
  </si>
  <si>
    <t>20040728W</t>
  </si>
  <si>
    <t>20040804W</t>
  </si>
  <si>
    <t>20040811W</t>
  </si>
  <si>
    <t>20040818W</t>
  </si>
  <si>
    <t>20040825W</t>
  </si>
  <si>
    <t>20040901W</t>
  </si>
  <si>
    <t>20040908W</t>
  </si>
  <si>
    <t>20040915W</t>
  </si>
  <si>
    <t>20040922W</t>
  </si>
  <si>
    <t>20040929W</t>
  </si>
  <si>
    <t>20041006W</t>
  </si>
  <si>
    <t>20041013W</t>
  </si>
  <si>
    <t>20041020W</t>
  </si>
  <si>
    <t>20041027W</t>
  </si>
  <si>
    <t>20041103W</t>
  </si>
  <si>
    <t>20041110W</t>
  </si>
  <si>
    <t>20041117W</t>
  </si>
  <si>
    <t>20041124W</t>
  </si>
  <si>
    <t>20041201W</t>
  </si>
  <si>
    <t>20041208W</t>
  </si>
  <si>
    <t>20041215W</t>
  </si>
  <si>
    <t>20041222W</t>
  </si>
  <si>
    <t xml:space="preserve">ALL </t>
  </si>
  <si>
    <t xml:space="preserve">BOND </t>
  </si>
  <si>
    <t>fxjpemci index</t>
  </si>
  <si>
    <t xml:space="preserve">Ireland </t>
  </si>
  <si>
    <t>1st contract</t>
  </si>
  <si>
    <t>ticker</t>
  </si>
  <si>
    <t>field</t>
  </si>
  <si>
    <t>px_last</t>
  </si>
  <si>
    <t>start</t>
  </si>
  <si>
    <t>end</t>
  </si>
  <si>
    <t>w</t>
  </si>
  <si>
    <t>FX</t>
  </si>
  <si>
    <t>jppuelm Curncy</t>
  </si>
  <si>
    <t>#N/A N/A</t>
  </si>
  <si>
    <t xml:space="preserve">BRL </t>
  </si>
  <si>
    <t>EM</t>
  </si>
  <si>
    <t>jgenbbul Curncy</t>
  </si>
  <si>
    <t>usdbrl Curncy</t>
  </si>
  <si>
    <t>Equities</t>
  </si>
  <si>
    <t>JGARULOC Index</t>
  </si>
  <si>
    <t>JGBOULOC Index</t>
  </si>
  <si>
    <t>JGENBBUL Index</t>
  </si>
  <si>
    <t>JGCGPLOC Index</t>
  </si>
  <si>
    <t>JGCLULOC Index</t>
  </si>
  <si>
    <t>JGCHULOC Index</t>
  </si>
  <si>
    <t>JCOCULOC Index</t>
  </si>
  <si>
    <t>JGENBCUL Index</t>
  </si>
  <si>
    <t>JGENGCUL Index</t>
  </si>
  <si>
    <t>JGEGULOC Index</t>
  </si>
  <si>
    <t>JGINULOC Index</t>
  </si>
  <si>
    <t>JGIDULOC Index</t>
  </si>
  <si>
    <t>JGMYULOC Index</t>
  </si>
  <si>
    <t>JGENPEUL Index</t>
  </si>
  <si>
    <t>JGPHLOC Index</t>
  </si>
  <si>
    <t>JGENPDUL Index</t>
  </si>
  <si>
    <t>JGRUULOC Index</t>
  </si>
  <si>
    <t>jgbouloc Curncy</t>
  </si>
  <si>
    <t>mxef index</t>
  </si>
  <si>
    <t>mxbr Curncy</t>
  </si>
  <si>
    <t xml:space="preserve">Local EMBI + </t>
  </si>
  <si>
    <t>jpplbz index</t>
  </si>
  <si>
    <t>jpplelm Curncy</t>
  </si>
  <si>
    <t>Local EMBI +</t>
  </si>
  <si>
    <t>Local gg Broad</t>
  </si>
  <si>
    <t>JPMorgan GBI-EM Index</t>
  </si>
  <si>
    <t>Last updated 2 years ago</t>
  </si>
  <si>
    <t>From Wikipedia, the free encyclopedia</t>
  </si>
  <si>
    <t>Jump to: navigation, search</t>
  </si>
  <si>
    <t>The JPMorgan Government Bond Index-Emerging Markets (GBI-EM) indices are comprehensive emerging market debt benchmarks that track local currency bonds issued by Emerging Market governments. The index was launched in June 2005 and is the first comprehensive global local Emerging Markets index. As Emerging Market governments look increasingly toward their domestic market for sources of finance, investors are looking more closely at local markets in search for higher yield and greater diversification.</t>
  </si>
  <si>
    <t>As external debt spreads compress and opportunities seem more appealing in local rates, the likely combination of increasing demand and supply will pave the way for deeper and broader local markets, which the GBI-EM will attempt to capture. The launch of the GBI-EM was followed by the Diversified versions for GBI-EM and GBI-EM BROAD in January 2006. The GBI-EM GLOBAL, launched in November 2006, is the latest addition to the GBI-EM family of indices, providing a readily investable version of the GBI-EM BROAD by excluding China and India. The GBI-EM indices is composed of only those countries from the GBI universe that meet criteria for an Emerging Market, resulting in 17 countries from four regions. The regional sub-division of the indices consists of Asia, Europe, Latin America, and Middle East/Africa.</t>
  </si>
  <si>
    <t>[edit] Index suite</t>
  </si>
  <si>
    <t>GBI-EM Broad</t>
  </si>
  <si>
    <r>
      <t xml:space="preserve">GBI-EM Broad is the </t>
    </r>
    <r>
      <rPr>
        <i/>
        <sz val="11"/>
        <color theme="1"/>
        <rFont val="Calibri"/>
        <family val="2"/>
        <scheme val="minor"/>
      </rPr>
      <t>all-encompassing</t>
    </r>
    <r>
      <rPr>
        <sz val="11"/>
        <color theme="1"/>
        <rFont val="Calibri"/>
        <family val="2"/>
        <scheme val="minor"/>
      </rPr>
      <t xml:space="preserve"> index. It includes all eligible countries regardless of capital controls and/or regulatory and tax hurdles for foreign investors</t>
    </r>
  </si>
  <si>
    <t>GBI-EM Global</t>
  </si>
  <si>
    <r>
      <t xml:space="preserve">GBI-EM Global is an </t>
    </r>
    <r>
      <rPr>
        <i/>
        <sz val="11"/>
        <color theme="1"/>
        <rFont val="Calibri"/>
        <family val="2"/>
        <scheme val="minor"/>
      </rPr>
      <t>investable</t>
    </r>
    <r>
      <rPr>
        <sz val="11"/>
        <color theme="1"/>
        <rFont val="Calibri"/>
        <family val="2"/>
        <scheme val="minor"/>
      </rPr>
      <t xml:space="preserve"> benchmark that includes only those countries that are directly accessible by most of the international investor base. The GBI-EM GLOBAL excludes countries with explicit capital controls, but does not factor in regulatory/tax hurdles in assessing eligibility. Specifically, it includes all GBI-EM countries, as well as the Brazil NTN-F, LTN, and the Colombia local TES tasa fija bond. Classified as the most investable of all three indices, the GBI-EM GLOBAL is effectively the GBI-EM Broad excluding China and India. Although the following restriction may exist, it will not result in country exclusion: Registration of the foreign investor with the local supervisory authorities or notification of transactions is not considered a significant restriction.</t>
    </r>
  </si>
  <si>
    <t>GBI-EM</t>
  </si>
  <si>
    <r>
      <t xml:space="preserve">GBI-EM, referred to as the </t>
    </r>
    <r>
      <rPr>
        <i/>
        <sz val="11"/>
        <color theme="1"/>
        <rFont val="Calibri"/>
        <family val="2"/>
        <scheme val="minor"/>
      </rPr>
      <t>replicable</t>
    </r>
    <r>
      <rPr>
        <sz val="11"/>
        <color theme="1"/>
        <rFont val="Calibri"/>
        <family val="2"/>
        <scheme val="minor"/>
      </rPr>
      <t xml:space="preserve"> or narrow series, also includes only countries that are low/middle income; however, it is the narrowest and most restrictive series.</t>
    </r>
  </si>
  <si>
    <t>Retrieved from "http://en.wikipedia.org/w/index.php?title=JPMorgan_GBI-EM_Index&amp;oldid=299450048"</t>
  </si>
  <si>
    <t>jgenglog Curncy</t>
  </si>
  <si>
    <t>Barclays Capital U.S. Aggregate Index (BCAG) represents securities that are SEC-registered, taxable, and dollar denominated. The index covers the U.S. investment grade fixed rate bond market, with index components for government and corporate securities, mortgage pass-through securities, and asset-backed securities. These major sectors are subdivided into more specific indices that are calculated and reported on a regular basis. The JPMorgan Emerging Markets Bond Index (EMBI) Global is an unmanaged index which tracks the total return of U.S.-dollar-denominated debt instruments issued by emerging market sovereign and quasi-sovereign entities: Brady Bonds, loans, Eurobonds, and local market instruments. The JPMorgan Corporate Emerging Markets Bond Index (CEMBI) is a global, liquid corporate emerging markets benchmark that tracks U.S.-denominated corporate bonds issued by emerging markets entities. The JPMorgan Government Bond Index is an unmanaged market index that currently comprises the local currency, fixed rate coupon issues of 13 markets greater than 1-year in maturity. JPMorgan Emerging Local Markets Index Plus (ELMI+) (Unhedged) tracks total returns for local currency-denominated money market instruments in 23 emerging markets countries with at least U.S. $10 billion of external trade. The Morgan Stanley Capital International (MSCI) Emerging Markets Free Index (EMF) is a market capitalization weighted index composed of over 800 companies representative of the market structure of emerging countries in Europe, Latin America, Africa, Middle East and Asia. The MSCI EMF Index excludes closed markets and those shares in otherwise free markets that are not purchasable by foreigners. The index is calculated separately; without dividends, with gross dividends reinvested and estimated tax withheld, and with gross dividends reinvested, in both U.S. Dollars and local currency. MSCI World Index is a free float-adjusted market capitalization weighted index that is designed to measure the equity market performance of developed markets. Since June 2007 the MSCI World Index consisted of the following 23 developed market country indices: Australia, Austria, Belgium, Canada, Denmark, Finland, France, Germany, Greece, Hong Kong, Ireland, Italy, Japan, Netherlands, New Zealand, Norway, Portugal, Singapore, Spain, Sweden, Switzerland, the United Kingdom, and the United States. The index represents the unhedged performance of the constituent stocks, in US dollars. It is not possible to invest directly in an unmanaged index.</t>
  </si>
  <si>
    <t xml:space="preserve">Brazil </t>
  </si>
  <si>
    <t>Brazil</t>
  </si>
  <si>
    <t xml:space="preserve">FLOWS </t>
  </si>
  <si>
    <t xml:space="preserve">YTD FLOWS </t>
  </si>
  <si>
    <t xml:space="preserve">EM </t>
  </si>
  <si>
    <t>USDBRL</t>
  </si>
  <si>
    <t>Local (GBI-EM G)</t>
  </si>
  <si>
    <t>Local bond (GBI-EM G)</t>
  </si>
  <si>
    <t>FLOWS (4-week MA)</t>
  </si>
  <si>
    <t xml:space="preserve">Jul 05 15:47:00 2012 </t>
  </si>
  <si>
    <t xml:space="preserve">Jul 05 15:45:00 2012 </t>
  </si>
  <si>
    <t>20120627W</t>
  </si>
  <si>
    <t>20120704W</t>
  </si>
</sst>
</file>

<file path=xl/styles.xml><?xml version="1.0" encoding="utf-8"?>
<styleSheet xmlns="http://schemas.openxmlformats.org/spreadsheetml/2006/main">
  <numFmts count="4">
    <numFmt numFmtId="164" formatCode="yyyymmdd"/>
    <numFmt numFmtId="165" formatCode="0.0"/>
    <numFmt numFmtId="166" formatCode="0.000"/>
    <numFmt numFmtId="167" formatCode="0.0000"/>
  </numFmts>
  <fonts count="11">
    <font>
      <sz val="11"/>
      <color theme="1"/>
      <name val="Calibri"/>
      <family val="2"/>
      <scheme val="minor"/>
    </font>
    <font>
      <b/>
      <sz val="11"/>
      <color theme="1"/>
      <name val="Calibri"/>
      <family val="2"/>
      <scheme val="minor"/>
    </font>
    <font>
      <sz val="10"/>
      <name val="Times New Roman"/>
      <family val="1"/>
    </font>
    <font>
      <sz val="7"/>
      <color theme="1"/>
      <name val="Calibri"/>
      <family val="2"/>
      <scheme val="minor"/>
    </font>
    <font>
      <sz val="8"/>
      <name val="Tahoma"/>
      <family val="2"/>
    </font>
    <font>
      <b/>
      <sz val="24"/>
      <color theme="1"/>
      <name val="Calibri"/>
      <family val="2"/>
      <scheme val="minor"/>
    </font>
    <font>
      <sz val="10.1"/>
      <color theme="1"/>
      <name val="Calibri"/>
      <family val="2"/>
      <scheme val="minor"/>
    </font>
    <font>
      <i/>
      <sz val="11"/>
      <color theme="1"/>
      <name val="Calibri"/>
      <family val="2"/>
      <scheme val="minor"/>
    </font>
    <font>
      <u/>
      <sz val="11"/>
      <color theme="10"/>
      <name val="Calibri"/>
      <family val="2"/>
    </font>
    <font>
      <sz val="11"/>
      <color rgb="FF676767"/>
      <name val="Verdana"/>
      <family val="2"/>
    </font>
    <font>
      <sz val="10"/>
      <color theme="1"/>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indexed="10"/>
      </patternFill>
    </fill>
    <fill>
      <patternFill patternType="solid">
        <fgColor rgb="FFFFC000"/>
        <bgColor indexed="64"/>
      </patternFill>
    </fill>
    <fill>
      <patternFill patternType="solid">
        <fgColor rgb="FF00B0F0"/>
        <bgColor indexed="64"/>
      </patternFill>
    </fill>
    <fill>
      <patternFill patternType="solid">
        <fgColor indexed="15"/>
      </patternFill>
    </fill>
  </fills>
  <borders count="2">
    <border>
      <left/>
      <right/>
      <top/>
      <bottom/>
      <diagonal/>
    </border>
    <border>
      <left/>
      <right/>
      <top/>
      <bottom style="thin">
        <color indexed="64"/>
      </bottom>
      <diagonal/>
    </border>
  </borders>
  <cellStyleXfs count="3">
    <xf numFmtId="0" fontId="0" fillId="0" borderId="0"/>
    <xf numFmtId="0" fontId="4" fillId="0" borderId="0"/>
    <xf numFmtId="0" fontId="8" fillId="0" borderId="0" applyNumberFormat="0" applyFill="0" applyBorder="0" applyAlignment="0" applyProtection="0">
      <alignment vertical="top"/>
      <protection locked="0"/>
    </xf>
  </cellStyleXfs>
  <cellXfs count="78">
    <xf numFmtId="0" fontId="0" fillId="0" borderId="0" xfId="0"/>
    <xf numFmtId="164" fontId="0" fillId="0" borderId="0" xfId="0" applyNumberFormat="1"/>
    <xf numFmtId="165" fontId="0" fillId="0" borderId="0" xfId="0" applyNumberFormat="1"/>
    <xf numFmtId="167" fontId="0" fillId="0" borderId="0" xfId="0" applyNumberFormat="1"/>
    <xf numFmtId="0" fontId="0" fillId="2" borderId="0" xfId="0" applyFill="1"/>
    <xf numFmtId="166" fontId="0" fillId="2" borderId="0" xfId="0" applyNumberFormat="1" applyFill="1"/>
    <xf numFmtId="0" fontId="1" fillId="3" borderId="0" xfId="0" applyFont="1" applyFill="1"/>
    <xf numFmtId="164" fontId="1" fillId="3" borderId="0" xfId="0" applyNumberFormat="1" applyFont="1" applyFill="1"/>
    <xf numFmtId="166" fontId="1" fillId="3" borderId="0" xfId="0" applyNumberFormat="1" applyFont="1" applyFill="1"/>
    <xf numFmtId="167" fontId="1" fillId="3" borderId="0" xfId="0" applyNumberFormat="1" applyFont="1" applyFill="1"/>
    <xf numFmtId="165" fontId="1" fillId="3" borderId="0" xfId="0" applyNumberFormat="1" applyFont="1" applyFill="1"/>
    <xf numFmtId="0" fontId="0" fillId="3" borderId="0" xfId="0" applyFont="1" applyFill="1" applyAlignment="1">
      <alignment horizontal="center"/>
    </xf>
    <xf numFmtId="0" fontId="2" fillId="3"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165" fontId="0" fillId="0" borderId="0" xfId="0" applyNumberFormat="1" applyFont="1" applyFill="1"/>
    <xf numFmtId="0" fontId="0" fillId="5" borderId="0" xfId="0" applyFill="1" applyAlignment="1">
      <alignment horizontal="center"/>
    </xf>
    <xf numFmtId="0" fontId="2" fillId="4" borderId="0" xfId="0" applyFont="1" applyFill="1" applyAlignment="1">
      <alignment horizontal="center"/>
    </xf>
    <xf numFmtId="0" fontId="0" fillId="4" borderId="0" xfId="0" applyFont="1" applyFill="1" applyAlignment="1">
      <alignment horizontal="center"/>
    </xf>
    <xf numFmtId="165" fontId="3" fillId="0" borderId="0" xfId="0" applyNumberFormat="1" applyFont="1" applyAlignment="1">
      <alignment wrapText="1"/>
    </xf>
    <xf numFmtId="0" fontId="3" fillId="0" borderId="0" xfId="0" applyFont="1" applyAlignment="1">
      <alignment wrapText="1"/>
    </xf>
    <xf numFmtId="166" fontId="3" fillId="2" borderId="0" xfId="0" applyNumberFormat="1" applyFont="1" applyFill="1" applyAlignment="1">
      <alignment wrapText="1"/>
    </xf>
    <xf numFmtId="167" fontId="3" fillId="0" borderId="0" xfId="0" applyNumberFormat="1" applyFont="1" applyAlignment="1">
      <alignment wrapText="1"/>
    </xf>
    <xf numFmtId="2" fontId="0" fillId="0" borderId="0" xfId="0" applyNumberFormat="1"/>
    <xf numFmtId="2" fontId="0" fillId="0" borderId="0" xfId="0" applyNumberFormat="1" applyFont="1" applyFill="1"/>
    <xf numFmtId="2" fontId="1" fillId="3" borderId="0" xfId="0" applyNumberFormat="1" applyFont="1" applyFill="1"/>
    <xf numFmtId="0" fontId="0" fillId="0" borderId="0" xfId="0" applyAlignment="1">
      <alignment horizontal="left"/>
    </xf>
    <xf numFmtId="17" fontId="0" fillId="0" borderId="0" xfId="0" applyNumberFormat="1" applyAlignment="1">
      <alignment horizontal="left"/>
    </xf>
    <xf numFmtId="0" fontId="0" fillId="0" borderId="0" xfId="0" quotePrefix="1" applyAlignment="1">
      <alignment horizontal="left"/>
    </xf>
    <xf numFmtId="165" fontId="3" fillId="0" borderId="0" xfId="0" applyNumberFormat="1" applyFont="1" applyAlignment="1">
      <alignment horizontal="left" wrapText="1"/>
    </xf>
    <xf numFmtId="165" fontId="0" fillId="0" borderId="0" xfId="0" applyNumberFormat="1" applyAlignment="1">
      <alignment horizontal="left"/>
    </xf>
    <xf numFmtId="0" fontId="1" fillId="3" borderId="0" xfId="0" applyFont="1" applyFill="1" applyAlignment="1">
      <alignment horizontal="left"/>
    </xf>
    <xf numFmtId="166" fontId="0" fillId="0" borderId="0" xfId="0" applyNumberFormat="1"/>
    <xf numFmtId="166" fontId="3" fillId="0" borderId="0" xfId="0" applyNumberFormat="1" applyFont="1" applyAlignment="1">
      <alignment wrapText="1"/>
    </xf>
    <xf numFmtId="0" fontId="0" fillId="4" borderId="0" xfId="0" applyFill="1"/>
    <xf numFmtId="167" fontId="0" fillId="2" borderId="0" xfId="0" applyNumberFormat="1" applyFill="1"/>
    <xf numFmtId="167" fontId="0" fillId="0" borderId="0" xfId="0" applyNumberFormat="1" applyFont="1" applyFill="1"/>
    <xf numFmtId="166" fontId="0" fillId="0" borderId="0" xfId="0" applyNumberFormat="1" applyFont="1" applyFill="1"/>
    <xf numFmtId="2" fontId="0" fillId="0" borderId="0" xfId="0" applyNumberFormat="1" applyAlignment="1">
      <alignment horizontal="center"/>
    </xf>
    <xf numFmtId="0" fontId="0" fillId="6" borderId="0" xfId="0" applyFill="1"/>
    <xf numFmtId="0" fontId="0" fillId="0" borderId="0" xfId="0" applyFont="1" applyFill="1"/>
    <xf numFmtId="0" fontId="0" fillId="5" borderId="0" xfId="0" applyFill="1"/>
    <xf numFmtId="14" fontId="0" fillId="0" borderId="0" xfId="0" applyNumberFormat="1"/>
    <xf numFmtId="0" fontId="0" fillId="0" borderId="0" xfId="0" applyNumberFormat="1"/>
    <xf numFmtId="0" fontId="2" fillId="0" borderId="0" xfId="0" applyFont="1"/>
    <xf numFmtId="16" fontId="2" fillId="0" borderId="0" xfId="0" applyNumberFormat="1" applyFont="1"/>
    <xf numFmtId="14" fontId="2" fillId="0" borderId="0" xfId="1" applyNumberFormat="1" applyFont="1" applyFill="1" applyAlignment="1">
      <alignment horizontal="right"/>
    </xf>
    <xf numFmtId="0" fontId="0" fillId="3" borderId="0" xfId="0" applyFill="1" applyAlignment="1">
      <alignment wrapText="1"/>
    </xf>
    <xf numFmtId="14" fontId="2" fillId="0" borderId="0" xfId="1" applyNumberFormat="1" applyFont="1" applyFill="1" applyAlignment="1">
      <alignment horizontal="center"/>
    </xf>
    <xf numFmtId="14" fontId="2" fillId="0" borderId="0" xfId="1" applyNumberFormat="1" applyFont="1" applyFill="1" applyBorder="1" applyAlignment="1">
      <alignment horizontal="center"/>
    </xf>
    <xf numFmtId="14" fontId="2" fillId="0" borderId="0" xfId="1" applyNumberFormat="1" applyFont="1" applyFill="1" applyBorder="1" applyAlignment="1">
      <alignment horizontal="right"/>
    </xf>
    <xf numFmtId="14" fontId="2" fillId="0" borderId="1" xfId="1" applyNumberFormat="1" applyFont="1" applyFill="1" applyBorder="1" applyAlignment="1">
      <alignment horizontal="right"/>
    </xf>
    <xf numFmtId="14" fontId="2" fillId="0" borderId="1" xfId="1" applyNumberFormat="1" applyFont="1" applyFill="1" applyBorder="1" applyAlignment="1">
      <alignment horizontal="center"/>
    </xf>
    <xf numFmtId="14" fontId="2" fillId="0" borderId="0" xfId="1" applyNumberFormat="1" applyFont="1" applyFill="1"/>
    <xf numFmtId="167" fontId="2" fillId="0" borderId="0" xfId="0" applyNumberFormat="1" applyFont="1"/>
    <xf numFmtId="0" fontId="0" fillId="7" borderId="0" xfId="0" applyFont="1" applyFill="1" applyAlignment="1">
      <alignment horizontal="center"/>
    </xf>
    <xf numFmtId="0" fontId="2" fillId="7" borderId="0" xfId="0" applyFont="1" applyFill="1" applyAlignment="1">
      <alignment horizontal="center"/>
    </xf>
    <xf numFmtId="0" fontId="2" fillId="0" borderId="0" xfId="0" applyFont="1" applyAlignment="1">
      <alignment horizontal="center" wrapText="1"/>
    </xf>
    <xf numFmtId="0" fontId="2" fillId="0" borderId="0" xfId="1" applyFont="1" applyFill="1" applyBorder="1" applyAlignment="1">
      <alignment horizontal="center" wrapText="1"/>
    </xf>
    <xf numFmtId="0" fontId="0" fillId="0" borderId="0" xfId="0" applyAlignment="1">
      <alignment wrapText="1"/>
    </xf>
    <xf numFmtId="0" fontId="0" fillId="3" borderId="0" xfId="0" applyFill="1"/>
    <xf numFmtId="0" fontId="2" fillId="3" borderId="0" xfId="1" applyFont="1" applyFill="1" applyBorder="1" applyAlignment="1">
      <alignment horizontal="center" wrapText="1"/>
    </xf>
    <xf numFmtId="16" fontId="2" fillId="3" borderId="0" xfId="0" applyNumberFormat="1" applyFont="1" applyFill="1"/>
    <xf numFmtId="0" fontId="0" fillId="0" borderId="0" xfId="0" applyFill="1" applyAlignment="1">
      <alignment wrapText="1"/>
    </xf>
    <xf numFmtId="0" fontId="5" fillId="0" borderId="0" xfId="0" applyFont="1"/>
    <xf numFmtId="0" fontId="8" fillId="0" borderId="0" xfId="2" applyAlignment="1" applyProtection="1"/>
    <xf numFmtId="0" fontId="6" fillId="0" borderId="0" xfId="0" applyFont="1"/>
    <xf numFmtId="0" fontId="1" fillId="0" borderId="0" xfId="0" applyFont="1"/>
    <xf numFmtId="0" fontId="0" fillId="0" borderId="0" xfId="0"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10" fillId="0" borderId="0" xfId="0" applyFont="1" applyAlignment="1">
      <alignment wrapText="1"/>
    </xf>
    <xf numFmtId="0" fontId="0" fillId="8" borderId="0" xfId="0" applyFill="1"/>
    <xf numFmtId="0" fontId="0" fillId="0" borderId="0" xfId="0" applyNumberFormat="1" applyAlignment="1">
      <alignment wrapText="1"/>
    </xf>
    <xf numFmtId="14" fontId="0" fillId="0" borderId="0" xfId="0" applyNumberFormat="1" applyAlignment="1">
      <alignment wrapText="1"/>
    </xf>
    <xf numFmtId="2" fontId="0" fillId="0" borderId="0" xfId="0" applyNumberFormat="1" applyAlignment="1">
      <alignment horizontal="center" wrapText="1"/>
    </xf>
    <xf numFmtId="0" fontId="0" fillId="0" borderId="0" xfId="0" applyAlignment="1">
      <alignment horizontal="left" vertical="top" wrapText="1"/>
    </xf>
    <xf numFmtId="0" fontId="9" fillId="0" borderId="0" xfId="0" applyFont="1" applyAlignment="1">
      <alignment horizontal="left" vertical="top" wrapText="1"/>
    </xf>
  </cellXfs>
  <cellStyles count="3">
    <cellStyle name="Hyperlink" xfId="2" builtinId="8"/>
    <cellStyle name="Normal" xfId="0" builtinId="0"/>
    <cellStyle name="Normal_bbflows_update1" xfId="1"/>
  </cellStyles>
  <dxfs count="0"/>
  <tableStyles count="0" defaultTableStyle="TableStyleMedium9" defaultPivotStyle="PivotStyleLight16"/>
</styleSheet>
</file>

<file path=xl/volatileDependencies.xml><?xml version="1.0" encoding="utf-8"?>
<volTypes xmlns="http://schemas.openxmlformats.org/spreadsheetml/2006/main">
  <volType type="realTimeData">
    <main first="bloomberg.rtd">
      <tp>
        <v>471.77</v>
        <stp/>
        <stp>##V3_BDHV12</stp>
        <stp>mxef index</stp>
        <stp>px_last</stp>
        <stp>1/1/1995</stp>
        <stp/>
        <stp>[Fig 5 EM flows FX equity.xlsx]BB Data!R9C5_x0000__x0000_</stp>
        <stp>Per</stp>
        <stp>w</stp>
        <stp>Days=n</stp>
        <stp>Dts</stp>
        <stp>FALSE</stp>
        <stp>cols=1;rows=914</stp>
        <tr r="E9" s="11"/>
      </tp>
    </main>
    <main first="bloomberg.rtd">
      <tp>
        <v>670.69</v>
        <stp/>
        <stp>##V3_BDHV12</stp>
        <stp>mxbr Curncy</stp>
        <stp>px_last</stp>
        <stp>1/1/1995</stp>
        <stp/>
        <stp>[Fig 5 EM flows FX equity.xlsx]BB Data!R9C10_x0000_1</stp>
        <stp>Per</stp>
        <stp>w</stp>
        <stp>Days=n</stp>
        <stp>Dts</stp>
        <stp>FALSE</stp>
        <stp>cols=1;rows=914</stp>
        <tr r="J9" s="11"/>
      </tp>
      <tp>
        <v>0.84</v>
        <stp/>
        <stp>##V3_BDHV12</stp>
        <stp>usdbrl Curncy</stp>
        <stp>px_last</stp>
        <stp>1/1/1995</stp>
        <stp/>
        <stp>[Fig 5 EM flows FX equity.xlsx]BB Data!R9C6_x0000__x0000_</stp>
        <stp>Per</stp>
        <stp>w</stp>
        <stp>Days=n</stp>
        <stp>Dts</stp>
        <stp>FALSE</stp>
        <stp>cols=1;rows=914</stp>
        <tr r="F9" s="11"/>
      </tp>
      <tp>
        <v>34705</v>
        <stp/>
        <stp>##V3_BDHV12</stp>
        <stp>fxjpemci index</stp>
        <stp>px_last</stp>
        <stp>1/1/1995</stp>
        <stp/>
        <stp>[Fig 5 EM flows FX equity.xlsx]BB Data!R9C1_x0000__x0000_</stp>
        <stp>Per</stp>
        <stp>w</stp>
        <stp>Days=n</stp>
        <stp>Dts</stp>
        <stp>TRUE</stp>
        <stp>cols=2;rows=914</stp>
        <tr r="A9" s="11"/>
      </tp>
      <tp t="s">
        <v>#N/A N/A</v>
        <stp/>
        <stp>##V3_BDHV12</stp>
        <stp>jpplbz index</stp>
        <stp>px_last</stp>
        <stp>1/1/1995</stp>
        <stp/>
        <stp>[Fig 5 EM flows FX equity.xlsx]BB Data!R9C9_x0000__x0000_</stp>
        <stp>Per</stp>
        <stp>w</stp>
        <stp>Days=n</stp>
        <stp>Dts</stp>
        <stp>FALSE</stp>
        <stp>cols=1;rows=914</stp>
        <tr r="I9" s="11"/>
      </tp>
      <tp t="s">
        <v>#N/A N/A</v>
        <stp/>
        <stp>##V3_BDHV12</stp>
        <stp>jgenglog Curncy</stp>
        <stp>px_last</stp>
        <stp>1/1/1995</stp>
        <stp/>
        <stp>[Fig 5 EM flows FX equity.xlsx]BB Data!R9C3_x0000__x0000_</stp>
        <stp>Per</stp>
        <stp>w</stp>
        <stp>Days=n</stp>
        <stp>Dts</stp>
        <stp>FALSE</stp>
        <stp>cols=1;rows=914</stp>
        <tr r="C9" s="11"/>
      </tp>
      <tp t="s">
        <v>#N/A N/A</v>
        <stp/>
        <stp>##V3_BDHV12</stp>
        <stp>jgbouloc Curncy</stp>
        <stp>px_last</stp>
        <stp>1/1/1995</stp>
        <stp/>
        <stp>[Fig 5 EM flows FX equity.xlsx]BB Data!R9C7_x0000__x0000_</stp>
        <stp>Per</stp>
        <stp>w</stp>
        <stp>Days=n</stp>
        <stp>Dts</stp>
        <stp>FALSE</stp>
        <stp>cols=1;rows=914</stp>
        <tr r="G9" s="11"/>
      </tp>
      <tp t="s">
        <v>#N/A N/A</v>
        <stp/>
        <stp>##V3_BDHV12</stp>
        <stp>jgenbbul Curncy</stp>
        <stp>px_last</stp>
        <stp>1/1/1995</stp>
        <stp/>
        <stp>[Fig 5 EM flows FX equity.xlsx]BB Data!R9C8_x0000__x0000_</stp>
        <stp>Per</stp>
        <stp>w</stp>
        <stp>Days=n</stp>
        <stp>Dts</stp>
        <stp>FALSE</stp>
        <stp>cols=1;rows=914</stp>
        <tr r="H9" s="11"/>
      </tp>
    </main>
    <main first="bloomberg.rtd">
      <tp>
        <v>118.547</v>
        <stp/>
        <stp>##V3_BDHV12</stp>
        <stp>jpplelm Curncy</stp>
        <stp>px_last</stp>
        <stp>1/1/1995</stp>
        <stp/>
        <stp>[Fig 5 EM flows FX equity.xlsx]BB Data!R9C4_x0000__x0000_</stp>
        <stp>Per</stp>
        <stp>w</stp>
        <stp>Days=n</stp>
        <stp>Dts</stp>
        <stp>FALSE</stp>
        <stp>cols=1;rows=914</stp>
        <tr r="D9" s="11"/>
      </tp>
      <tp>
        <v>104.764</v>
        <stp/>
        <stp>##V3_BDHV12</stp>
        <stp>jppuelm Curncy</stp>
        <stp>px_last</stp>
        <stp>1/1/1995</stp>
        <stp/>
        <stp>[Fig 5 EM flows FX equity.xlsx]BB Data!R9C13_x0000_1</stp>
        <stp>Per</stp>
        <stp>w</stp>
        <stp>Days=n</stp>
        <stp>Dts</stp>
        <stp>FALSE</stp>
        <stp>cols=1;rows=914</stp>
        <tr r="M9" s="11"/>
      </tp>
      <tp>
        <v>104.764</v>
        <stp/>
        <stp>##V3_BDHV12</stp>
        <stp>jppuelm Curncy</stp>
        <stp>px_last</stp>
        <stp>1/1/1995</stp>
        <stp/>
        <stp>[Fig 5 EM flows FX equity.xlsx]BB Data!R9C12_x0000_1</stp>
        <stp>Per</stp>
        <stp>w</stp>
        <stp>Days=n</stp>
        <stp>Dts</stp>
        <stp>FALSE</stp>
        <stp>cols=1;rows=914</stp>
        <tr r="L9" s="11"/>
      </tp>
      <tp>
        <v>104.764</v>
        <stp/>
        <stp>##V3_BDHV12</stp>
        <stp>jppuelm Curncy</stp>
        <stp>px_last</stp>
        <stp>1/1/1995</stp>
        <stp/>
        <stp>[Fig 5 EM flows FX equity.xlsx]BB Data!R9C11_x0000_1</stp>
        <stp>Per</stp>
        <stp>w</stp>
        <stp>Days=n</stp>
        <stp>Dts</stp>
        <stp>FALSE</stp>
        <stp>cols=1;rows=914</stp>
        <tr r="K9" s="11"/>
      </tp>
      <tp>
        <v>104.764</v>
        <stp/>
        <stp>##V3_BDHV12</stp>
        <stp>jppuelm Curncy</stp>
        <stp>px_last</stp>
        <stp>1/1/1995</stp>
        <stp/>
        <stp>[Fig 5 EM flows FX equity.xlsx]BB Data!R9C14_x0000_1</stp>
        <stp>Per</stp>
        <stp>w</stp>
        <stp>Days=n</stp>
        <stp>Dts</stp>
        <stp>FALSE</stp>
        <stp>cols=1;rows=914</stp>
        <tr r="N9" s="11"/>
      </tp>
    </main>
  </volType>
</volTypes>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worksheet" Target="worksheets/sheet7.xml"/><Relationship Id="rId18" Type="http://schemas.openxmlformats.org/officeDocument/2006/relationships/volatileDependencies" Target="volatileDependencies.xml"/><Relationship Id="rId3" Type="http://schemas.openxmlformats.org/officeDocument/2006/relationships/worksheet" Target="worksheets/sheet2.xml"/><Relationship Id="rId7" Type="http://schemas.openxmlformats.org/officeDocument/2006/relationships/chartsheet" Target="chartsheets/sheet4.xml"/><Relationship Id="rId12" Type="http://schemas.openxmlformats.org/officeDocument/2006/relationships/worksheet" Target="worksheets/sheet6.xml"/><Relationship Id="rId17" Type="http://schemas.openxmlformats.org/officeDocument/2006/relationships/calcChain" Target="calcChain.xml"/><Relationship Id="rId2" Type="http://schemas.openxmlformats.org/officeDocument/2006/relationships/worksheet" Target="worksheets/sheet1.xml"/><Relationship Id="rId16"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chartsheet" Target="chartsheets/sheet3.xml"/><Relationship Id="rId11" Type="http://schemas.openxmlformats.org/officeDocument/2006/relationships/chartsheet" Target="chartsheets/sheet6.xml"/><Relationship Id="rId5" Type="http://schemas.openxmlformats.org/officeDocument/2006/relationships/chartsheet" Target="chartsheets/sheet2.xml"/><Relationship Id="rId15" Type="http://schemas.openxmlformats.org/officeDocument/2006/relationships/styles" Target="styles.xml"/><Relationship Id="rId10" Type="http://schemas.openxmlformats.org/officeDocument/2006/relationships/chartsheet" Target="chartsheets/sheet5.xml"/><Relationship Id="rId4" Type="http://schemas.openxmlformats.org/officeDocument/2006/relationships/worksheet" Target="worksheets/sheet3.xml"/><Relationship Id="rId9" Type="http://schemas.openxmlformats.org/officeDocument/2006/relationships/worksheet" Target="worksheets/sheet5.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c:lang val="en-US"/>
  <c:clrMapOvr bg1="lt1" tx1="dk1" bg2="lt2" tx2="dk2" accent1="accent1" accent2="accent2" accent3="accent3" accent4="accent4" accent5="accent5" accent6="accent6" hlink="hlink" folHlink="folHlink"/>
  <c:chart>
    <c:plotArea>
      <c:layout>
        <c:manualLayout>
          <c:layoutTarget val="inner"/>
          <c:xMode val="edge"/>
          <c:yMode val="edge"/>
          <c:x val="7.7420827150266519E-2"/>
          <c:y val="7.9231032463826234E-2"/>
          <c:w val="0.84411592282601033"/>
          <c:h val="0.6895633214752046"/>
        </c:manualLayout>
      </c:layout>
      <c:barChart>
        <c:barDir val="col"/>
        <c:grouping val="stacked"/>
        <c:ser>
          <c:idx val="0"/>
          <c:order val="0"/>
          <c:tx>
            <c:v>Local Bond Inflows (EPFR, LHS)</c:v>
          </c:tx>
          <c:spPr>
            <a:solidFill>
              <a:srgbClr val="4B82AD"/>
            </a:solidFill>
            <a:ln w="3175" cmpd="sng">
              <a:solidFill>
                <a:prstClr val="black"/>
              </a:solidFill>
              <a:prstDash val="solid"/>
            </a:ln>
          </c:spPr>
          <c:cat>
            <c:numRef>
              <c:f>'Flows 2012'!$B$8:$B$34</c:f>
              <c:numCache>
                <c:formatCode>General</c:formatCode>
                <c:ptCount val="27"/>
                <c:pt idx="0">
                  <c:v>40912</c:v>
                </c:pt>
                <c:pt idx="1">
                  <c:v>40919</c:v>
                </c:pt>
                <c:pt idx="2">
                  <c:v>40926</c:v>
                </c:pt>
                <c:pt idx="3">
                  <c:v>40933</c:v>
                </c:pt>
                <c:pt idx="4">
                  <c:v>40940</c:v>
                </c:pt>
                <c:pt idx="5">
                  <c:v>40947</c:v>
                </c:pt>
                <c:pt idx="6">
                  <c:v>40954</c:v>
                </c:pt>
                <c:pt idx="7">
                  <c:v>40961</c:v>
                </c:pt>
                <c:pt idx="8">
                  <c:v>40968</c:v>
                </c:pt>
                <c:pt idx="9">
                  <c:v>40975</c:v>
                </c:pt>
                <c:pt idx="10">
                  <c:v>40982</c:v>
                </c:pt>
                <c:pt idx="11">
                  <c:v>40989</c:v>
                </c:pt>
                <c:pt idx="12">
                  <c:v>40996</c:v>
                </c:pt>
                <c:pt idx="13">
                  <c:v>41003</c:v>
                </c:pt>
                <c:pt idx="14">
                  <c:v>41010</c:v>
                </c:pt>
                <c:pt idx="15">
                  <c:v>41017</c:v>
                </c:pt>
                <c:pt idx="16">
                  <c:v>41024</c:v>
                </c:pt>
                <c:pt idx="17">
                  <c:v>41031</c:v>
                </c:pt>
                <c:pt idx="18">
                  <c:v>41038</c:v>
                </c:pt>
                <c:pt idx="19">
                  <c:v>41045</c:v>
                </c:pt>
                <c:pt idx="20">
                  <c:v>41052</c:v>
                </c:pt>
                <c:pt idx="21">
                  <c:v>41059</c:v>
                </c:pt>
                <c:pt idx="22">
                  <c:v>41066</c:v>
                </c:pt>
                <c:pt idx="23">
                  <c:v>41073</c:v>
                </c:pt>
                <c:pt idx="24">
                  <c:v>41080</c:v>
                </c:pt>
                <c:pt idx="25">
                  <c:v>41087</c:v>
                </c:pt>
                <c:pt idx="26">
                  <c:v>41094</c:v>
                </c:pt>
              </c:numCache>
            </c:numRef>
          </c:cat>
          <c:val>
            <c:numRef>
              <c:f>'Flows 2012'!$H$8:$H$34</c:f>
              <c:numCache>
                <c:formatCode>General</c:formatCode>
                <c:ptCount val="27"/>
                <c:pt idx="0">
                  <c:v>-0.31092249999999999</c:v>
                </c:pt>
                <c:pt idx="1">
                  <c:v>-0.26733925000000003</c:v>
                </c:pt>
                <c:pt idx="2">
                  <c:v>-7.6765249999999993E-2</c:v>
                </c:pt>
                <c:pt idx="3">
                  <c:v>4.6492999999999993E-2</c:v>
                </c:pt>
                <c:pt idx="4">
                  <c:v>0.15175650000000002</c:v>
                </c:pt>
                <c:pt idx="5">
                  <c:v>0.27685500000000002</c:v>
                </c:pt>
                <c:pt idx="6">
                  <c:v>0.34794775</c:v>
                </c:pt>
                <c:pt idx="7">
                  <c:v>0.32342349999999997</c:v>
                </c:pt>
                <c:pt idx="8">
                  <c:v>0.35574624999999999</c:v>
                </c:pt>
                <c:pt idx="9">
                  <c:v>0.31677525000000001</c:v>
                </c:pt>
                <c:pt idx="10">
                  <c:v>0.36911850000000002</c:v>
                </c:pt>
                <c:pt idx="11">
                  <c:v>0.32715625000000004</c:v>
                </c:pt>
                <c:pt idx="12">
                  <c:v>0.2921125</c:v>
                </c:pt>
                <c:pt idx="13">
                  <c:v>0.20673125000000001</c:v>
                </c:pt>
                <c:pt idx="14">
                  <c:v>3.1988749999999996E-2</c:v>
                </c:pt>
                <c:pt idx="15">
                  <c:v>3.9314000000000002E-2</c:v>
                </c:pt>
                <c:pt idx="16">
                  <c:v>1.1098249999999997E-2</c:v>
                </c:pt>
                <c:pt idx="17">
                  <c:v>1.7588250000000003E-2</c:v>
                </c:pt>
                <c:pt idx="18">
                  <c:v>0.12488575</c:v>
                </c:pt>
                <c:pt idx="19">
                  <c:v>0.1335075</c:v>
                </c:pt>
                <c:pt idx="20">
                  <c:v>3.0557250000000001E-2</c:v>
                </c:pt>
                <c:pt idx="21">
                  <c:v>-6.0045250000000001E-2</c:v>
                </c:pt>
                <c:pt idx="22">
                  <c:v>-0.13739475000000001</c:v>
                </c:pt>
                <c:pt idx="23">
                  <c:v>-0.20780275000000004</c:v>
                </c:pt>
                <c:pt idx="24">
                  <c:v>-8.0051749999999991E-2</c:v>
                </c:pt>
                <c:pt idx="25">
                  <c:v>3.1142999999999987E-2</c:v>
                </c:pt>
                <c:pt idx="26">
                  <c:v>0.11784724999999999</c:v>
                </c:pt>
              </c:numCache>
            </c:numRef>
          </c:val>
        </c:ser>
        <c:ser>
          <c:idx val="1"/>
          <c:order val="1"/>
          <c:tx>
            <c:v>Equity Inflows (EPFR, LHS)</c:v>
          </c:tx>
          <c:spPr>
            <a:pattFill prst="ltVert">
              <a:fgClr>
                <a:srgbClr val="231F20"/>
              </a:fgClr>
              <a:bgClr>
                <a:srgbClr val="FFFFFF"/>
              </a:bgClr>
            </a:pattFill>
            <a:ln w="3175" cmpd="sng">
              <a:solidFill>
                <a:prstClr val="black"/>
              </a:solidFill>
              <a:prstDash val="solid"/>
            </a:ln>
          </c:spPr>
          <c:cat>
            <c:numRef>
              <c:f>'Flows 2012'!$B$8:$B$34</c:f>
              <c:numCache>
                <c:formatCode>General</c:formatCode>
                <c:ptCount val="27"/>
                <c:pt idx="0">
                  <c:v>40912</c:v>
                </c:pt>
                <c:pt idx="1">
                  <c:v>40919</c:v>
                </c:pt>
                <c:pt idx="2">
                  <c:v>40926</c:v>
                </c:pt>
                <c:pt idx="3">
                  <c:v>40933</c:v>
                </c:pt>
                <c:pt idx="4">
                  <c:v>40940</c:v>
                </c:pt>
                <c:pt idx="5">
                  <c:v>40947</c:v>
                </c:pt>
                <c:pt idx="6">
                  <c:v>40954</c:v>
                </c:pt>
                <c:pt idx="7">
                  <c:v>40961</c:v>
                </c:pt>
                <c:pt idx="8">
                  <c:v>40968</c:v>
                </c:pt>
                <c:pt idx="9">
                  <c:v>40975</c:v>
                </c:pt>
                <c:pt idx="10">
                  <c:v>40982</c:v>
                </c:pt>
                <c:pt idx="11">
                  <c:v>40989</c:v>
                </c:pt>
                <c:pt idx="12">
                  <c:v>40996</c:v>
                </c:pt>
                <c:pt idx="13">
                  <c:v>41003</c:v>
                </c:pt>
                <c:pt idx="14">
                  <c:v>41010</c:v>
                </c:pt>
                <c:pt idx="15">
                  <c:v>41017</c:v>
                </c:pt>
                <c:pt idx="16">
                  <c:v>41024</c:v>
                </c:pt>
                <c:pt idx="17">
                  <c:v>41031</c:v>
                </c:pt>
                <c:pt idx="18">
                  <c:v>41038</c:v>
                </c:pt>
                <c:pt idx="19">
                  <c:v>41045</c:v>
                </c:pt>
                <c:pt idx="20">
                  <c:v>41052</c:v>
                </c:pt>
                <c:pt idx="21">
                  <c:v>41059</c:v>
                </c:pt>
                <c:pt idx="22">
                  <c:v>41066</c:v>
                </c:pt>
                <c:pt idx="23">
                  <c:v>41073</c:v>
                </c:pt>
                <c:pt idx="24">
                  <c:v>41080</c:v>
                </c:pt>
                <c:pt idx="25">
                  <c:v>41087</c:v>
                </c:pt>
                <c:pt idx="26">
                  <c:v>41094</c:v>
                </c:pt>
              </c:numCache>
            </c:numRef>
          </c:cat>
          <c:val>
            <c:numRef>
              <c:f>'Flows 2012'!$I$8:$I$34</c:f>
              <c:numCache>
                <c:formatCode>General</c:formatCode>
                <c:ptCount val="27"/>
                <c:pt idx="0">
                  <c:v>-1.5889120000000001</c:v>
                </c:pt>
                <c:pt idx="1">
                  <c:v>-0.58039275000000012</c:v>
                </c:pt>
                <c:pt idx="2">
                  <c:v>0.98278049999999995</c:v>
                </c:pt>
                <c:pt idx="3">
                  <c:v>1.9342052500000002</c:v>
                </c:pt>
                <c:pt idx="4">
                  <c:v>2.7033127500000003</c:v>
                </c:pt>
                <c:pt idx="5">
                  <c:v>3.6942317500000001</c:v>
                </c:pt>
                <c:pt idx="6">
                  <c:v>3.7606312500000003</c:v>
                </c:pt>
                <c:pt idx="7">
                  <c:v>2.9738395</c:v>
                </c:pt>
                <c:pt idx="8">
                  <c:v>2.3499110000000001</c:v>
                </c:pt>
                <c:pt idx="9">
                  <c:v>1.1239762499999999</c:v>
                </c:pt>
                <c:pt idx="10">
                  <c:v>0.68893399999999994</c:v>
                </c:pt>
                <c:pt idx="11">
                  <c:v>0.79460724999999999</c:v>
                </c:pt>
                <c:pt idx="12">
                  <c:v>0.50208174999999988</c:v>
                </c:pt>
                <c:pt idx="13">
                  <c:v>0.28912375000000001</c:v>
                </c:pt>
                <c:pt idx="14">
                  <c:v>-3.9118249999999993E-2</c:v>
                </c:pt>
                <c:pt idx="15">
                  <c:v>-0.41180224999999998</c:v>
                </c:pt>
                <c:pt idx="16">
                  <c:v>-0.47427699999999995</c:v>
                </c:pt>
                <c:pt idx="17">
                  <c:v>-0.45182874999999989</c:v>
                </c:pt>
                <c:pt idx="18">
                  <c:v>-0.51866625</c:v>
                </c:pt>
                <c:pt idx="19">
                  <c:v>-0.90402575000000007</c:v>
                </c:pt>
                <c:pt idx="20">
                  <c:v>-1.1942295000000001</c:v>
                </c:pt>
                <c:pt idx="21">
                  <c:v>-1.5155167500000002</c:v>
                </c:pt>
                <c:pt idx="22">
                  <c:v>-1.5554282500000003</c:v>
                </c:pt>
                <c:pt idx="23">
                  <c:v>-0.76172650000000008</c:v>
                </c:pt>
                <c:pt idx="24">
                  <c:v>-0.43802124999999992</c:v>
                </c:pt>
                <c:pt idx="25">
                  <c:v>-0.21741025000000003</c:v>
                </c:pt>
                <c:pt idx="26">
                  <c:v>0.10740324999999999</c:v>
                </c:pt>
              </c:numCache>
            </c:numRef>
          </c:val>
        </c:ser>
        <c:gapWidth val="20"/>
        <c:overlap val="100"/>
        <c:axId val="604509696"/>
        <c:axId val="277365120"/>
      </c:barChart>
      <c:lineChart>
        <c:grouping val="standard"/>
        <c:ser>
          <c:idx val="2"/>
          <c:order val="2"/>
          <c:tx>
            <c:v>FX Performance (RHS) </c:v>
          </c:tx>
          <c:spPr>
            <a:ln w="60325">
              <a:solidFill>
                <a:sysClr val="windowText" lastClr="000000"/>
              </a:solidFill>
            </a:ln>
          </c:spPr>
          <c:marker>
            <c:symbol val="none"/>
          </c:marker>
          <c:val>
            <c:numRef>
              <c:f>'Flows 2012'!$R$8:$R$36</c:f>
              <c:numCache>
                <c:formatCode>0.00</c:formatCode>
                <c:ptCount val="29"/>
                <c:pt idx="0">
                  <c:v>100.49172424875464</c:v>
                </c:pt>
                <c:pt idx="1">
                  <c:v>102.01189137072151</c:v>
                </c:pt>
                <c:pt idx="2">
                  <c:v>103.62526112807329</c:v>
                </c:pt>
                <c:pt idx="3">
                  <c:v>105.68750334779583</c:v>
                </c:pt>
                <c:pt idx="4">
                  <c:v>106.89913760779903</c:v>
                </c:pt>
                <c:pt idx="5">
                  <c:v>106.52632706625957</c:v>
                </c:pt>
                <c:pt idx="6">
                  <c:v>106.58203438855858</c:v>
                </c:pt>
                <c:pt idx="7">
                  <c:v>107.27516203331726</c:v>
                </c:pt>
                <c:pt idx="8">
                  <c:v>107.07268734265361</c:v>
                </c:pt>
                <c:pt idx="9">
                  <c:v>106.35813380470299</c:v>
                </c:pt>
                <c:pt idx="10">
                  <c:v>105.96068348599283</c:v>
                </c:pt>
                <c:pt idx="11">
                  <c:v>105.23648829610586</c:v>
                </c:pt>
                <c:pt idx="12">
                  <c:v>105.45717499598264</c:v>
                </c:pt>
                <c:pt idx="13">
                  <c:v>104.92581284482296</c:v>
                </c:pt>
                <c:pt idx="14">
                  <c:v>104.57871337511382</c:v>
                </c:pt>
                <c:pt idx="15">
                  <c:v>104.27125180780973</c:v>
                </c:pt>
                <c:pt idx="16">
                  <c:v>104.93224061278055</c:v>
                </c:pt>
                <c:pt idx="17">
                  <c:v>104.43301730140875</c:v>
                </c:pt>
                <c:pt idx="18">
                  <c:v>102.70501901548022</c:v>
                </c:pt>
                <c:pt idx="19">
                  <c:v>100.15533772564143</c:v>
                </c:pt>
                <c:pt idx="20">
                  <c:v>99.195457710643311</c:v>
                </c:pt>
                <c:pt idx="21">
                  <c:v>97.273555091327864</c:v>
                </c:pt>
                <c:pt idx="22">
                  <c:v>98.969414537468523</c:v>
                </c:pt>
                <c:pt idx="23">
                  <c:v>99.422572178477679</c:v>
                </c:pt>
                <c:pt idx="24">
                  <c:v>99.058331994214996</c:v>
                </c:pt>
                <c:pt idx="25">
                  <c:v>100.1124859392576</c:v>
                </c:pt>
                <c:pt idx="26">
                  <c:v>100.13605442176869</c:v>
                </c:pt>
              </c:numCache>
            </c:numRef>
          </c:val>
        </c:ser>
        <c:ser>
          <c:idx val="3"/>
          <c:order val="3"/>
          <c:tx>
            <c:v>MSCI EM Equity Index (RHS)</c:v>
          </c:tx>
          <c:spPr>
            <a:ln w="44450">
              <a:solidFill>
                <a:srgbClr val="FF0000"/>
              </a:solidFill>
            </a:ln>
          </c:spPr>
          <c:marker>
            <c:symbol val="none"/>
          </c:marker>
          <c:val>
            <c:numRef>
              <c:f>'Flows 2012'!$S$8:$S$36</c:f>
              <c:numCache>
                <c:formatCode>0.00</c:formatCode>
                <c:ptCount val="29"/>
                <c:pt idx="0">
                  <c:v>101.16435142242932</c:v>
                </c:pt>
                <c:pt idx="1">
                  <c:v>103.98629404511179</c:v>
                </c:pt>
                <c:pt idx="2">
                  <c:v>108.58695533561038</c:v>
                </c:pt>
                <c:pt idx="3">
                  <c:v>110.93639171095275</c:v>
                </c:pt>
                <c:pt idx="4">
                  <c:v>114.40107377863136</c:v>
                </c:pt>
                <c:pt idx="5">
                  <c:v>113.72341470334683</c:v>
                </c:pt>
                <c:pt idx="6">
                  <c:v>115.93971998821463</c:v>
                </c:pt>
                <c:pt idx="7">
                  <c:v>116.49625159593622</c:v>
                </c:pt>
                <c:pt idx="8">
                  <c:v>117.84720479271927</c:v>
                </c:pt>
                <c:pt idx="9">
                  <c:v>115.67236656881896</c:v>
                </c:pt>
                <c:pt idx="10">
                  <c:v>116.03574897150774</c:v>
                </c:pt>
                <c:pt idx="11">
                  <c:v>113.70268117286308</c:v>
                </c:pt>
                <c:pt idx="12">
                  <c:v>113.64702801209093</c:v>
                </c:pt>
                <c:pt idx="13">
                  <c:v>113.1297809884438</c:v>
                </c:pt>
                <c:pt idx="14">
                  <c:v>112.1040168487216</c:v>
                </c:pt>
                <c:pt idx="15">
                  <c:v>111.47109854974411</c:v>
                </c:pt>
                <c:pt idx="16">
                  <c:v>111.25175962199501</c:v>
                </c:pt>
                <c:pt idx="17">
                  <c:v>110.53808967797553</c:v>
                </c:pt>
                <c:pt idx="18">
                  <c:v>105.96034439485371</c:v>
                </c:pt>
                <c:pt idx="19">
                  <c:v>98.932768799310338</c:v>
                </c:pt>
                <c:pt idx="20">
                  <c:v>98.44389397527253</c:v>
                </c:pt>
                <c:pt idx="21">
                  <c:v>97.541439780006328</c:v>
                </c:pt>
                <c:pt idx="22">
                  <c:v>98.775630463012462</c:v>
                </c:pt>
                <c:pt idx="23">
                  <c:v>100.96356354827094</c:v>
                </c:pt>
                <c:pt idx="24">
                  <c:v>100.08620783727451</c:v>
                </c:pt>
                <c:pt idx="25">
                  <c:v>102.28723578389113</c:v>
                </c:pt>
                <c:pt idx="26">
                  <c:v>103.23224827857136</c:v>
                </c:pt>
              </c:numCache>
            </c:numRef>
          </c:val>
        </c:ser>
        <c:marker val="1"/>
        <c:axId val="277368192"/>
        <c:axId val="277366656"/>
      </c:lineChart>
      <c:catAx>
        <c:axId val="604509696"/>
        <c:scaling>
          <c:orientation val="minMax"/>
        </c:scaling>
        <c:axPos val="b"/>
        <c:numFmt formatCode="[$-409]mmm\-yy;@" sourceLinked="0"/>
        <c:majorTickMark val="in"/>
        <c:tickLblPos val="low"/>
        <c:spPr>
          <a:ln w="12700" cmpd="sng">
            <a:solidFill>
              <a:srgbClr val="B3B3B3"/>
            </a:solidFill>
            <a:prstDash val="solid"/>
          </a:ln>
        </c:spPr>
        <c:txPr>
          <a:bodyPr rot="0" vert="horz"/>
          <a:lstStyle/>
          <a:p>
            <a:pPr>
              <a:defRPr sz="1800"/>
            </a:pPr>
            <a:endParaRPr lang="en-US"/>
          </a:p>
        </c:txPr>
        <c:crossAx val="277365120"/>
        <c:crosses val="autoZero"/>
        <c:auto val="1"/>
        <c:lblAlgn val="ctr"/>
        <c:lblOffset val="100"/>
        <c:tickLblSkip val="5"/>
        <c:tickMarkSkip val="1"/>
      </c:catAx>
      <c:valAx>
        <c:axId val="277365120"/>
        <c:scaling>
          <c:orientation val="minMax"/>
        </c:scaling>
        <c:axPos val="l"/>
        <c:numFmt formatCode="General" sourceLinked="0"/>
        <c:majorTickMark val="in"/>
        <c:tickLblPos val="nextTo"/>
        <c:spPr>
          <a:ln w="12700">
            <a:solidFill>
              <a:srgbClr val="B3B3B3"/>
            </a:solidFill>
            <a:prstDash val="solid"/>
          </a:ln>
        </c:spPr>
        <c:txPr>
          <a:bodyPr rot="0" vert="horz"/>
          <a:lstStyle/>
          <a:p>
            <a:pPr>
              <a:defRPr sz="1800"/>
            </a:pPr>
            <a:endParaRPr lang="en-US"/>
          </a:p>
        </c:txPr>
        <c:crossAx val="604509696"/>
        <c:crosses val="autoZero"/>
        <c:crossBetween val="between"/>
      </c:valAx>
      <c:valAx>
        <c:axId val="277366656"/>
        <c:scaling>
          <c:orientation val="minMax"/>
          <c:max val="120"/>
          <c:min val="95"/>
        </c:scaling>
        <c:axPos val="r"/>
        <c:numFmt formatCode="0" sourceLinked="0"/>
        <c:tickLblPos val="nextTo"/>
        <c:crossAx val="277368192"/>
        <c:crosses val="max"/>
        <c:crossBetween val="between"/>
      </c:valAx>
      <c:catAx>
        <c:axId val="277368192"/>
        <c:scaling>
          <c:orientation val="minMax"/>
        </c:scaling>
        <c:delete val="1"/>
        <c:axPos val="b"/>
        <c:tickLblPos val="none"/>
        <c:crossAx val="277366656"/>
        <c:crosses val="autoZero"/>
        <c:auto val="1"/>
        <c:lblAlgn val="ctr"/>
        <c:lblOffset val="100"/>
      </c:catAx>
      <c:spPr>
        <a:noFill/>
        <a:ln w="12700" cmpd="sng">
          <a:noFill/>
        </a:ln>
      </c:spPr>
    </c:plotArea>
    <c:legend>
      <c:legendPos val="b"/>
      <c:layout>
        <c:manualLayout>
          <c:xMode val="edge"/>
          <c:yMode val="edge"/>
          <c:x val="4.9999970891799583E-2"/>
          <c:y val="0.87622528031673463"/>
          <c:w val="0.88546295719522583"/>
          <c:h val="9.1251093613298348E-2"/>
        </c:manualLayout>
      </c:layout>
      <c:overlay val="1"/>
      <c:spPr>
        <a:noFill/>
        <a:ln w="25400">
          <a:noFill/>
        </a:ln>
      </c:spPr>
      <c:txPr>
        <a:bodyPr/>
        <a:lstStyle/>
        <a:p>
          <a:pPr>
            <a:defRPr sz="1800"/>
          </a:pPr>
          <a:endParaRPr lang="en-US"/>
        </a:p>
      </c:txPr>
    </c:legend>
    <c:plotVisOnly val="1"/>
    <c:dispBlanksAs val="gap"/>
  </c:chart>
  <c:spPr>
    <a:noFill/>
    <a:ln w="9525">
      <a:noFill/>
    </a:ln>
  </c:spPr>
  <c:txPr>
    <a:bodyPr/>
    <a:lstStyle/>
    <a:p>
      <a:pPr>
        <a:defRPr sz="1800" b="0" i="0" u="none" strike="noStrike" baseline="0">
          <a:solidFill>
            <a:srgbClr val="000000"/>
          </a:solidFill>
          <a:latin typeface="Segoe UI" pitchFamily="34" charset="0"/>
          <a:ea typeface="Frutiger LT Std 45 Light"/>
          <a:cs typeface="Segoe UI" pitchFamily="34" charset="0"/>
        </a:defRPr>
      </a:pPr>
      <a:endParaRPr lang="en-US"/>
    </a:p>
  </c:txPr>
  <c:userShapes r:id="rId2"/>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9.6650565392941423E-2"/>
          <c:y val="0.1286583540452669"/>
          <c:w val="0.8772670141584431"/>
          <c:h val="0.6697388787939994"/>
        </c:manualLayout>
      </c:layout>
      <c:barChart>
        <c:barDir val="col"/>
        <c:grouping val="stacked"/>
        <c:ser>
          <c:idx val="0"/>
          <c:order val="0"/>
          <c:tx>
            <c:v>Local</c:v>
          </c:tx>
          <c:val>
            <c:numRef>
              <c:f>Week!$B$8:$F$8</c:f>
              <c:numCache>
                <c:formatCode>General</c:formatCode>
                <c:ptCount val="5"/>
                <c:pt idx="0" formatCode="0.00">
                  <c:v>#N/A</c:v>
                </c:pt>
                <c:pt idx="1">
                  <c:v>-5.0359999999999996</c:v>
                </c:pt>
                <c:pt idx="3" formatCode="0.00">
                  <c:v>87.765500000000003</c:v>
                </c:pt>
                <c:pt idx="4">
                  <c:v>-348.94400000000002</c:v>
                </c:pt>
              </c:numCache>
            </c:numRef>
          </c:val>
        </c:ser>
        <c:ser>
          <c:idx val="1"/>
          <c:order val="1"/>
          <c:tx>
            <c:v>Hard</c:v>
          </c:tx>
          <c:val>
            <c:numRef>
              <c:f>Week!$B$9:$F$9</c:f>
              <c:numCache>
                <c:formatCode>General</c:formatCode>
                <c:ptCount val="5"/>
                <c:pt idx="0" formatCode="0.00">
                  <c:v>#N/A</c:v>
                </c:pt>
                <c:pt idx="1">
                  <c:v>-32.118000000000002</c:v>
                </c:pt>
              </c:numCache>
            </c:numRef>
          </c:val>
        </c:ser>
        <c:ser>
          <c:idx val="2"/>
          <c:order val="2"/>
          <c:tx>
            <c:v>Blend</c:v>
          </c:tx>
          <c:val>
            <c:numRef>
              <c:f>Week!$B$10:$F$10</c:f>
              <c:numCache>
                <c:formatCode>General</c:formatCode>
                <c:ptCount val="5"/>
                <c:pt idx="0" formatCode="0.00">
                  <c:v>#N/A</c:v>
                </c:pt>
                <c:pt idx="1">
                  <c:v>#N/A</c:v>
                </c:pt>
              </c:numCache>
            </c:numRef>
          </c:val>
        </c:ser>
        <c:overlap val="100"/>
        <c:axId val="277331328"/>
        <c:axId val="277341312"/>
      </c:barChart>
      <c:catAx>
        <c:axId val="277331328"/>
        <c:scaling>
          <c:orientation val="minMax"/>
        </c:scaling>
        <c:delete val="1"/>
        <c:axPos val="b"/>
        <c:majorTickMark val="none"/>
        <c:tickLblPos val="none"/>
        <c:crossAx val="277341312"/>
        <c:crosses val="autoZero"/>
        <c:auto val="1"/>
        <c:lblAlgn val="ctr"/>
        <c:lblOffset val="100"/>
      </c:catAx>
      <c:valAx>
        <c:axId val="277341312"/>
        <c:scaling>
          <c:orientation val="minMax"/>
        </c:scaling>
        <c:axPos val="l"/>
        <c:numFmt formatCode="0" sourceLinked="0"/>
        <c:tickLblPos val="nextTo"/>
        <c:crossAx val="277331328"/>
        <c:crosses val="autoZero"/>
        <c:crossBetween val="between"/>
      </c:valAx>
    </c:plotArea>
    <c:legend>
      <c:legendPos val="r"/>
      <c:layout>
        <c:manualLayout>
          <c:xMode val="edge"/>
          <c:yMode val="edge"/>
          <c:x val="0.44985420705390627"/>
          <c:y val="0.16074870448886239"/>
          <c:w val="0.10183507646650589"/>
          <c:h val="0.23183222289521521"/>
        </c:manualLayout>
      </c:layout>
      <c:overlay val="1"/>
    </c:legend>
    <c:plotVisOnly val="1"/>
  </c:chart>
  <c:spPr>
    <a:ln>
      <a:noFill/>
    </a:ln>
  </c:spPr>
  <c:printSettings>
    <c:headerFooter/>
    <c:pageMargins b="0.75000000000000178" l="0.70000000000000062" r="0.70000000000000062" t="0.75000000000000178"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9.6650565392941493E-2"/>
          <c:y val="0.1286583540452669"/>
          <c:w val="0.87726701415844333"/>
          <c:h val="0.66973887879399974"/>
        </c:manualLayout>
      </c:layout>
      <c:barChart>
        <c:barDir val="col"/>
        <c:grouping val="stacked"/>
        <c:ser>
          <c:idx val="0"/>
          <c:order val="0"/>
          <c:tx>
            <c:v>Local</c:v>
          </c:tx>
          <c:val>
            <c:numRef>
              <c:f>Week!$H$8:$L$8</c:f>
              <c:numCache>
                <c:formatCode>General</c:formatCode>
                <c:ptCount val="5"/>
                <c:pt idx="0" formatCode="0.00">
                  <c:v>#N/A</c:v>
                </c:pt>
                <c:pt idx="1">
                  <c:v>#N/A</c:v>
                </c:pt>
                <c:pt idx="3" formatCode="0.00">
                  <c:v>0.22815000000000002</c:v>
                </c:pt>
                <c:pt idx="4">
                  <c:v>-0.33550000000000002</c:v>
                </c:pt>
              </c:numCache>
            </c:numRef>
          </c:val>
        </c:ser>
        <c:overlap val="100"/>
        <c:axId val="277344640"/>
        <c:axId val="277346176"/>
      </c:barChart>
      <c:catAx>
        <c:axId val="277344640"/>
        <c:scaling>
          <c:orientation val="minMax"/>
        </c:scaling>
        <c:delete val="1"/>
        <c:axPos val="b"/>
        <c:majorTickMark val="none"/>
        <c:tickLblPos val="none"/>
        <c:crossAx val="277346176"/>
        <c:crosses val="autoZero"/>
        <c:auto val="1"/>
        <c:lblAlgn val="ctr"/>
        <c:lblOffset val="100"/>
      </c:catAx>
      <c:valAx>
        <c:axId val="277346176"/>
        <c:scaling>
          <c:orientation val="minMax"/>
          <c:max val="3"/>
        </c:scaling>
        <c:axPos val="l"/>
        <c:numFmt formatCode="0.0" sourceLinked="0"/>
        <c:tickLblPos val="nextTo"/>
        <c:crossAx val="277344640"/>
        <c:crosses val="autoZero"/>
        <c:crossBetween val="between"/>
      </c:valAx>
    </c:plotArea>
    <c:plotVisOnly val="1"/>
  </c:chart>
  <c:spPr>
    <a:ln>
      <a:noFill/>
    </a:ln>
  </c:spPr>
  <c:printSettings>
    <c:headerFooter/>
    <c:pageMargins b="0.750000000000002" l="0.70000000000000062" r="0.70000000000000062" t="0.750000000000002"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lineChart>
        <c:grouping val="standard"/>
        <c:ser>
          <c:idx val="0"/>
          <c:order val="0"/>
          <c:marker>
            <c:symbol val="none"/>
          </c:marker>
          <c:cat>
            <c:numRef>
              <c:f>EPFR!$B$250:$B$736</c:f>
              <c:numCache>
                <c:formatCode>yyyymmdd</c:formatCode>
                <c:ptCount val="487"/>
                <c:pt idx="0">
                  <c:v>38168</c:v>
                </c:pt>
                <c:pt idx="1">
                  <c:v>38175</c:v>
                </c:pt>
                <c:pt idx="2">
                  <c:v>38182</c:v>
                </c:pt>
                <c:pt idx="3">
                  <c:v>38189</c:v>
                </c:pt>
                <c:pt idx="4">
                  <c:v>38196</c:v>
                </c:pt>
                <c:pt idx="5">
                  <c:v>38203</c:v>
                </c:pt>
                <c:pt idx="6">
                  <c:v>38210</c:v>
                </c:pt>
                <c:pt idx="7">
                  <c:v>38217</c:v>
                </c:pt>
                <c:pt idx="8">
                  <c:v>38224</c:v>
                </c:pt>
                <c:pt idx="9">
                  <c:v>38231</c:v>
                </c:pt>
                <c:pt idx="10">
                  <c:v>38238</c:v>
                </c:pt>
                <c:pt idx="11">
                  <c:v>38245</c:v>
                </c:pt>
                <c:pt idx="12">
                  <c:v>38252</c:v>
                </c:pt>
                <c:pt idx="13">
                  <c:v>38259</c:v>
                </c:pt>
                <c:pt idx="14">
                  <c:v>38266</c:v>
                </c:pt>
                <c:pt idx="15">
                  <c:v>38273</c:v>
                </c:pt>
                <c:pt idx="16">
                  <c:v>38280</c:v>
                </c:pt>
                <c:pt idx="17">
                  <c:v>38287</c:v>
                </c:pt>
                <c:pt idx="18">
                  <c:v>38294</c:v>
                </c:pt>
                <c:pt idx="19">
                  <c:v>38301</c:v>
                </c:pt>
                <c:pt idx="20">
                  <c:v>38308</c:v>
                </c:pt>
                <c:pt idx="21">
                  <c:v>38315</c:v>
                </c:pt>
                <c:pt idx="22">
                  <c:v>38322</c:v>
                </c:pt>
                <c:pt idx="23">
                  <c:v>38329</c:v>
                </c:pt>
                <c:pt idx="24">
                  <c:v>38336</c:v>
                </c:pt>
                <c:pt idx="25">
                  <c:v>38343</c:v>
                </c:pt>
                <c:pt idx="26">
                  <c:v>38350</c:v>
                </c:pt>
                <c:pt idx="27">
                  <c:v>38357</c:v>
                </c:pt>
                <c:pt idx="28">
                  <c:v>38364</c:v>
                </c:pt>
                <c:pt idx="29">
                  <c:v>38371</c:v>
                </c:pt>
                <c:pt idx="30">
                  <c:v>38378</c:v>
                </c:pt>
                <c:pt idx="31">
                  <c:v>38385</c:v>
                </c:pt>
                <c:pt idx="32">
                  <c:v>38392</c:v>
                </c:pt>
                <c:pt idx="33">
                  <c:v>38399</c:v>
                </c:pt>
                <c:pt idx="34">
                  <c:v>38406</c:v>
                </c:pt>
                <c:pt idx="35">
                  <c:v>38413</c:v>
                </c:pt>
                <c:pt idx="36">
                  <c:v>38420</c:v>
                </c:pt>
                <c:pt idx="37">
                  <c:v>38427</c:v>
                </c:pt>
                <c:pt idx="38">
                  <c:v>38434</c:v>
                </c:pt>
                <c:pt idx="39">
                  <c:v>38441</c:v>
                </c:pt>
                <c:pt idx="40">
                  <c:v>38448</c:v>
                </c:pt>
                <c:pt idx="41">
                  <c:v>38455</c:v>
                </c:pt>
                <c:pt idx="42">
                  <c:v>38462</c:v>
                </c:pt>
                <c:pt idx="43">
                  <c:v>38469</c:v>
                </c:pt>
                <c:pt idx="44">
                  <c:v>38476</c:v>
                </c:pt>
                <c:pt idx="45">
                  <c:v>38483</c:v>
                </c:pt>
                <c:pt idx="46">
                  <c:v>38490</c:v>
                </c:pt>
                <c:pt idx="47">
                  <c:v>38497</c:v>
                </c:pt>
                <c:pt idx="48">
                  <c:v>38504</c:v>
                </c:pt>
                <c:pt idx="49">
                  <c:v>38511</c:v>
                </c:pt>
                <c:pt idx="50">
                  <c:v>38518</c:v>
                </c:pt>
                <c:pt idx="51">
                  <c:v>38525</c:v>
                </c:pt>
                <c:pt idx="52">
                  <c:v>38532</c:v>
                </c:pt>
                <c:pt idx="53">
                  <c:v>38539</c:v>
                </c:pt>
                <c:pt idx="54">
                  <c:v>38546</c:v>
                </c:pt>
                <c:pt idx="55">
                  <c:v>38553</c:v>
                </c:pt>
                <c:pt idx="56">
                  <c:v>38560</c:v>
                </c:pt>
                <c:pt idx="57">
                  <c:v>38567</c:v>
                </c:pt>
                <c:pt idx="58">
                  <c:v>38574</c:v>
                </c:pt>
                <c:pt idx="59">
                  <c:v>38581</c:v>
                </c:pt>
                <c:pt idx="60">
                  <c:v>38588</c:v>
                </c:pt>
                <c:pt idx="61">
                  <c:v>38595</c:v>
                </c:pt>
                <c:pt idx="62">
                  <c:v>38602</c:v>
                </c:pt>
                <c:pt idx="63">
                  <c:v>38609</c:v>
                </c:pt>
                <c:pt idx="64">
                  <c:v>38616</c:v>
                </c:pt>
                <c:pt idx="65">
                  <c:v>38623</c:v>
                </c:pt>
                <c:pt idx="66">
                  <c:v>38630</c:v>
                </c:pt>
                <c:pt idx="67">
                  <c:v>38637</c:v>
                </c:pt>
                <c:pt idx="68">
                  <c:v>38644</c:v>
                </c:pt>
                <c:pt idx="69">
                  <c:v>38651</c:v>
                </c:pt>
                <c:pt idx="70">
                  <c:v>38658</c:v>
                </c:pt>
                <c:pt idx="71">
                  <c:v>38665</c:v>
                </c:pt>
                <c:pt idx="72">
                  <c:v>38672</c:v>
                </c:pt>
                <c:pt idx="73">
                  <c:v>38679</c:v>
                </c:pt>
                <c:pt idx="74">
                  <c:v>38686</c:v>
                </c:pt>
                <c:pt idx="75">
                  <c:v>38693</c:v>
                </c:pt>
                <c:pt idx="76">
                  <c:v>38700</c:v>
                </c:pt>
                <c:pt idx="77">
                  <c:v>38707</c:v>
                </c:pt>
                <c:pt idx="78">
                  <c:v>38714</c:v>
                </c:pt>
                <c:pt idx="79">
                  <c:v>38721</c:v>
                </c:pt>
                <c:pt idx="80">
                  <c:v>38728</c:v>
                </c:pt>
                <c:pt idx="81">
                  <c:v>38735</c:v>
                </c:pt>
                <c:pt idx="82">
                  <c:v>38742</c:v>
                </c:pt>
                <c:pt idx="83">
                  <c:v>38749</c:v>
                </c:pt>
                <c:pt idx="84">
                  <c:v>38756</c:v>
                </c:pt>
                <c:pt idx="85">
                  <c:v>38763</c:v>
                </c:pt>
                <c:pt idx="86">
                  <c:v>38770</c:v>
                </c:pt>
                <c:pt idx="87">
                  <c:v>38777</c:v>
                </c:pt>
                <c:pt idx="88">
                  <c:v>38784</c:v>
                </c:pt>
                <c:pt idx="89">
                  <c:v>38791</c:v>
                </c:pt>
                <c:pt idx="90">
                  <c:v>38798</c:v>
                </c:pt>
                <c:pt idx="91">
                  <c:v>38805</c:v>
                </c:pt>
                <c:pt idx="92">
                  <c:v>38812</c:v>
                </c:pt>
                <c:pt idx="93">
                  <c:v>38819</c:v>
                </c:pt>
                <c:pt idx="94">
                  <c:v>38826</c:v>
                </c:pt>
                <c:pt idx="95">
                  <c:v>38833</c:v>
                </c:pt>
                <c:pt idx="96">
                  <c:v>38840</c:v>
                </c:pt>
                <c:pt idx="97">
                  <c:v>38847</c:v>
                </c:pt>
                <c:pt idx="98">
                  <c:v>38854</c:v>
                </c:pt>
                <c:pt idx="99">
                  <c:v>38861</c:v>
                </c:pt>
                <c:pt idx="100">
                  <c:v>38868</c:v>
                </c:pt>
                <c:pt idx="101">
                  <c:v>38875</c:v>
                </c:pt>
                <c:pt idx="102">
                  <c:v>38882</c:v>
                </c:pt>
                <c:pt idx="103">
                  <c:v>38889</c:v>
                </c:pt>
                <c:pt idx="104">
                  <c:v>38896</c:v>
                </c:pt>
                <c:pt idx="105">
                  <c:v>38903</c:v>
                </c:pt>
                <c:pt idx="106">
                  <c:v>38910</c:v>
                </c:pt>
                <c:pt idx="107">
                  <c:v>38917</c:v>
                </c:pt>
                <c:pt idx="108">
                  <c:v>38924</c:v>
                </c:pt>
                <c:pt idx="109">
                  <c:v>38931</c:v>
                </c:pt>
                <c:pt idx="110">
                  <c:v>38938</c:v>
                </c:pt>
                <c:pt idx="111">
                  <c:v>38945</c:v>
                </c:pt>
                <c:pt idx="112">
                  <c:v>38952</c:v>
                </c:pt>
                <c:pt idx="113">
                  <c:v>38959</c:v>
                </c:pt>
                <c:pt idx="114">
                  <c:v>38966</c:v>
                </c:pt>
                <c:pt idx="115">
                  <c:v>38973</c:v>
                </c:pt>
                <c:pt idx="116">
                  <c:v>38980</c:v>
                </c:pt>
                <c:pt idx="117">
                  <c:v>38987</c:v>
                </c:pt>
                <c:pt idx="118">
                  <c:v>38994</c:v>
                </c:pt>
                <c:pt idx="119">
                  <c:v>39001</c:v>
                </c:pt>
                <c:pt idx="120">
                  <c:v>39008</c:v>
                </c:pt>
                <c:pt idx="121">
                  <c:v>39015</c:v>
                </c:pt>
                <c:pt idx="122">
                  <c:v>39022</c:v>
                </c:pt>
                <c:pt idx="123">
                  <c:v>39029</c:v>
                </c:pt>
                <c:pt idx="124">
                  <c:v>39036</c:v>
                </c:pt>
                <c:pt idx="125">
                  <c:v>39043</c:v>
                </c:pt>
                <c:pt idx="126">
                  <c:v>39050</c:v>
                </c:pt>
                <c:pt idx="127">
                  <c:v>39057</c:v>
                </c:pt>
                <c:pt idx="128">
                  <c:v>39064</c:v>
                </c:pt>
                <c:pt idx="129">
                  <c:v>39071</c:v>
                </c:pt>
                <c:pt idx="130">
                  <c:v>39078</c:v>
                </c:pt>
                <c:pt idx="131">
                  <c:v>39085</c:v>
                </c:pt>
                <c:pt idx="132">
                  <c:v>39092</c:v>
                </c:pt>
                <c:pt idx="133">
                  <c:v>39099</c:v>
                </c:pt>
                <c:pt idx="134">
                  <c:v>39106</c:v>
                </c:pt>
                <c:pt idx="135">
                  <c:v>39113</c:v>
                </c:pt>
                <c:pt idx="136">
                  <c:v>39120</c:v>
                </c:pt>
                <c:pt idx="137">
                  <c:v>39127</c:v>
                </c:pt>
                <c:pt idx="138">
                  <c:v>39134</c:v>
                </c:pt>
                <c:pt idx="139">
                  <c:v>39141</c:v>
                </c:pt>
                <c:pt idx="140">
                  <c:v>39148</c:v>
                </c:pt>
                <c:pt idx="141">
                  <c:v>39155</c:v>
                </c:pt>
                <c:pt idx="142">
                  <c:v>39162</c:v>
                </c:pt>
                <c:pt idx="143">
                  <c:v>39169</c:v>
                </c:pt>
                <c:pt idx="144">
                  <c:v>39176</c:v>
                </c:pt>
                <c:pt idx="145">
                  <c:v>39183</c:v>
                </c:pt>
                <c:pt idx="146">
                  <c:v>39190</c:v>
                </c:pt>
                <c:pt idx="147">
                  <c:v>39197</c:v>
                </c:pt>
                <c:pt idx="148">
                  <c:v>39204</c:v>
                </c:pt>
                <c:pt idx="149">
                  <c:v>39211</c:v>
                </c:pt>
                <c:pt idx="150">
                  <c:v>39218</c:v>
                </c:pt>
                <c:pt idx="151">
                  <c:v>39225</c:v>
                </c:pt>
                <c:pt idx="152">
                  <c:v>39232</c:v>
                </c:pt>
                <c:pt idx="153">
                  <c:v>39239</c:v>
                </c:pt>
                <c:pt idx="154">
                  <c:v>39246</c:v>
                </c:pt>
                <c:pt idx="155">
                  <c:v>39253</c:v>
                </c:pt>
                <c:pt idx="156">
                  <c:v>39260</c:v>
                </c:pt>
                <c:pt idx="157">
                  <c:v>39267</c:v>
                </c:pt>
                <c:pt idx="158">
                  <c:v>39274</c:v>
                </c:pt>
                <c:pt idx="159">
                  <c:v>39281</c:v>
                </c:pt>
                <c:pt idx="160">
                  <c:v>39288</c:v>
                </c:pt>
                <c:pt idx="161">
                  <c:v>39295</c:v>
                </c:pt>
                <c:pt idx="162">
                  <c:v>39302</c:v>
                </c:pt>
                <c:pt idx="163">
                  <c:v>39309</c:v>
                </c:pt>
                <c:pt idx="164">
                  <c:v>39316</c:v>
                </c:pt>
                <c:pt idx="165">
                  <c:v>39323</c:v>
                </c:pt>
                <c:pt idx="166">
                  <c:v>39330</c:v>
                </c:pt>
                <c:pt idx="167">
                  <c:v>39337</c:v>
                </c:pt>
                <c:pt idx="168">
                  <c:v>39344</c:v>
                </c:pt>
                <c:pt idx="169">
                  <c:v>39351</c:v>
                </c:pt>
                <c:pt idx="170">
                  <c:v>39358</c:v>
                </c:pt>
                <c:pt idx="171">
                  <c:v>39365</c:v>
                </c:pt>
                <c:pt idx="172">
                  <c:v>39372</c:v>
                </c:pt>
                <c:pt idx="173">
                  <c:v>39379</c:v>
                </c:pt>
                <c:pt idx="174">
                  <c:v>39386</c:v>
                </c:pt>
                <c:pt idx="175">
                  <c:v>39393</c:v>
                </c:pt>
                <c:pt idx="176">
                  <c:v>39400</c:v>
                </c:pt>
                <c:pt idx="177">
                  <c:v>39407</c:v>
                </c:pt>
                <c:pt idx="178">
                  <c:v>39414</c:v>
                </c:pt>
                <c:pt idx="179">
                  <c:v>39421</c:v>
                </c:pt>
                <c:pt idx="180">
                  <c:v>39428</c:v>
                </c:pt>
                <c:pt idx="181">
                  <c:v>39435</c:v>
                </c:pt>
                <c:pt idx="182">
                  <c:v>39442</c:v>
                </c:pt>
                <c:pt idx="183">
                  <c:v>39449</c:v>
                </c:pt>
                <c:pt idx="184">
                  <c:v>39456</c:v>
                </c:pt>
                <c:pt idx="185">
                  <c:v>39463</c:v>
                </c:pt>
                <c:pt idx="186">
                  <c:v>39470</c:v>
                </c:pt>
                <c:pt idx="187">
                  <c:v>39477</c:v>
                </c:pt>
                <c:pt idx="188">
                  <c:v>39484</c:v>
                </c:pt>
                <c:pt idx="189">
                  <c:v>39491</c:v>
                </c:pt>
                <c:pt idx="190">
                  <c:v>39498</c:v>
                </c:pt>
                <c:pt idx="191">
                  <c:v>39505</c:v>
                </c:pt>
                <c:pt idx="192">
                  <c:v>39512</c:v>
                </c:pt>
                <c:pt idx="193">
                  <c:v>39519</c:v>
                </c:pt>
                <c:pt idx="194">
                  <c:v>39526</c:v>
                </c:pt>
                <c:pt idx="195">
                  <c:v>39533</c:v>
                </c:pt>
                <c:pt idx="196">
                  <c:v>39540</c:v>
                </c:pt>
                <c:pt idx="197">
                  <c:v>39547</c:v>
                </c:pt>
                <c:pt idx="198">
                  <c:v>39554</c:v>
                </c:pt>
                <c:pt idx="199">
                  <c:v>39561</c:v>
                </c:pt>
                <c:pt idx="200">
                  <c:v>39568</c:v>
                </c:pt>
                <c:pt idx="201">
                  <c:v>39575</c:v>
                </c:pt>
                <c:pt idx="202">
                  <c:v>39582</c:v>
                </c:pt>
                <c:pt idx="203">
                  <c:v>39589</c:v>
                </c:pt>
                <c:pt idx="204">
                  <c:v>39596</c:v>
                </c:pt>
                <c:pt idx="205">
                  <c:v>39603</c:v>
                </c:pt>
                <c:pt idx="206">
                  <c:v>39610</c:v>
                </c:pt>
                <c:pt idx="207">
                  <c:v>39617</c:v>
                </c:pt>
                <c:pt idx="208">
                  <c:v>39624</c:v>
                </c:pt>
                <c:pt idx="209">
                  <c:v>39631</c:v>
                </c:pt>
                <c:pt idx="210">
                  <c:v>39638</c:v>
                </c:pt>
                <c:pt idx="211">
                  <c:v>39645</c:v>
                </c:pt>
                <c:pt idx="212">
                  <c:v>39652</c:v>
                </c:pt>
                <c:pt idx="213">
                  <c:v>39659</c:v>
                </c:pt>
                <c:pt idx="214">
                  <c:v>39666</c:v>
                </c:pt>
                <c:pt idx="215">
                  <c:v>39673</c:v>
                </c:pt>
                <c:pt idx="216">
                  <c:v>39680</c:v>
                </c:pt>
                <c:pt idx="217">
                  <c:v>39687</c:v>
                </c:pt>
                <c:pt idx="218">
                  <c:v>39694</c:v>
                </c:pt>
                <c:pt idx="219">
                  <c:v>39701</c:v>
                </c:pt>
                <c:pt idx="220">
                  <c:v>39708</c:v>
                </c:pt>
                <c:pt idx="221">
                  <c:v>39715</c:v>
                </c:pt>
                <c:pt idx="222">
                  <c:v>39722</c:v>
                </c:pt>
                <c:pt idx="223">
                  <c:v>39729</c:v>
                </c:pt>
                <c:pt idx="224">
                  <c:v>39736</c:v>
                </c:pt>
                <c:pt idx="225">
                  <c:v>39743</c:v>
                </c:pt>
                <c:pt idx="226">
                  <c:v>39750</c:v>
                </c:pt>
                <c:pt idx="227">
                  <c:v>39757</c:v>
                </c:pt>
                <c:pt idx="228">
                  <c:v>39764</c:v>
                </c:pt>
                <c:pt idx="229">
                  <c:v>39771</c:v>
                </c:pt>
                <c:pt idx="230">
                  <c:v>39778</c:v>
                </c:pt>
                <c:pt idx="231">
                  <c:v>39785</c:v>
                </c:pt>
                <c:pt idx="232">
                  <c:v>39792</c:v>
                </c:pt>
                <c:pt idx="233">
                  <c:v>39799</c:v>
                </c:pt>
                <c:pt idx="234">
                  <c:v>39806</c:v>
                </c:pt>
                <c:pt idx="235">
                  <c:v>39813</c:v>
                </c:pt>
                <c:pt idx="236">
                  <c:v>39820</c:v>
                </c:pt>
                <c:pt idx="237">
                  <c:v>39827</c:v>
                </c:pt>
                <c:pt idx="238">
                  <c:v>39834</c:v>
                </c:pt>
                <c:pt idx="239">
                  <c:v>39841</c:v>
                </c:pt>
                <c:pt idx="240">
                  <c:v>39848</c:v>
                </c:pt>
                <c:pt idx="241">
                  <c:v>39855</c:v>
                </c:pt>
                <c:pt idx="242">
                  <c:v>39862</c:v>
                </c:pt>
                <c:pt idx="243">
                  <c:v>39869</c:v>
                </c:pt>
                <c:pt idx="244">
                  <c:v>39876</c:v>
                </c:pt>
                <c:pt idx="245">
                  <c:v>39883</c:v>
                </c:pt>
                <c:pt idx="246">
                  <c:v>39890</c:v>
                </c:pt>
                <c:pt idx="247">
                  <c:v>39897</c:v>
                </c:pt>
                <c:pt idx="248">
                  <c:v>39904</c:v>
                </c:pt>
                <c:pt idx="249">
                  <c:v>39911</c:v>
                </c:pt>
                <c:pt idx="250">
                  <c:v>39918</c:v>
                </c:pt>
                <c:pt idx="251">
                  <c:v>39925</c:v>
                </c:pt>
                <c:pt idx="252">
                  <c:v>39932</c:v>
                </c:pt>
                <c:pt idx="253">
                  <c:v>39939</c:v>
                </c:pt>
                <c:pt idx="254">
                  <c:v>39946</c:v>
                </c:pt>
                <c:pt idx="255">
                  <c:v>39953</c:v>
                </c:pt>
                <c:pt idx="256">
                  <c:v>39960</c:v>
                </c:pt>
                <c:pt idx="257">
                  <c:v>39967</c:v>
                </c:pt>
                <c:pt idx="258">
                  <c:v>39974</c:v>
                </c:pt>
                <c:pt idx="259">
                  <c:v>39981</c:v>
                </c:pt>
                <c:pt idx="260">
                  <c:v>39988</c:v>
                </c:pt>
                <c:pt idx="261">
                  <c:v>39995</c:v>
                </c:pt>
                <c:pt idx="262">
                  <c:v>40002</c:v>
                </c:pt>
                <c:pt idx="263">
                  <c:v>40009</c:v>
                </c:pt>
                <c:pt idx="264">
                  <c:v>40016</c:v>
                </c:pt>
                <c:pt idx="265">
                  <c:v>40023</c:v>
                </c:pt>
                <c:pt idx="266">
                  <c:v>40030</c:v>
                </c:pt>
                <c:pt idx="267">
                  <c:v>40037</c:v>
                </c:pt>
                <c:pt idx="268">
                  <c:v>40044</c:v>
                </c:pt>
                <c:pt idx="269">
                  <c:v>40051</c:v>
                </c:pt>
                <c:pt idx="270">
                  <c:v>40058</c:v>
                </c:pt>
                <c:pt idx="271">
                  <c:v>40065</c:v>
                </c:pt>
                <c:pt idx="272">
                  <c:v>40072</c:v>
                </c:pt>
                <c:pt idx="273">
                  <c:v>40079</c:v>
                </c:pt>
                <c:pt idx="274">
                  <c:v>40086</c:v>
                </c:pt>
                <c:pt idx="275">
                  <c:v>40093</c:v>
                </c:pt>
                <c:pt idx="276">
                  <c:v>40100</c:v>
                </c:pt>
                <c:pt idx="277">
                  <c:v>40107</c:v>
                </c:pt>
                <c:pt idx="278">
                  <c:v>40114</c:v>
                </c:pt>
                <c:pt idx="279">
                  <c:v>40121</c:v>
                </c:pt>
                <c:pt idx="280">
                  <c:v>40128</c:v>
                </c:pt>
                <c:pt idx="281">
                  <c:v>40135</c:v>
                </c:pt>
                <c:pt idx="282">
                  <c:v>40142</c:v>
                </c:pt>
                <c:pt idx="283">
                  <c:v>40149</c:v>
                </c:pt>
                <c:pt idx="284">
                  <c:v>40156</c:v>
                </c:pt>
                <c:pt idx="285">
                  <c:v>40163</c:v>
                </c:pt>
                <c:pt idx="286">
                  <c:v>40170</c:v>
                </c:pt>
                <c:pt idx="287">
                  <c:v>40177</c:v>
                </c:pt>
                <c:pt idx="288">
                  <c:v>40184</c:v>
                </c:pt>
                <c:pt idx="289">
                  <c:v>40191</c:v>
                </c:pt>
                <c:pt idx="290">
                  <c:v>40198</c:v>
                </c:pt>
                <c:pt idx="291">
                  <c:v>40205</c:v>
                </c:pt>
                <c:pt idx="292">
                  <c:v>40212</c:v>
                </c:pt>
                <c:pt idx="293">
                  <c:v>40219</c:v>
                </c:pt>
                <c:pt idx="294">
                  <c:v>40226</c:v>
                </c:pt>
                <c:pt idx="295">
                  <c:v>40233</c:v>
                </c:pt>
                <c:pt idx="296">
                  <c:v>40240</c:v>
                </c:pt>
                <c:pt idx="297">
                  <c:v>40247</c:v>
                </c:pt>
                <c:pt idx="298">
                  <c:v>40254</c:v>
                </c:pt>
                <c:pt idx="299">
                  <c:v>40261</c:v>
                </c:pt>
                <c:pt idx="300">
                  <c:v>40268</c:v>
                </c:pt>
                <c:pt idx="301">
                  <c:v>40275</c:v>
                </c:pt>
                <c:pt idx="302">
                  <c:v>40282</c:v>
                </c:pt>
                <c:pt idx="303">
                  <c:v>40289</c:v>
                </c:pt>
                <c:pt idx="304">
                  <c:v>40296</c:v>
                </c:pt>
                <c:pt idx="305">
                  <c:v>40303</c:v>
                </c:pt>
                <c:pt idx="306">
                  <c:v>40310</c:v>
                </c:pt>
                <c:pt idx="307">
                  <c:v>40317</c:v>
                </c:pt>
                <c:pt idx="308">
                  <c:v>40324</c:v>
                </c:pt>
                <c:pt idx="309">
                  <c:v>40331</c:v>
                </c:pt>
                <c:pt idx="310">
                  <c:v>40338</c:v>
                </c:pt>
                <c:pt idx="311">
                  <c:v>40345</c:v>
                </c:pt>
                <c:pt idx="312">
                  <c:v>40352</c:v>
                </c:pt>
                <c:pt idx="313">
                  <c:v>40359</c:v>
                </c:pt>
                <c:pt idx="314">
                  <c:v>40366</c:v>
                </c:pt>
                <c:pt idx="315">
                  <c:v>40373</c:v>
                </c:pt>
                <c:pt idx="316">
                  <c:v>40380</c:v>
                </c:pt>
                <c:pt idx="317">
                  <c:v>40387</c:v>
                </c:pt>
                <c:pt idx="318">
                  <c:v>40394</c:v>
                </c:pt>
                <c:pt idx="319">
                  <c:v>40401</c:v>
                </c:pt>
                <c:pt idx="320">
                  <c:v>40408</c:v>
                </c:pt>
                <c:pt idx="321">
                  <c:v>40415</c:v>
                </c:pt>
                <c:pt idx="322">
                  <c:v>40422</c:v>
                </c:pt>
                <c:pt idx="323">
                  <c:v>40429</c:v>
                </c:pt>
                <c:pt idx="324">
                  <c:v>40436</c:v>
                </c:pt>
                <c:pt idx="325">
                  <c:v>40443</c:v>
                </c:pt>
                <c:pt idx="326">
                  <c:v>40450</c:v>
                </c:pt>
                <c:pt idx="327">
                  <c:v>40457</c:v>
                </c:pt>
                <c:pt idx="328">
                  <c:v>40464</c:v>
                </c:pt>
                <c:pt idx="329">
                  <c:v>40471</c:v>
                </c:pt>
                <c:pt idx="330">
                  <c:v>40478</c:v>
                </c:pt>
                <c:pt idx="331">
                  <c:v>40485</c:v>
                </c:pt>
                <c:pt idx="332">
                  <c:v>40492</c:v>
                </c:pt>
                <c:pt idx="333">
                  <c:v>40499</c:v>
                </c:pt>
                <c:pt idx="334">
                  <c:v>40506</c:v>
                </c:pt>
                <c:pt idx="335">
                  <c:v>40513</c:v>
                </c:pt>
                <c:pt idx="336">
                  <c:v>40520</c:v>
                </c:pt>
                <c:pt idx="337">
                  <c:v>40527</c:v>
                </c:pt>
                <c:pt idx="338">
                  <c:v>40534</c:v>
                </c:pt>
                <c:pt idx="339">
                  <c:v>40541</c:v>
                </c:pt>
                <c:pt idx="340">
                  <c:v>40548</c:v>
                </c:pt>
                <c:pt idx="341">
                  <c:v>40555</c:v>
                </c:pt>
                <c:pt idx="342">
                  <c:v>40562</c:v>
                </c:pt>
                <c:pt idx="343">
                  <c:v>40569</c:v>
                </c:pt>
                <c:pt idx="344">
                  <c:v>40576</c:v>
                </c:pt>
                <c:pt idx="345">
                  <c:v>40583</c:v>
                </c:pt>
                <c:pt idx="346">
                  <c:v>40590</c:v>
                </c:pt>
                <c:pt idx="347">
                  <c:v>40597</c:v>
                </c:pt>
                <c:pt idx="348">
                  <c:v>40604</c:v>
                </c:pt>
                <c:pt idx="349">
                  <c:v>40611</c:v>
                </c:pt>
                <c:pt idx="350">
                  <c:v>40618</c:v>
                </c:pt>
                <c:pt idx="351">
                  <c:v>40625</c:v>
                </c:pt>
                <c:pt idx="352">
                  <c:v>40632</c:v>
                </c:pt>
                <c:pt idx="353">
                  <c:v>40639</c:v>
                </c:pt>
                <c:pt idx="354">
                  <c:v>40646</c:v>
                </c:pt>
                <c:pt idx="355">
                  <c:v>40653</c:v>
                </c:pt>
                <c:pt idx="356">
                  <c:v>40660</c:v>
                </c:pt>
                <c:pt idx="357">
                  <c:v>40667</c:v>
                </c:pt>
                <c:pt idx="358">
                  <c:v>40674</c:v>
                </c:pt>
                <c:pt idx="359">
                  <c:v>40681</c:v>
                </c:pt>
                <c:pt idx="360">
                  <c:v>40688</c:v>
                </c:pt>
                <c:pt idx="361">
                  <c:v>40695</c:v>
                </c:pt>
                <c:pt idx="362">
                  <c:v>40702</c:v>
                </c:pt>
                <c:pt idx="363">
                  <c:v>40709</c:v>
                </c:pt>
                <c:pt idx="364">
                  <c:v>40716</c:v>
                </c:pt>
                <c:pt idx="365">
                  <c:v>40723</c:v>
                </c:pt>
                <c:pt idx="366">
                  <c:v>40730</c:v>
                </c:pt>
                <c:pt idx="367">
                  <c:v>40737</c:v>
                </c:pt>
                <c:pt idx="368">
                  <c:v>40744</c:v>
                </c:pt>
                <c:pt idx="369">
                  <c:v>40751</c:v>
                </c:pt>
                <c:pt idx="370">
                  <c:v>40758</c:v>
                </c:pt>
                <c:pt idx="371">
                  <c:v>40765</c:v>
                </c:pt>
                <c:pt idx="372">
                  <c:v>40772</c:v>
                </c:pt>
                <c:pt idx="373">
                  <c:v>40779</c:v>
                </c:pt>
                <c:pt idx="374">
                  <c:v>40786</c:v>
                </c:pt>
                <c:pt idx="375">
                  <c:v>40793</c:v>
                </c:pt>
                <c:pt idx="376">
                  <c:v>40800</c:v>
                </c:pt>
                <c:pt idx="377">
                  <c:v>40807</c:v>
                </c:pt>
                <c:pt idx="378">
                  <c:v>40814</c:v>
                </c:pt>
                <c:pt idx="379">
                  <c:v>40821</c:v>
                </c:pt>
                <c:pt idx="380">
                  <c:v>40828</c:v>
                </c:pt>
                <c:pt idx="381">
                  <c:v>40835</c:v>
                </c:pt>
                <c:pt idx="382">
                  <c:v>40842</c:v>
                </c:pt>
                <c:pt idx="383">
                  <c:v>40849</c:v>
                </c:pt>
                <c:pt idx="384">
                  <c:v>40856</c:v>
                </c:pt>
                <c:pt idx="385">
                  <c:v>40863</c:v>
                </c:pt>
                <c:pt idx="386">
                  <c:v>40870</c:v>
                </c:pt>
                <c:pt idx="387">
                  <c:v>40877</c:v>
                </c:pt>
                <c:pt idx="388">
                  <c:v>40884</c:v>
                </c:pt>
                <c:pt idx="389">
                  <c:v>40891</c:v>
                </c:pt>
                <c:pt idx="390">
                  <c:v>40898</c:v>
                </c:pt>
                <c:pt idx="391">
                  <c:v>40905</c:v>
                </c:pt>
                <c:pt idx="392">
                  <c:v>40912</c:v>
                </c:pt>
                <c:pt idx="393">
                  <c:v>40919</c:v>
                </c:pt>
                <c:pt idx="394">
                  <c:v>40926</c:v>
                </c:pt>
                <c:pt idx="395">
                  <c:v>40933</c:v>
                </c:pt>
                <c:pt idx="396">
                  <c:v>40940</c:v>
                </c:pt>
                <c:pt idx="397">
                  <c:v>40947</c:v>
                </c:pt>
                <c:pt idx="398">
                  <c:v>40954</c:v>
                </c:pt>
                <c:pt idx="399">
                  <c:v>40961</c:v>
                </c:pt>
                <c:pt idx="400">
                  <c:v>40968</c:v>
                </c:pt>
                <c:pt idx="401">
                  <c:v>40975</c:v>
                </c:pt>
                <c:pt idx="402">
                  <c:v>40982</c:v>
                </c:pt>
                <c:pt idx="403">
                  <c:v>40989</c:v>
                </c:pt>
                <c:pt idx="404">
                  <c:v>40996</c:v>
                </c:pt>
                <c:pt idx="405">
                  <c:v>41003</c:v>
                </c:pt>
                <c:pt idx="406">
                  <c:v>41010</c:v>
                </c:pt>
                <c:pt idx="407">
                  <c:v>41017</c:v>
                </c:pt>
                <c:pt idx="408">
                  <c:v>41024</c:v>
                </c:pt>
                <c:pt idx="409">
                  <c:v>41031</c:v>
                </c:pt>
                <c:pt idx="410">
                  <c:v>41038</c:v>
                </c:pt>
                <c:pt idx="411">
                  <c:v>41045</c:v>
                </c:pt>
                <c:pt idx="412">
                  <c:v>41052</c:v>
                </c:pt>
                <c:pt idx="413">
                  <c:v>41059</c:v>
                </c:pt>
                <c:pt idx="414">
                  <c:v>41066</c:v>
                </c:pt>
                <c:pt idx="415">
                  <c:v>41073</c:v>
                </c:pt>
                <c:pt idx="416">
                  <c:v>41080</c:v>
                </c:pt>
                <c:pt idx="417">
                  <c:v>41087</c:v>
                </c:pt>
                <c:pt idx="418">
                  <c:v>41094</c:v>
                </c:pt>
              </c:numCache>
            </c:numRef>
          </c:cat>
          <c:val>
            <c:numRef>
              <c:f>EPFR!$X$250:$X$800</c:f>
              <c:numCache>
                <c:formatCode>General</c:formatCode>
                <c:ptCount val="551"/>
                <c:pt idx="0">
                  <c:v>1.8534350508759094</c:v>
                </c:pt>
                <c:pt idx="1">
                  <c:v>1.8509882705359151</c:v>
                </c:pt>
                <c:pt idx="2">
                  <c:v>1.858115753970631</c:v>
                </c:pt>
                <c:pt idx="3">
                  <c:v>1.8538299243416627</c:v>
                </c:pt>
                <c:pt idx="4">
                  <c:v>1.8539002732659016</c:v>
                </c:pt>
                <c:pt idx="5">
                  <c:v>1.8615254908108192</c:v>
                </c:pt>
                <c:pt idx="6">
                  <c:v>1.85695924612917</c:v>
                </c:pt>
                <c:pt idx="7">
                  <c:v>1.764148208779087</c:v>
                </c:pt>
                <c:pt idx="8">
                  <c:v>1.7544370018722419</c:v>
                </c:pt>
                <c:pt idx="9">
                  <c:v>1.7192642984539814</c:v>
                </c:pt>
                <c:pt idx="10">
                  <c:v>1.2071572985323826</c:v>
                </c:pt>
                <c:pt idx="11">
                  <c:v>1.1466640714967651</c:v>
                </c:pt>
                <c:pt idx="12">
                  <c:v>1.1476640597518744</c:v>
                </c:pt>
                <c:pt idx="13">
                  <c:v>1.1183236859968309</c:v>
                </c:pt>
                <c:pt idx="14">
                  <c:v>1.1187927864512643</c:v>
                </c:pt>
                <c:pt idx="15">
                  <c:v>1.1183797716133128</c:v>
                </c:pt>
                <c:pt idx="16">
                  <c:v>1.0832991610105465</c:v>
                </c:pt>
                <c:pt idx="17">
                  <c:v>0.6931297052111921</c:v>
                </c:pt>
                <c:pt idx="18">
                  <c:v>0.67809086617105774</c:v>
                </c:pt>
                <c:pt idx="19">
                  <c:v>0.74090774620367916</c:v>
                </c:pt>
                <c:pt idx="20">
                  <c:v>1.5022936443523747</c:v>
                </c:pt>
                <c:pt idx="21">
                  <c:v>1.5054976549096519</c:v>
                </c:pt>
                <c:pt idx="22">
                  <c:v>1.5217660125454442</c:v>
                </c:pt>
                <c:pt idx="23">
                  <c:v>1.5126496186493421</c:v>
                </c:pt>
                <c:pt idx="24">
                  <c:v>1.937861282330045</c:v>
                </c:pt>
                <c:pt idx="25">
                  <c:v>1.9386612708932778</c:v>
                </c:pt>
                <c:pt idx="26">
                  <c:v>1.9027086353285534</c:v>
                </c:pt>
                <c:pt idx="27">
                  <c:v>1.896462408607547</c:v>
                </c:pt>
                <c:pt idx="28">
                  <c:v>2.0731683268332595</c:v>
                </c:pt>
                <c:pt idx="29">
                  <c:v>2.0637271251679192</c:v>
                </c:pt>
                <c:pt idx="30">
                  <c:v>2.0669651732282435</c:v>
                </c:pt>
                <c:pt idx="31">
                  <c:v>2.077441680129303</c:v>
                </c:pt>
                <c:pt idx="32">
                  <c:v>2.3246808658295106</c:v>
                </c:pt>
                <c:pt idx="33">
                  <c:v>2.3403806787391206</c:v>
                </c:pt>
                <c:pt idx="34">
                  <c:v>2.3291980596730317</c:v>
                </c:pt>
                <c:pt idx="35">
                  <c:v>2.2925711804770308</c:v>
                </c:pt>
                <c:pt idx="36">
                  <c:v>2.7945785532265588</c:v>
                </c:pt>
                <c:pt idx="37">
                  <c:v>2.7696744654839578</c:v>
                </c:pt>
                <c:pt idx="38">
                  <c:v>2.8377211024341347</c:v>
                </c:pt>
                <c:pt idx="39">
                  <c:v>2.8041686970761117</c:v>
                </c:pt>
                <c:pt idx="40">
                  <c:v>2.7938381668703611</c:v>
                </c:pt>
                <c:pt idx="41">
                  <c:v>2.7663819734725439</c:v>
                </c:pt>
                <c:pt idx="42">
                  <c:v>2.8057103262536129</c:v>
                </c:pt>
                <c:pt idx="43">
                  <c:v>2.8133044772186429</c:v>
                </c:pt>
                <c:pt idx="44">
                  <c:v>2.8307089523189171</c:v>
                </c:pt>
                <c:pt idx="45">
                  <c:v>2.8694622003863639</c:v>
                </c:pt>
                <c:pt idx="46">
                  <c:v>2.7453498159867467</c:v>
                </c:pt>
                <c:pt idx="47">
                  <c:v>2.7730806605928087</c:v>
                </c:pt>
                <c:pt idx="48">
                  <c:v>2.8345546528755556</c:v>
                </c:pt>
                <c:pt idx="49">
                  <c:v>2.8435129680352458</c:v>
                </c:pt>
                <c:pt idx="50">
                  <c:v>2.6529827014223359</c:v>
                </c:pt>
                <c:pt idx="51">
                  <c:v>2.7143408088067806</c:v>
                </c:pt>
                <c:pt idx="52">
                  <c:v>2.7038246734465723</c:v>
                </c:pt>
                <c:pt idx="53">
                  <c:v>2.6998326174698031</c:v>
                </c:pt>
                <c:pt idx="54">
                  <c:v>2.589574616757325</c:v>
                </c:pt>
                <c:pt idx="55">
                  <c:v>2.5992939190006674</c:v>
                </c:pt>
                <c:pt idx="56">
                  <c:v>2.5886507253750199</c:v>
                </c:pt>
                <c:pt idx="57">
                  <c:v>2.5685058792193987</c:v>
                </c:pt>
                <c:pt idx="58">
                  <c:v>2.2888432579496438</c:v>
                </c:pt>
                <c:pt idx="59">
                  <c:v>2.2355353825288615</c:v>
                </c:pt>
                <c:pt idx="60">
                  <c:v>2.2070859598609625</c:v>
                </c:pt>
                <c:pt idx="61">
                  <c:v>2.2660199585651015</c:v>
                </c:pt>
                <c:pt idx="62">
                  <c:v>1.2323030541850679</c:v>
                </c:pt>
                <c:pt idx="63">
                  <c:v>1.1504221058644251</c:v>
                </c:pt>
                <c:pt idx="64">
                  <c:v>1.0937695871898883</c:v>
                </c:pt>
                <c:pt idx="65">
                  <c:v>1.08117771834521</c:v>
                </c:pt>
                <c:pt idx="66">
                  <c:v>1.0807211511692625</c:v>
                </c:pt>
                <c:pt idx="67">
                  <c:v>1.0987260532158984</c:v>
                </c:pt>
                <c:pt idx="68">
                  <c:v>1.0842684214642682</c:v>
                </c:pt>
                <c:pt idx="69">
                  <c:v>1.0908967079708045</c:v>
                </c:pt>
                <c:pt idx="70">
                  <c:v>1.1270198481632197</c:v>
                </c:pt>
                <c:pt idx="71">
                  <c:v>1.1534757055892491</c:v>
                </c:pt>
                <c:pt idx="72">
                  <c:v>1.1807870235372029</c:v>
                </c:pt>
                <c:pt idx="73">
                  <c:v>1.1898434472846224</c:v>
                </c:pt>
                <c:pt idx="74">
                  <c:v>1.1673685533646243</c:v>
                </c:pt>
                <c:pt idx="75">
                  <c:v>1.1662812543029499</c:v>
                </c:pt>
                <c:pt idx="76">
                  <c:v>1.1645863041242785</c:v>
                </c:pt>
                <c:pt idx="77">
                  <c:v>1.1072819648407257</c:v>
                </c:pt>
                <c:pt idx="78">
                  <c:v>1.1183256939110084</c:v>
                </c:pt>
                <c:pt idx="79">
                  <c:v>1.0979895226346126</c:v>
                </c:pt>
                <c:pt idx="80">
                  <c:v>1.1220353166524597</c:v>
                </c:pt>
                <c:pt idx="81">
                  <c:v>1.1342501246876047</c:v>
                </c:pt>
                <c:pt idx="82">
                  <c:v>1.2212518190774579</c:v>
                </c:pt>
                <c:pt idx="83">
                  <c:v>1.2202805638301131</c:v>
                </c:pt>
                <c:pt idx="84">
                  <c:v>1.5448685271419851</c:v>
                </c:pt>
                <c:pt idx="85">
                  <c:v>1.5918103786617877</c:v>
                </c:pt>
                <c:pt idx="86">
                  <c:v>1.6276215594966976</c:v>
                </c:pt>
                <c:pt idx="87">
                  <c:v>1.8250768412737712</c:v>
                </c:pt>
                <c:pt idx="88">
                  <c:v>1.8282286772131695</c:v>
                </c:pt>
                <c:pt idx="89">
                  <c:v>1.8422920886931959</c:v>
                </c:pt>
                <c:pt idx="90">
                  <c:v>1.8383071378141522</c:v>
                </c:pt>
                <c:pt idx="91">
                  <c:v>1.8363238137481257</c:v>
                </c:pt>
                <c:pt idx="92">
                  <c:v>1.8399174804280258</c:v>
                </c:pt>
                <c:pt idx="93">
                  <c:v>1.8050337062610389</c:v>
                </c:pt>
                <c:pt idx="94">
                  <c:v>1.7851174126133509</c:v>
                </c:pt>
                <c:pt idx="95">
                  <c:v>1.7643489055783115</c:v>
                </c:pt>
                <c:pt idx="96">
                  <c:v>1.7177122314914639</c:v>
                </c:pt>
                <c:pt idx="97">
                  <c:v>1.7138990598048653</c:v>
                </c:pt>
                <c:pt idx="98">
                  <c:v>1.6454161237767837</c:v>
                </c:pt>
                <c:pt idx="99">
                  <c:v>1.7566347985412776</c:v>
                </c:pt>
                <c:pt idx="100">
                  <c:v>1.7276542955873837</c:v>
                </c:pt>
                <c:pt idx="101">
                  <c:v>1.7484126949937724</c:v>
                </c:pt>
                <c:pt idx="102">
                  <c:v>1.8035749685597728</c:v>
                </c:pt>
                <c:pt idx="103">
                  <c:v>1.8588034487395795</c:v>
                </c:pt>
                <c:pt idx="104">
                  <c:v>1.9038929621820009</c:v>
                </c:pt>
                <c:pt idx="105">
                  <c:v>1.9393631579305772</c:v>
                </c:pt>
                <c:pt idx="106">
                  <c:v>1.9839341676926836</c:v>
                </c:pt>
                <c:pt idx="107">
                  <c:v>1.9989170760650916</c:v>
                </c:pt>
                <c:pt idx="108">
                  <c:v>1.9799282826522164</c:v>
                </c:pt>
                <c:pt idx="109">
                  <c:v>1.9843805220114568</c:v>
                </c:pt>
                <c:pt idx="110">
                  <c:v>1.7254369496270967</c:v>
                </c:pt>
                <c:pt idx="111">
                  <c:v>1.6545408760322415</c:v>
                </c:pt>
                <c:pt idx="112">
                  <c:v>1.5889875000718585</c:v>
                </c:pt>
                <c:pt idx="113">
                  <c:v>1.0984452569812551</c:v>
                </c:pt>
                <c:pt idx="114">
                  <c:v>1.1037921982594647</c:v>
                </c:pt>
                <c:pt idx="115">
                  <c:v>1.0074705256921719</c:v>
                </c:pt>
                <c:pt idx="116">
                  <c:v>0.94979612572707084</c:v>
                </c:pt>
                <c:pt idx="117">
                  <c:v>0.91505943242039656</c:v>
                </c:pt>
                <c:pt idx="118">
                  <c:v>0.91100208946817707</c:v>
                </c:pt>
                <c:pt idx="119">
                  <c:v>1.0976672882001246</c:v>
                </c:pt>
                <c:pt idx="120">
                  <c:v>1.0858891229700274</c:v>
                </c:pt>
                <c:pt idx="121">
                  <c:v>1.0739246064140342</c:v>
                </c:pt>
                <c:pt idx="122">
                  <c:v>1.0708596050549584</c:v>
                </c:pt>
                <c:pt idx="123">
                  <c:v>1.0262484151810118</c:v>
                </c:pt>
                <c:pt idx="124">
                  <c:v>0.95649437207721444</c:v>
                </c:pt>
                <c:pt idx="125">
                  <c:v>0.88349617720647888</c:v>
                </c:pt>
                <c:pt idx="126">
                  <c:v>0.86618239000446451</c:v>
                </c:pt>
                <c:pt idx="127">
                  <c:v>0.87176758642338936</c:v>
                </c:pt>
                <c:pt idx="128">
                  <c:v>0.86444571128200209</c:v>
                </c:pt>
                <c:pt idx="129">
                  <c:v>0.85104678190133332</c:v>
                </c:pt>
                <c:pt idx="130">
                  <c:v>0.81945437592057846</c:v>
                </c:pt>
                <c:pt idx="131">
                  <c:v>0.81249061177061288</c:v>
                </c:pt>
                <c:pt idx="132">
                  <c:v>0.87685564991315157</c:v>
                </c:pt>
                <c:pt idx="133">
                  <c:v>0.86239038399983603</c:v>
                </c:pt>
                <c:pt idx="134">
                  <c:v>0.81733340837515867</c:v>
                </c:pt>
                <c:pt idx="135">
                  <c:v>0.82755257016374228</c:v>
                </c:pt>
                <c:pt idx="136">
                  <c:v>0.82623152944326317</c:v>
                </c:pt>
                <c:pt idx="137">
                  <c:v>0.81947728570389045</c:v>
                </c:pt>
                <c:pt idx="138">
                  <c:v>0.81526296692917066</c:v>
                </c:pt>
                <c:pt idx="139">
                  <c:v>0.86573488428129008</c:v>
                </c:pt>
                <c:pt idx="140">
                  <c:v>0.9298066039443158</c:v>
                </c:pt>
                <c:pt idx="141">
                  <c:v>0.92865318846496936</c:v>
                </c:pt>
                <c:pt idx="142">
                  <c:v>0.92220786347013661</c:v>
                </c:pt>
                <c:pt idx="143">
                  <c:v>0.91187282888653864</c:v>
                </c:pt>
                <c:pt idx="144">
                  <c:v>0.91301848326559931</c:v>
                </c:pt>
                <c:pt idx="145">
                  <c:v>0.78256700018887548</c:v>
                </c:pt>
                <c:pt idx="146">
                  <c:v>0.78855568883877825</c:v>
                </c:pt>
                <c:pt idx="147">
                  <c:v>0.79345963729441493</c:v>
                </c:pt>
                <c:pt idx="148">
                  <c:v>0.78021673656451673</c:v>
                </c:pt>
                <c:pt idx="149">
                  <c:v>0.84401540427065302</c:v>
                </c:pt>
                <c:pt idx="150">
                  <c:v>0.84773195727459472</c:v>
                </c:pt>
                <c:pt idx="151">
                  <c:v>0.83941761541055249</c:v>
                </c:pt>
                <c:pt idx="152">
                  <c:v>0.86413975330738813</c:v>
                </c:pt>
                <c:pt idx="153">
                  <c:v>0.87238285596669962</c:v>
                </c:pt>
                <c:pt idx="154">
                  <c:v>0.86910282210139855</c:v>
                </c:pt>
                <c:pt idx="155">
                  <c:v>0.84341220764226543</c:v>
                </c:pt>
                <c:pt idx="156">
                  <c:v>0.81898454306819202</c:v>
                </c:pt>
                <c:pt idx="157">
                  <c:v>0.81232943995363383</c:v>
                </c:pt>
                <c:pt idx="158">
                  <c:v>0.76571090154082411</c:v>
                </c:pt>
                <c:pt idx="159">
                  <c:v>0.78005242519086748</c:v>
                </c:pt>
                <c:pt idx="160">
                  <c:v>0.78187459694879846</c:v>
                </c:pt>
                <c:pt idx="161">
                  <c:v>0.78655872418060135</c:v>
                </c:pt>
                <c:pt idx="162">
                  <c:v>0.78978737910908658</c:v>
                </c:pt>
                <c:pt idx="163">
                  <c:v>0.7886570808269342</c:v>
                </c:pt>
                <c:pt idx="164">
                  <c:v>0.78819355398180058</c:v>
                </c:pt>
                <c:pt idx="165">
                  <c:v>0.76588279243879487</c:v>
                </c:pt>
                <c:pt idx="166">
                  <c:v>0.6009883339581944</c:v>
                </c:pt>
                <c:pt idx="167">
                  <c:v>0.64684379382922474</c:v>
                </c:pt>
                <c:pt idx="168">
                  <c:v>0.63860049121858287</c:v>
                </c:pt>
                <c:pt idx="169">
                  <c:v>0.63753769351008083</c:v>
                </c:pt>
                <c:pt idx="170">
                  <c:v>0.64631053932777061</c:v>
                </c:pt>
                <c:pt idx="171">
                  <c:v>0.66951100457434909</c:v>
                </c:pt>
                <c:pt idx="172">
                  <c:v>0.66995334222156566</c:v>
                </c:pt>
                <c:pt idx="173">
                  <c:v>0.68293957489213231</c:v>
                </c:pt>
                <c:pt idx="174">
                  <c:v>0.68296806759455908</c:v>
                </c:pt>
                <c:pt idx="175">
                  <c:v>0.63833107808264655</c:v>
                </c:pt>
                <c:pt idx="176">
                  <c:v>0.63966639040626838</c:v>
                </c:pt>
                <c:pt idx="177">
                  <c:v>0.63463215866782585</c:v>
                </c:pt>
                <c:pt idx="178">
                  <c:v>0.5932992615354088</c:v>
                </c:pt>
                <c:pt idx="179">
                  <c:v>0.57721525483599656</c:v>
                </c:pt>
                <c:pt idx="180">
                  <c:v>0.57663929049143148</c:v>
                </c:pt>
                <c:pt idx="181">
                  <c:v>0.59417709527871077</c:v>
                </c:pt>
                <c:pt idx="182">
                  <c:v>0.59050960698236032</c:v>
                </c:pt>
                <c:pt idx="183">
                  <c:v>0.59536364365370453</c:v>
                </c:pt>
                <c:pt idx="184">
                  <c:v>0.60974764681792748</c:v>
                </c:pt>
                <c:pt idx="185">
                  <c:v>0.58826229236233107</c:v>
                </c:pt>
                <c:pt idx="186">
                  <c:v>0.5817662353160814</c:v>
                </c:pt>
                <c:pt idx="187">
                  <c:v>0.61134335110350346</c:v>
                </c:pt>
                <c:pt idx="188">
                  <c:v>0.62634198966330257</c:v>
                </c:pt>
                <c:pt idx="189">
                  <c:v>0.62845231232094168</c:v>
                </c:pt>
                <c:pt idx="190">
                  <c:v>0.67459006113684727</c:v>
                </c:pt>
                <c:pt idx="191">
                  <c:v>0.67505701585980016</c:v>
                </c:pt>
                <c:pt idx="192">
                  <c:v>0.67651848810941306</c:v>
                </c:pt>
                <c:pt idx="193">
                  <c:v>0.67154742865896033</c:v>
                </c:pt>
                <c:pt idx="194">
                  <c:v>0.66533852918299019</c:v>
                </c:pt>
                <c:pt idx="195">
                  <c:v>0.66265306036823246</c:v>
                </c:pt>
                <c:pt idx="196">
                  <c:v>0.67363705243653593</c:v>
                </c:pt>
                <c:pt idx="197">
                  <c:v>0.63542334642710085</c:v>
                </c:pt>
                <c:pt idx="198">
                  <c:v>0.63550789016466069</c:v>
                </c:pt>
                <c:pt idx="199">
                  <c:v>0.62910923093382898</c:v>
                </c:pt>
                <c:pt idx="200">
                  <c:v>0.63394271623036913</c:v>
                </c:pt>
                <c:pt idx="201">
                  <c:v>0.63423375158229622</c:v>
                </c:pt>
                <c:pt idx="202">
                  <c:v>0.62849433997818593</c:v>
                </c:pt>
                <c:pt idx="203">
                  <c:v>0.62456926633172882</c:v>
                </c:pt>
                <c:pt idx="204">
                  <c:v>0.61103007269565845</c:v>
                </c:pt>
                <c:pt idx="205">
                  <c:v>0.61122475962988876</c:v>
                </c:pt>
                <c:pt idx="206">
                  <c:v>0.61664740973952159</c:v>
                </c:pt>
                <c:pt idx="207">
                  <c:v>0.63058978410325084</c:v>
                </c:pt>
                <c:pt idx="208">
                  <c:v>0.66970639899999351</c:v>
                </c:pt>
                <c:pt idx="209">
                  <c:v>0.668932467431964</c:v>
                </c:pt>
                <c:pt idx="210">
                  <c:v>0.67333344195987965</c:v>
                </c:pt>
                <c:pt idx="211">
                  <c:v>0.67343632331041259</c:v>
                </c:pt>
                <c:pt idx="212">
                  <c:v>0.66669628021022753</c:v>
                </c:pt>
                <c:pt idx="213">
                  <c:v>0.67252325150539227</c:v>
                </c:pt>
                <c:pt idx="214">
                  <c:v>0.65687768978590044</c:v>
                </c:pt>
                <c:pt idx="215">
                  <c:v>0.66318554842981459</c:v>
                </c:pt>
                <c:pt idx="216">
                  <c:v>0.63229892409791799</c:v>
                </c:pt>
                <c:pt idx="217">
                  <c:v>0.86646634414641965</c:v>
                </c:pt>
                <c:pt idx="218">
                  <c:v>0.8729945260996772</c:v>
                </c:pt>
                <c:pt idx="219">
                  <c:v>1.1198948286403436</c:v>
                </c:pt>
                <c:pt idx="220">
                  <c:v>1.0920782938683753</c:v>
                </c:pt>
                <c:pt idx="221">
                  <c:v>1.401862505542592</c:v>
                </c:pt>
                <c:pt idx="222">
                  <c:v>1.4382803675383162</c:v>
                </c:pt>
                <c:pt idx="223">
                  <c:v>1.5862311737623189</c:v>
                </c:pt>
                <c:pt idx="224">
                  <c:v>1.7887167312220922</c:v>
                </c:pt>
                <c:pt idx="225">
                  <c:v>1.7941278909778464</c:v>
                </c:pt>
                <c:pt idx="226">
                  <c:v>2.0782627104720093</c:v>
                </c:pt>
                <c:pt idx="227">
                  <c:v>2.0622369620054677</c:v>
                </c:pt>
                <c:pt idx="228">
                  <c:v>2.0848944061067902</c:v>
                </c:pt>
                <c:pt idx="229">
                  <c:v>2.0578430341874587</c:v>
                </c:pt>
                <c:pt idx="230">
                  <c:v>2.0324024942568681</c:v>
                </c:pt>
                <c:pt idx="231">
                  <c:v>1.9890882883023415</c:v>
                </c:pt>
                <c:pt idx="232">
                  <c:v>1.9794212658365964</c:v>
                </c:pt>
                <c:pt idx="233">
                  <c:v>1.9959828227602172</c:v>
                </c:pt>
                <c:pt idx="234">
                  <c:v>2.0113131858181994</c:v>
                </c:pt>
                <c:pt idx="235">
                  <c:v>2.0101225841685912</c:v>
                </c:pt>
                <c:pt idx="236">
                  <c:v>2.0086399867533791</c:v>
                </c:pt>
                <c:pt idx="237">
                  <c:v>1.978769698031116</c:v>
                </c:pt>
                <c:pt idx="238">
                  <c:v>1.9642700142448695</c:v>
                </c:pt>
                <c:pt idx="239">
                  <c:v>1.8645424080619724</c:v>
                </c:pt>
                <c:pt idx="240">
                  <c:v>1.8166355094895792</c:v>
                </c:pt>
                <c:pt idx="241">
                  <c:v>1.7435453943484942</c:v>
                </c:pt>
                <c:pt idx="242">
                  <c:v>1.7185056400883256</c:v>
                </c:pt>
                <c:pt idx="243">
                  <c:v>1.7173543669439744</c:v>
                </c:pt>
                <c:pt idx="244">
                  <c:v>1.7110657596183914</c:v>
                </c:pt>
                <c:pt idx="245">
                  <c:v>1.6713811931499605</c:v>
                </c:pt>
                <c:pt idx="246">
                  <c:v>1.6463253535490676</c:v>
                </c:pt>
                <c:pt idx="247">
                  <c:v>1.5730043501382462</c:v>
                </c:pt>
                <c:pt idx="248">
                  <c:v>1.5900716557486911</c:v>
                </c:pt>
                <c:pt idx="249">
                  <c:v>1.6047200713328362</c:v>
                </c:pt>
                <c:pt idx="250">
                  <c:v>1.4986632833500455</c:v>
                </c:pt>
                <c:pt idx="251">
                  <c:v>1.4850398594805974</c:v>
                </c:pt>
                <c:pt idx="252">
                  <c:v>1.1676195416974853</c:v>
                </c:pt>
                <c:pt idx="253">
                  <c:v>1.2110706338862063</c:v>
                </c:pt>
                <c:pt idx="254">
                  <c:v>1.2481314263391432</c:v>
                </c:pt>
                <c:pt idx="255">
                  <c:v>1.3075528284606264</c:v>
                </c:pt>
                <c:pt idx="256">
                  <c:v>1.3572490492168341</c:v>
                </c:pt>
                <c:pt idx="257">
                  <c:v>1.4388993833268751</c:v>
                </c:pt>
                <c:pt idx="258">
                  <c:v>1.3747489173887495</c:v>
                </c:pt>
                <c:pt idx="259">
                  <c:v>1.3754868455708551</c:v>
                </c:pt>
                <c:pt idx="260">
                  <c:v>1.3790361749257507</c:v>
                </c:pt>
                <c:pt idx="261">
                  <c:v>1.3850193670903612</c:v>
                </c:pt>
                <c:pt idx="262">
                  <c:v>1.3887546361620322</c:v>
                </c:pt>
                <c:pt idx="263">
                  <c:v>1.3913681847735344</c:v>
                </c:pt>
                <c:pt idx="264">
                  <c:v>1.4333582626770656</c:v>
                </c:pt>
                <c:pt idx="265">
                  <c:v>1.5438329063231402</c:v>
                </c:pt>
                <c:pt idx="266">
                  <c:v>1.5458034405248495</c:v>
                </c:pt>
                <c:pt idx="267">
                  <c:v>1.4374226816129572</c:v>
                </c:pt>
                <c:pt idx="268">
                  <c:v>1.4227469837660471</c:v>
                </c:pt>
                <c:pt idx="269">
                  <c:v>1.3646376733207073</c:v>
                </c:pt>
                <c:pt idx="270">
                  <c:v>1.3792797466236331</c:v>
                </c:pt>
                <c:pt idx="271">
                  <c:v>1.337827334058415</c:v>
                </c:pt>
                <c:pt idx="272">
                  <c:v>1.3466501217693994</c:v>
                </c:pt>
                <c:pt idx="273">
                  <c:v>1.3424443894799343</c:v>
                </c:pt>
                <c:pt idx="274">
                  <c:v>1.3436081323865916</c:v>
                </c:pt>
                <c:pt idx="275">
                  <c:v>0.91850181036629119</c:v>
                </c:pt>
                <c:pt idx="276">
                  <c:v>0.90052470490179348</c:v>
                </c:pt>
                <c:pt idx="277">
                  <c:v>0.80669441856161506</c:v>
                </c:pt>
                <c:pt idx="278">
                  <c:v>0.83868510885515624</c:v>
                </c:pt>
                <c:pt idx="279">
                  <c:v>0.8487083203678043</c:v>
                </c:pt>
                <c:pt idx="280">
                  <c:v>0.83380643221313677</c:v>
                </c:pt>
                <c:pt idx="281">
                  <c:v>0.89220925987124811</c:v>
                </c:pt>
                <c:pt idx="282">
                  <c:v>0.92096026631905326</c:v>
                </c:pt>
                <c:pt idx="283">
                  <c:v>0.91135642849208354</c:v>
                </c:pt>
                <c:pt idx="284">
                  <c:v>0.87652987856397935</c:v>
                </c:pt>
                <c:pt idx="285">
                  <c:v>0.86536415339706263</c:v>
                </c:pt>
                <c:pt idx="286">
                  <c:v>0.86140899264831472</c:v>
                </c:pt>
                <c:pt idx="287">
                  <c:v>0.87383236161176836</c:v>
                </c:pt>
                <c:pt idx="288">
                  <c:v>0.90086763375861467</c:v>
                </c:pt>
                <c:pt idx="289">
                  <c:v>0.89061519516654197</c:v>
                </c:pt>
                <c:pt idx="290">
                  <c:v>0.90862333636365245</c:v>
                </c:pt>
                <c:pt idx="291">
                  <c:v>0.9158421833230036</c:v>
                </c:pt>
                <c:pt idx="292">
                  <c:v>0.91387184330441862</c:v>
                </c:pt>
                <c:pt idx="293">
                  <c:v>0.91231313804315806</c:v>
                </c:pt>
                <c:pt idx="294">
                  <c:v>0.92393579027649209</c:v>
                </c:pt>
                <c:pt idx="295">
                  <c:v>0.91303175676508541</c:v>
                </c:pt>
                <c:pt idx="296">
                  <c:v>0.91213930869222937</c:v>
                </c:pt>
                <c:pt idx="297">
                  <c:v>0.81714096902648226</c:v>
                </c:pt>
                <c:pt idx="298">
                  <c:v>0.82078161866507515</c:v>
                </c:pt>
                <c:pt idx="299">
                  <c:v>0.88501615004820877</c:v>
                </c:pt>
                <c:pt idx="300">
                  <c:v>0.88388423186436627</c:v>
                </c:pt>
                <c:pt idx="301">
                  <c:v>0.86958814644988947</c:v>
                </c:pt>
                <c:pt idx="302">
                  <c:v>1.0177432729630491</c:v>
                </c:pt>
                <c:pt idx="303">
                  <c:v>1.0390952377170026</c:v>
                </c:pt>
                <c:pt idx="304">
                  <c:v>1.1071633024709873</c:v>
                </c:pt>
                <c:pt idx="305">
                  <c:v>1.0938084212582133</c:v>
                </c:pt>
                <c:pt idx="306">
                  <c:v>1.1212007863275602</c:v>
                </c:pt>
                <c:pt idx="307">
                  <c:v>1.11757477751534</c:v>
                </c:pt>
                <c:pt idx="308">
                  <c:v>1.1707565947448093</c:v>
                </c:pt>
                <c:pt idx="309">
                  <c:v>1.1731933132333243</c:v>
                </c:pt>
                <c:pt idx="310">
                  <c:v>1.1741659508185112</c:v>
                </c:pt>
                <c:pt idx="311">
                  <c:v>1.1728211593484252</c:v>
                </c:pt>
                <c:pt idx="312">
                  <c:v>1.1550386119153702</c:v>
                </c:pt>
                <c:pt idx="313">
                  <c:v>1.1220081325085773</c:v>
                </c:pt>
                <c:pt idx="314">
                  <c:v>1.0679565627006486</c:v>
                </c:pt>
                <c:pt idx="315">
                  <c:v>1.0630210807157843</c:v>
                </c:pt>
                <c:pt idx="316">
                  <c:v>1.0597079722263112</c:v>
                </c:pt>
                <c:pt idx="317">
                  <c:v>1.0343403889361642</c:v>
                </c:pt>
                <c:pt idx="318">
                  <c:v>1.0380529657747946</c:v>
                </c:pt>
                <c:pt idx="319">
                  <c:v>1.0385770945125619</c:v>
                </c:pt>
                <c:pt idx="320">
                  <c:v>1.0350111763722099</c:v>
                </c:pt>
                <c:pt idx="321">
                  <c:v>1.0348383090423054</c:v>
                </c:pt>
                <c:pt idx="322">
                  <c:v>1.0347539635324692</c:v>
                </c:pt>
                <c:pt idx="323">
                  <c:v>1.0178573979613332</c:v>
                </c:pt>
                <c:pt idx="324">
                  <c:v>1.0138986634843667</c:v>
                </c:pt>
                <c:pt idx="325">
                  <c:v>0.9711538647640513</c:v>
                </c:pt>
                <c:pt idx="326">
                  <c:v>0.9902012540815196</c:v>
                </c:pt>
                <c:pt idx="327">
                  <c:v>0.99242725564066414</c:v>
                </c:pt>
                <c:pt idx="328">
                  <c:v>0.83734824547496345</c:v>
                </c:pt>
                <c:pt idx="329">
                  <c:v>0.80668007125120278</c:v>
                </c:pt>
                <c:pt idx="330">
                  <c:v>0.67858973889859409</c:v>
                </c:pt>
                <c:pt idx="331">
                  <c:v>0.59663971847467434</c:v>
                </c:pt>
                <c:pt idx="332">
                  <c:v>0.58006871700355844</c:v>
                </c:pt>
                <c:pt idx="333">
                  <c:v>0.5778045987648821</c:v>
                </c:pt>
                <c:pt idx="334">
                  <c:v>0.54843534100342106</c:v>
                </c:pt>
                <c:pt idx="335">
                  <c:v>0.59168682397154926</c:v>
                </c:pt>
                <c:pt idx="336">
                  <c:v>0.6285566517396457</c:v>
                </c:pt>
                <c:pt idx="337">
                  <c:v>0.64068315082718241</c:v>
                </c:pt>
                <c:pt idx="338">
                  <c:v>0.64205015721874559</c:v>
                </c:pt>
                <c:pt idx="339">
                  <c:v>0.64829191901607031</c:v>
                </c:pt>
                <c:pt idx="340">
                  <c:v>0.65285154393275757</c:v>
                </c:pt>
                <c:pt idx="341">
                  <c:v>0.65281976996835689</c:v>
                </c:pt>
                <c:pt idx="342">
                  <c:v>0.65857924362863285</c:v>
                </c:pt>
                <c:pt idx="343">
                  <c:v>0.66594243553490007</c:v>
                </c:pt>
                <c:pt idx="344">
                  <c:v>0.67691232283066072</c:v>
                </c:pt>
                <c:pt idx="345">
                  <c:v>0.69489903227845928</c:v>
                </c:pt>
                <c:pt idx="346">
                  <c:v>0.73064500656295828</c:v>
                </c:pt>
                <c:pt idx="347">
                  <c:v>0.72803934745737109</c:v>
                </c:pt>
                <c:pt idx="348">
                  <c:v>0.72370526938696678</c:v>
                </c:pt>
                <c:pt idx="349">
                  <c:v>0.80214789355733018</c:v>
                </c:pt>
                <c:pt idx="350">
                  <c:v>0.79772121257993422</c:v>
                </c:pt>
                <c:pt idx="351">
                  <c:v>0.77797400609136469</c:v>
                </c:pt>
                <c:pt idx="352">
                  <c:v>0.67441519511351478</c:v>
                </c:pt>
                <c:pt idx="353">
                  <c:v>0.68018135115683576</c:v>
                </c:pt>
                <c:pt idx="354">
                  <c:v>0.61568038867581298</c:v>
                </c:pt>
                <c:pt idx="355">
                  <c:v>0.51344783032119101</c:v>
                </c:pt>
                <c:pt idx="356">
                  <c:v>0.51843340889793987</c:v>
                </c:pt>
                <c:pt idx="357">
                  <c:v>0.5228037253266129</c:v>
                </c:pt>
                <c:pt idx="358">
                  <c:v>0.51463308429030663</c:v>
                </c:pt>
                <c:pt idx="359">
                  <c:v>0.49986484727220171</c:v>
                </c:pt>
                <c:pt idx="360">
                  <c:v>0.49768172092057134</c:v>
                </c:pt>
                <c:pt idx="361">
                  <c:v>0.4951445148019531</c:v>
                </c:pt>
                <c:pt idx="362">
                  <c:v>0.49795549940191974</c:v>
                </c:pt>
                <c:pt idx="363">
                  <c:v>0.50076128290986965</c:v>
                </c:pt>
                <c:pt idx="364">
                  <c:v>0.5143594423687059</c:v>
                </c:pt>
                <c:pt idx="365">
                  <c:v>0.5181087414373996</c:v>
                </c:pt>
                <c:pt idx="366">
                  <c:v>0.52026033116567261</c:v>
                </c:pt>
                <c:pt idx="367">
                  <c:v>0.51038954136861159</c:v>
                </c:pt>
                <c:pt idx="368">
                  <c:v>0.51011499326509335</c:v>
                </c:pt>
                <c:pt idx="369">
                  <c:v>0.51338524266345575</c:v>
                </c:pt>
                <c:pt idx="370">
                  <c:v>0.54902716874065938</c:v>
                </c:pt>
                <c:pt idx="371">
                  <c:v>0.53611446384001005</c:v>
                </c:pt>
                <c:pt idx="372">
                  <c:v>0.51045766782971702</c:v>
                </c:pt>
                <c:pt idx="373">
                  <c:v>0.50927291392880725</c:v>
                </c:pt>
                <c:pt idx="374">
                  <c:v>0.51295458160017948</c:v>
                </c:pt>
                <c:pt idx="375">
                  <c:v>0.39275895124696447</c:v>
                </c:pt>
                <c:pt idx="376">
                  <c:v>0.39267109746531548</c:v>
                </c:pt>
                <c:pt idx="377">
                  <c:v>0.4414684629907154</c:v>
                </c:pt>
                <c:pt idx="378">
                  <c:v>0.83886626227582617</c:v>
                </c:pt>
                <c:pt idx="379">
                  <c:v>0.87172344012395253</c:v>
                </c:pt>
                <c:pt idx="380">
                  <c:v>0.88277012135314492</c:v>
                </c:pt>
                <c:pt idx="381">
                  <c:v>0.88701658747823797</c:v>
                </c:pt>
                <c:pt idx="382">
                  <c:v>0.88438205631868272</c:v>
                </c:pt>
                <c:pt idx="383">
                  <c:v>0.88199925453483241</c:v>
                </c:pt>
                <c:pt idx="384">
                  <c:v>0.86353839200208027</c:v>
                </c:pt>
                <c:pt idx="385">
                  <c:v>0.8660900864140032</c:v>
                </c:pt>
                <c:pt idx="386">
                  <c:v>0.87328495918483662</c:v>
                </c:pt>
                <c:pt idx="387">
                  <c:v>0.87794488893972422</c:v>
                </c:pt>
                <c:pt idx="388">
                  <c:v>0.86607076013097584</c:v>
                </c:pt>
                <c:pt idx="389">
                  <c:v>0.86291159369802284</c:v>
                </c:pt>
                <c:pt idx="390">
                  <c:v>0.9013336302049656</c:v>
                </c:pt>
                <c:pt idx="391">
                  <c:v>0.88574346364204992</c:v>
                </c:pt>
                <c:pt idx="392">
                  <c:v>0.87133668219492599</c:v>
                </c:pt>
                <c:pt idx="393">
                  <c:v>0.85846011396077004</c:v>
                </c:pt>
                <c:pt idx="394">
                  <c:v>0.84757172582347551</c:v>
                </c:pt>
                <c:pt idx="395">
                  <c:v>0.84166369066546731</c:v>
                </c:pt>
                <c:pt idx="396">
                  <c:v>0.7862700396565665</c:v>
                </c:pt>
                <c:pt idx="397">
                  <c:v>0.81367453455581096</c:v>
                </c:pt>
                <c:pt idx="398">
                  <c:v>0.8127532536621811</c:v>
                </c:pt>
                <c:pt idx="399">
                  <c:v>0.79886475905596099</c:v>
                </c:pt>
                <c:pt idx="400">
                  <c:v>0.81780875433168276</c:v>
                </c:pt>
                <c:pt idx="401">
                  <c:v>0.82447709231600008</c:v>
                </c:pt>
                <c:pt idx="402">
                  <c:v>0.83626333887027571</c:v>
                </c:pt>
                <c:pt idx="403">
                  <c:v>0.82686950442850782</c:v>
                </c:pt>
                <c:pt idx="404">
                  <c:v>0.58399544051170604</c:v>
                </c:pt>
                <c:pt idx="405">
                  <c:v>0.54925525663252561</c:v>
                </c:pt>
                <c:pt idx="406">
                  <c:v>0.55395522001748065</c:v>
                </c:pt>
                <c:pt idx="407">
                  <c:v>0.55419400381232786</c:v>
                </c:pt>
                <c:pt idx="408">
                  <c:v>0.55542873380701285</c:v>
                </c:pt>
                <c:pt idx="409">
                  <c:v>0.55557496582023369</c:v>
                </c:pt>
                <c:pt idx="410">
                  <c:v>0.55683865073632077</c:v>
                </c:pt>
                <c:pt idx="411">
                  <c:v>0.55186818104159063</c:v>
                </c:pt>
                <c:pt idx="412">
                  <c:v>0.5522285568633557</c:v>
                </c:pt>
                <c:pt idx="413">
                  <c:v>0.55844297707658008</c:v>
                </c:pt>
                <c:pt idx="414">
                  <c:v>0.56280344829734708</c:v>
                </c:pt>
                <c:pt idx="415">
                  <c:v>0.55780515760089011</c:v>
                </c:pt>
                <c:pt idx="416">
                  <c:v>0.42613657364746338</c:v>
                </c:pt>
              </c:numCache>
            </c:numRef>
          </c:val>
        </c:ser>
        <c:ser>
          <c:idx val="1"/>
          <c:order val="1"/>
          <c:marker>
            <c:symbol val="none"/>
          </c:marker>
          <c:cat>
            <c:numRef>
              <c:f>EPFR!$B$250:$B$736</c:f>
              <c:numCache>
                <c:formatCode>yyyymmdd</c:formatCode>
                <c:ptCount val="487"/>
                <c:pt idx="0">
                  <c:v>38168</c:v>
                </c:pt>
                <c:pt idx="1">
                  <c:v>38175</c:v>
                </c:pt>
                <c:pt idx="2">
                  <c:v>38182</c:v>
                </c:pt>
                <c:pt idx="3">
                  <c:v>38189</c:v>
                </c:pt>
                <c:pt idx="4">
                  <c:v>38196</c:v>
                </c:pt>
                <c:pt idx="5">
                  <c:v>38203</c:v>
                </c:pt>
                <c:pt idx="6">
                  <c:v>38210</c:v>
                </c:pt>
                <c:pt idx="7">
                  <c:v>38217</c:v>
                </c:pt>
                <c:pt idx="8">
                  <c:v>38224</c:v>
                </c:pt>
                <c:pt idx="9">
                  <c:v>38231</c:v>
                </c:pt>
                <c:pt idx="10">
                  <c:v>38238</c:v>
                </c:pt>
                <c:pt idx="11">
                  <c:v>38245</c:v>
                </c:pt>
                <c:pt idx="12">
                  <c:v>38252</c:v>
                </c:pt>
                <c:pt idx="13">
                  <c:v>38259</c:v>
                </c:pt>
                <c:pt idx="14">
                  <c:v>38266</c:v>
                </c:pt>
                <c:pt idx="15">
                  <c:v>38273</c:v>
                </c:pt>
                <c:pt idx="16">
                  <c:v>38280</c:v>
                </c:pt>
                <c:pt idx="17">
                  <c:v>38287</c:v>
                </c:pt>
                <c:pt idx="18">
                  <c:v>38294</c:v>
                </c:pt>
                <c:pt idx="19">
                  <c:v>38301</c:v>
                </c:pt>
                <c:pt idx="20">
                  <c:v>38308</c:v>
                </c:pt>
                <c:pt idx="21">
                  <c:v>38315</c:v>
                </c:pt>
                <c:pt idx="22">
                  <c:v>38322</c:v>
                </c:pt>
                <c:pt idx="23">
                  <c:v>38329</c:v>
                </c:pt>
                <c:pt idx="24">
                  <c:v>38336</c:v>
                </c:pt>
                <c:pt idx="25">
                  <c:v>38343</c:v>
                </c:pt>
                <c:pt idx="26">
                  <c:v>38350</c:v>
                </c:pt>
                <c:pt idx="27">
                  <c:v>38357</c:v>
                </c:pt>
                <c:pt idx="28">
                  <c:v>38364</c:v>
                </c:pt>
                <c:pt idx="29">
                  <c:v>38371</c:v>
                </c:pt>
                <c:pt idx="30">
                  <c:v>38378</c:v>
                </c:pt>
                <c:pt idx="31">
                  <c:v>38385</c:v>
                </c:pt>
                <c:pt idx="32">
                  <c:v>38392</c:v>
                </c:pt>
                <c:pt idx="33">
                  <c:v>38399</c:v>
                </c:pt>
                <c:pt idx="34">
                  <c:v>38406</c:v>
                </c:pt>
                <c:pt idx="35">
                  <c:v>38413</c:v>
                </c:pt>
                <c:pt idx="36">
                  <c:v>38420</c:v>
                </c:pt>
                <c:pt idx="37">
                  <c:v>38427</c:v>
                </c:pt>
                <c:pt idx="38">
                  <c:v>38434</c:v>
                </c:pt>
                <c:pt idx="39">
                  <c:v>38441</c:v>
                </c:pt>
                <c:pt idx="40">
                  <c:v>38448</c:v>
                </c:pt>
                <c:pt idx="41">
                  <c:v>38455</c:v>
                </c:pt>
                <c:pt idx="42">
                  <c:v>38462</c:v>
                </c:pt>
                <c:pt idx="43">
                  <c:v>38469</c:v>
                </c:pt>
                <c:pt idx="44">
                  <c:v>38476</c:v>
                </c:pt>
                <c:pt idx="45">
                  <c:v>38483</c:v>
                </c:pt>
                <c:pt idx="46">
                  <c:v>38490</c:v>
                </c:pt>
                <c:pt idx="47">
                  <c:v>38497</c:v>
                </c:pt>
                <c:pt idx="48">
                  <c:v>38504</c:v>
                </c:pt>
                <c:pt idx="49">
                  <c:v>38511</c:v>
                </c:pt>
                <c:pt idx="50">
                  <c:v>38518</c:v>
                </c:pt>
                <c:pt idx="51">
                  <c:v>38525</c:v>
                </c:pt>
                <c:pt idx="52">
                  <c:v>38532</c:v>
                </c:pt>
                <c:pt idx="53">
                  <c:v>38539</c:v>
                </c:pt>
                <c:pt idx="54">
                  <c:v>38546</c:v>
                </c:pt>
                <c:pt idx="55">
                  <c:v>38553</c:v>
                </c:pt>
                <c:pt idx="56">
                  <c:v>38560</c:v>
                </c:pt>
                <c:pt idx="57">
                  <c:v>38567</c:v>
                </c:pt>
                <c:pt idx="58">
                  <c:v>38574</c:v>
                </c:pt>
                <c:pt idx="59">
                  <c:v>38581</c:v>
                </c:pt>
                <c:pt idx="60">
                  <c:v>38588</c:v>
                </c:pt>
                <c:pt idx="61">
                  <c:v>38595</c:v>
                </c:pt>
                <c:pt idx="62">
                  <c:v>38602</c:v>
                </c:pt>
                <c:pt idx="63">
                  <c:v>38609</c:v>
                </c:pt>
                <c:pt idx="64">
                  <c:v>38616</c:v>
                </c:pt>
                <c:pt idx="65">
                  <c:v>38623</c:v>
                </c:pt>
                <c:pt idx="66">
                  <c:v>38630</c:v>
                </c:pt>
                <c:pt idx="67">
                  <c:v>38637</c:v>
                </c:pt>
                <c:pt idx="68">
                  <c:v>38644</c:v>
                </c:pt>
                <c:pt idx="69">
                  <c:v>38651</c:v>
                </c:pt>
                <c:pt idx="70">
                  <c:v>38658</c:v>
                </c:pt>
                <c:pt idx="71">
                  <c:v>38665</c:v>
                </c:pt>
                <c:pt idx="72">
                  <c:v>38672</c:v>
                </c:pt>
                <c:pt idx="73">
                  <c:v>38679</c:v>
                </c:pt>
                <c:pt idx="74">
                  <c:v>38686</c:v>
                </c:pt>
                <c:pt idx="75">
                  <c:v>38693</c:v>
                </c:pt>
                <c:pt idx="76">
                  <c:v>38700</c:v>
                </c:pt>
                <c:pt idx="77">
                  <c:v>38707</c:v>
                </c:pt>
                <c:pt idx="78">
                  <c:v>38714</c:v>
                </c:pt>
                <c:pt idx="79">
                  <c:v>38721</c:v>
                </c:pt>
                <c:pt idx="80">
                  <c:v>38728</c:v>
                </c:pt>
                <c:pt idx="81">
                  <c:v>38735</c:v>
                </c:pt>
                <c:pt idx="82">
                  <c:v>38742</c:v>
                </c:pt>
                <c:pt idx="83">
                  <c:v>38749</c:v>
                </c:pt>
                <c:pt idx="84">
                  <c:v>38756</c:v>
                </c:pt>
                <c:pt idx="85">
                  <c:v>38763</c:v>
                </c:pt>
                <c:pt idx="86">
                  <c:v>38770</c:v>
                </c:pt>
                <c:pt idx="87">
                  <c:v>38777</c:v>
                </c:pt>
                <c:pt idx="88">
                  <c:v>38784</c:v>
                </c:pt>
                <c:pt idx="89">
                  <c:v>38791</c:v>
                </c:pt>
                <c:pt idx="90">
                  <c:v>38798</c:v>
                </c:pt>
                <c:pt idx="91">
                  <c:v>38805</c:v>
                </c:pt>
                <c:pt idx="92">
                  <c:v>38812</c:v>
                </c:pt>
                <c:pt idx="93">
                  <c:v>38819</c:v>
                </c:pt>
                <c:pt idx="94">
                  <c:v>38826</c:v>
                </c:pt>
                <c:pt idx="95">
                  <c:v>38833</c:v>
                </c:pt>
                <c:pt idx="96">
                  <c:v>38840</c:v>
                </c:pt>
                <c:pt idx="97">
                  <c:v>38847</c:v>
                </c:pt>
                <c:pt idx="98">
                  <c:v>38854</c:v>
                </c:pt>
                <c:pt idx="99">
                  <c:v>38861</c:v>
                </c:pt>
                <c:pt idx="100">
                  <c:v>38868</c:v>
                </c:pt>
                <c:pt idx="101">
                  <c:v>38875</c:v>
                </c:pt>
                <c:pt idx="102">
                  <c:v>38882</c:v>
                </c:pt>
                <c:pt idx="103">
                  <c:v>38889</c:v>
                </c:pt>
                <c:pt idx="104">
                  <c:v>38896</c:v>
                </c:pt>
                <c:pt idx="105">
                  <c:v>38903</c:v>
                </c:pt>
                <c:pt idx="106">
                  <c:v>38910</c:v>
                </c:pt>
                <c:pt idx="107">
                  <c:v>38917</c:v>
                </c:pt>
                <c:pt idx="108">
                  <c:v>38924</c:v>
                </c:pt>
                <c:pt idx="109">
                  <c:v>38931</c:v>
                </c:pt>
                <c:pt idx="110">
                  <c:v>38938</c:v>
                </c:pt>
                <c:pt idx="111">
                  <c:v>38945</c:v>
                </c:pt>
                <c:pt idx="112">
                  <c:v>38952</c:v>
                </c:pt>
                <c:pt idx="113">
                  <c:v>38959</c:v>
                </c:pt>
                <c:pt idx="114">
                  <c:v>38966</c:v>
                </c:pt>
                <c:pt idx="115">
                  <c:v>38973</c:v>
                </c:pt>
                <c:pt idx="116">
                  <c:v>38980</c:v>
                </c:pt>
                <c:pt idx="117">
                  <c:v>38987</c:v>
                </c:pt>
                <c:pt idx="118">
                  <c:v>38994</c:v>
                </c:pt>
                <c:pt idx="119">
                  <c:v>39001</c:v>
                </c:pt>
                <c:pt idx="120">
                  <c:v>39008</c:v>
                </c:pt>
                <c:pt idx="121">
                  <c:v>39015</c:v>
                </c:pt>
                <c:pt idx="122">
                  <c:v>39022</c:v>
                </c:pt>
                <c:pt idx="123">
                  <c:v>39029</c:v>
                </c:pt>
                <c:pt idx="124">
                  <c:v>39036</c:v>
                </c:pt>
                <c:pt idx="125">
                  <c:v>39043</c:v>
                </c:pt>
                <c:pt idx="126">
                  <c:v>39050</c:v>
                </c:pt>
                <c:pt idx="127">
                  <c:v>39057</c:v>
                </c:pt>
                <c:pt idx="128">
                  <c:v>39064</c:v>
                </c:pt>
                <c:pt idx="129">
                  <c:v>39071</c:v>
                </c:pt>
                <c:pt idx="130">
                  <c:v>39078</c:v>
                </c:pt>
                <c:pt idx="131">
                  <c:v>39085</c:v>
                </c:pt>
                <c:pt idx="132">
                  <c:v>39092</c:v>
                </c:pt>
                <c:pt idx="133">
                  <c:v>39099</c:v>
                </c:pt>
                <c:pt idx="134">
                  <c:v>39106</c:v>
                </c:pt>
                <c:pt idx="135">
                  <c:v>39113</c:v>
                </c:pt>
                <c:pt idx="136">
                  <c:v>39120</c:v>
                </c:pt>
                <c:pt idx="137">
                  <c:v>39127</c:v>
                </c:pt>
                <c:pt idx="138">
                  <c:v>39134</c:v>
                </c:pt>
                <c:pt idx="139">
                  <c:v>39141</c:v>
                </c:pt>
                <c:pt idx="140">
                  <c:v>39148</c:v>
                </c:pt>
                <c:pt idx="141">
                  <c:v>39155</c:v>
                </c:pt>
                <c:pt idx="142">
                  <c:v>39162</c:v>
                </c:pt>
                <c:pt idx="143">
                  <c:v>39169</c:v>
                </c:pt>
                <c:pt idx="144">
                  <c:v>39176</c:v>
                </c:pt>
                <c:pt idx="145">
                  <c:v>39183</c:v>
                </c:pt>
                <c:pt idx="146">
                  <c:v>39190</c:v>
                </c:pt>
                <c:pt idx="147">
                  <c:v>39197</c:v>
                </c:pt>
                <c:pt idx="148">
                  <c:v>39204</c:v>
                </c:pt>
                <c:pt idx="149">
                  <c:v>39211</c:v>
                </c:pt>
                <c:pt idx="150">
                  <c:v>39218</c:v>
                </c:pt>
                <c:pt idx="151">
                  <c:v>39225</c:v>
                </c:pt>
                <c:pt idx="152">
                  <c:v>39232</c:v>
                </c:pt>
                <c:pt idx="153">
                  <c:v>39239</c:v>
                </c:pt>
                <c:pt idx="154">
                  <c:v>39246</c:v>
                </c:pt>
                <c:pt idx="155">
                  <c:v>39253</c:v>
                </c:pt>
                <c:pt idx="156">
                  <c:v>39260</c:v>
                </c:pt>
                <c:pt idx="157">
                  <c:v>39267</c:v>
                </c:pt>
                <c:pt idx="158">
                  <c:v>39274</c:v>
                </c:pt>
                <c:pt idx="159">
                  <c:v>39281</c:v>
                </c:pt>
                <c:pt idx="160">
                  <c:v>39288</c:v>
                </c:pt>
                <c:pt idx="161">
                  <c:v>39295</c:v>
                </c:pt>
                <c:pt idx="162">
                  <c:v>39302</c:v>
                </c:pt>
                <c:pt idx="163">
                  <c:v>39309</c:v>
                </c:pt>
                <c:pt idx="164">
                  <c:v>39316</c:v>
                </c:pt>
                <c:pt idx="165">
                  <c:v>39323</c:v>
                </c:pt>
                <c:pt idx="166">
                  <c:v>39330</c:v>
                </c:pt>
                <c:pt idx="167">
                  <c:v>39337</c:v>
                </c:pt>
                <c:pt idx="168">
                  <c:v>39344</c:v>
                </c:pt>
                <c:pt idx="169">
                  <c:v>39351</c:v>
                </c:pt>
                <c:pt idx="170">
                  <c:v>39358</c:v>
                </c:pt>
                <c:pt idx="171">
                  <c:v>39365</c:v>
                </c:pt>
                <c:pt idx="172">
                  <c:v>39372</c:v>
                </c:pt>
                <c:pt idx="173">
                  <c:v>39379</c:v>
                </c:pt>
                <c:pt idx="174">
                  <c:v>39386</c:v>
                </c:pt>
                <c:pt idx="175">
                  <c:v>39393</c:v>
                </c:pt>
                <c:pt idx="176">
                  <c:v>39400</c:v>
                </c:pt>
                <c:pt idx="177">
                  <c:v>39407</c:v>
                </c:pt>
                <c:pt idx="178">
                  <c:v>39414</c:v>
                </c:pt>
                <c:pt idx="179">
                  <c:v>39421</c:v>
                </c:pt>
                <c:pt idx="180">
                  <c:v>39428</c:v>
                </c:pt>
                <c:pt idx="181">
                  <c:v>39435</c:v>
                </c:pt>
                <c:pt idx="182">
                  <c:v>39442</c:v>
                </c:pt>
                <c:pt idx="183">
                  <c:v>39449</c:v>
                </c:pt>
                <c:pt idx="184">
                  <c:v>39456</c:v>
                </c:pt>
                <c:pt idx="185">
                  <c:v>39463</c:v>
                </c:pt>
                <c:pt idx="186">
                  <c:v>39470</c:v>
                </c:pt>
                <c:pt idx="187">
                  <c:v>39477</c:v>
                </c:pt>
                <c:pt idx="188">
                  <c:v>39484</c:v>
                </c:pt>
                <c:pt idx="189">
                  <c:v>39491</c:v>
                </c:pt>
                <c:pt idx="190">
                  <c:v>39498</c:v>
                </c:pt>
                <c:pt idx="191">
                  <c:v>39505</c:v>
                </c:pt>
                <c:pt idx="192">
                  <c:v>39512</c:v>
                </c:pt>
                <c:pt idx="193">
                  <c:v>39519</c:v>
                </c:pt>
                <c:pt idx="194">
                  <c:v>39526</c:v>
                </c:pt>
                <c:pt idx="195">
                  <c:v>39533</c:v>
                </c:pt>
                <c:pt idx="196">
                  <c:v>39540</c:v>
                </c:pt>
                <c:pt idx="197">
                  <c:v>39547</c:v>
                </c:pt>
                <c:pt idx="198">
                  <c:v>39554</c:v>
                </c:pt>
                <c:pt idx="199">
                  <c:v>39561</c:v>
                </c:pt>
                <c:pt idx="200">
                  <c:v>39568</c:v>
                </c:pt>
                <c:pt idx="201">
                  <c:v>39575</c:v>
                </c:pt>
                <c:pt idx="202">
                  <c:v>39582</c:v>
                </c:pt>
                <c:pt idx="203">
                  <c:v>39589</c:v>
                </c:pt>
                <c:pt idx="204">
                  <c:v>39596</c:v>
                </c:pt>
                <c:pt idx="205">
                  <c:v>39603</c:v>
                </c:pt>
                <c:pt idx="206">
                  <c:v>39610</c:v>
                </c:pt>
                <c:pt idx="207">
                  <c:v>39617</c:v>
                </c:pt>
                <c:pt idx="208">
                  <c:v>39624</c:v>
                </c:pt>
                <c:pt idx="209">
                  <c:v>39631</c:v>
                </c:pt>
                <c:pt idx="210">
                  <c:v>39638</c:v>
                </c:pt>
                <c:pt idx="211">
                  <c:v>39645</c:v>
                </c:pt>
                <c:pt idx="212">
                  <c:v>39652</c:v>
                </c:pt>
                <c:pt idx="213">
                  <c:v>39659</c:v>
                </c:pt>
                <c:pt idx="214">
                  <c:v>39666</c:v>
                </c:pt>
                <c:pt idx="215">
                  <c:v>39673</c:v>
                </c:pt>
                <c:pt idx="216">
                  <c:v>39680</c:v>
                </c:pt>
                <c:pt idx="217">
                  <c:v>39687</c:v>
                </c:pt>
                <c:pt idx="218">
                  <c:v>39694</c:v>
                </c:pt>
                <c:pt idx="219">
                  <c:v>39701</c:v>
                </c:pt>
                <c:pt idx="220">
                  <c:v>39708</c:v>
                </c:pt>
                <c:pt idx="221">
                  <c:v>39715</c:v>
                </c:pt>
                <c:pt idx="222">
                  <c:v>39722</c:v>
                </c:pt>
                <c:pt idx="223">
                  <c:v>39729</c:v>
                </c:pt>
                <c:pt idx="224">
                  <c:v>39736</c:v>
                </c:pt>
                <c:pt idx="225">
                  <c:v>39743</c:v>
                </c:pt>
                <c:pt idx="226">
                  <c:v>39750</c:v>
                </c:pt>
                <c:pt idx="227">
                  <c:v>39757</c:v>
                </c:pt>
                <c:pt idx="228">
                  <c:v>39764</c:v>
                </c:pt>
                <c:pt idx="229">
                  <c:v>39771</c:v>
                </c:pt>
                <c:pt idx="230">
                  <c:v>39778</c:v>
                </c:pt>
                <c:pt idx="231">
                  <c:v>39785</c:v>
                </c:pt>
                <c:pt idx="232">
                  <c:v>39792</c:v>
                </c:pt>
                <c:pt idx="233">
                  <c:v>39799</c:v>
                </c:pt>
                <c:pt idx="234">
                  <c:v>39806</c:v>
                </c:pt>
                <c:pt idx="235">
                  <c:v>39813</c:v>
                </c:pt>
                <c:pt idx="236">
                  <c:v>39820</c:v>
                </c:pt>
                <c:pt idx="237">
                  <c:v>39827</c:v>
                </c:pt>
                <c:pt idx="238">
                  <c:v>39834</c:v>
                </c:pt>
                <c:pt idx="239">
                  <c:v>39841</c:v>
                </c:pt>
                <c:pt idx="240">
                  <c:v>39848</c:v>
                </c:pt>
                <c:pt idx="241">
                  <c:v>39855</c:v>
                </c:pt>
                <c:pt idx="242">
                  <c:v>39862</c:v>
                </c:pt>
                <c:pt idx="243">
                  <c:v>39869</c:v>
                </c:pt>
                <c:pt idx="244">
                  <c:v>39876</c:v>
                </c:pt>
                <c:pt idx="245">
                  <c:v>39883</c:v>
                </c:pt>
                <c:pt idx="246">
                  <c:v>39890</c:v>
                </c:pt>
                <c:pt idx="247">
                  <c:v>39897</c:v>
                </c:pt>
                <c:pt idx="248">
                  <c:v>39904</c:v>
                </c:pt>
                <c:pt idx="249">
                  <c:v>39911</c:v>
                </c:pt>
                <c:pt idx="250">
                  <c:v>39918</c:v>
                </c:pt>
                <c:pt idx="251">
                  <c:v>39925</c:v>
                </c:pt>
                <c:pt idx="252">
                  <c:v>39932</c:v>
                </c:pt>
                <c:pt idx="253">
                  <c:v>39939</c:v>
                </c:pt>
                <c:pt idx="254">
                  <c:v>39946</c:v>
                </c:pt>
                <c:pt idx="255">
                  <c:v>39953</c:v>
                </c:pt>
                <c:pt idx="256">
                  <c:v>39960</c:v>
                </c:pt>
                <c:pt idx="257">
                  <c:v>39967</c:v>
                </c:pt>
                <c:pt idx="258">
                  <c:v>39974</c:v>
                </c:pt>
                <c:pt idx="259">
                  <c:v>39981</c:v>
                </c:pt>
                <c:pt idx="260">
                  <c:v>39988</c:v>
                </c:pt>
                <c:pt idx="261">
                  <c:v>39995</c:v>
                </c:pt>
                <c:pt idx="262">
                  <c:v>40002</c:v>
                </c:pt>
                <c:pt idx="263">
                  <c:v>40009</c:v>
                </c:pt>
                <c:pt idx="264">
                  <c:v>40016</c:v>
                </c:pt>
                <c:pt idx="265">
                  <c:v>40023</c:v>
                </c:pt>
                <c:pt idx="266">
                  <c:v>40030</c:v>
                </c:pt>
                <c:pt idx="267">
                  <c:v>40037</c:v>
                </c:pt>
                <c:pt idx="268">
                  <c:v>40044</c:v>
                </c:pt>
                <c:pt idx="269">
                  <c:v>40051</c:v>
                </c:pt>
                <c:pt idx="270">
                  <c:v>40058</c:v>
                </c:pt>
                <c:pt idx="271">
                  <c:v>40065</c:v>
                </c:pt>
                <c:pt idx="272">
                  <c:v>40072</c:v>
                </c:pt>
                <c:pt idx="273">
                  <c:v>40079</c:v>
                </c:pt>
                <c:pt idx="274">
                  <c:v>40086</c:v>
                </c:pt>
                <c:pt idx="275">
                  <c:v>40093</c:v>
                </c:pt>
                <c:pt idx="276">
                  <c:v>40100</c:v>
                </c:pt>
                <c:pt idx="277">
                  <c:v>40107</c:v>
                </c:pt>
                <c:pt idx="278">
                  <c:v>40114</c:v>
                </c:pt>
                <c:pt idx="279">
                  <c:v>40121</c:v>
                </c:pt>
                <c:pt idx="280">
                  <c:v>40128</c:v>
                </c:pt>
                <c:pt idx="281">
                  <c:v>40135</c:v>
                </c:pt>
                <c:pt idx="282">
                  <c:v>40142</c:v>
                </c:pt>
                <c:pt idx="283">
                  <c:v>40149</c:v>
                </c:pt>
                <c:pt idx="284">
                  <c:v>40156</c:v>
                </c:pt>
                <c:pt idx="285">
                  <c:v>40163</c:v>
                </c:pt>
                <c:pt idx="286">
                  <c:v>40170</c:v>
                </c:pt>
                <c:pt idx="287">
                  <c:v>40177</c:v>
                </c:pt>
                <c:pt idx="288">
                  <c:v>40184</c:v>
                </c:pt>
                <c:pt idx="289">
                  <c:v>40191</c:v>
                </c:pt>
                <c:pt idx="290">
                  <c:v>40198</c:v>
                </c:pt>
                <c:pt idx="291">
                  <c:v>40205</c:v>
                </c:pt>
                <c:pt idx="292">
                  <c:v>40212</c:v>
                </c:pt>
                <c:pt idx="293">
                  <c:v>40219</c:v>
                </c:pt>
                <c:pt idx="294">
                  <c:v>40226</c:v>
                </c:pt>
                <c:pt idx="295">
                  <c:v>40233</c:v>
                </c:pt>
                <c:pt idx="296">
                  <c:v>40240</c:v>
                </c:pt>
                <c:pt idx="297">
                  <c:v>40247</c:v>
                </c:pt>
                <c:pt idx="298">
                  <c:v>40254</c:v>
                </c:pt>
                <c:pt idx="299">
                  <c:v>40261</c:v>
                </c:pt>
                <c:pt idx="300">
                  <c:v>40268</c:v>
                </c:pt>
                <c:pt idx="301">
                  <c:v>40275</c:v>
                </c:pt>
                <c:pt idx="302">
                  <c:v>40282</c:v>
                </c:pt>
                <c:pt idx="303">
                  <c:v>40289</c:v>
                </c:pt>
                <c:pt idx="304">
                  <c:v>40296</c:v>
                </c:pt>
                <c:pt idx="305">
                  <c:v>40303</c:v>
                </c:pt>
                <c:pt idx="306">
                  <c:v>40310</c:v>
                </c:pt>
                <c:pt idx="307">
                  <c:v>40317</c:v>
                </c:pt>
                <c:pt idx="308">
                  <c:v>40324</c:v>
                </c:pt>
                <c:pt idx="309">
                  <c:v>40331</c:v>
                </c:pt>
                <c:pt idx="310">
                  <c:v>40338</c:v>
                </c:pt>
                <c:pt idx="311">
                  <c:v>40345</c:v>
                </c:pt>
                <c:pt idx="312">
                  <c:v>40352</c:v>
                </c:pt>
                <c:pt idx="313">
                  <c:v>40359</c:v>
                </c:pt>
                <c:pt idx="314">
                  <c:v>40366</c:v>
                </c:pt>
                <c:pt idx="315">
                  <c:v>40373</c:v>
                </c:pt>
                <c:pt idx="316">
                  <c:v>40380</c:v>
                </c:pt>
                <c:pt idx="317">
                  <c:v>40387</c:v>
                </c:pt>
                <c:pt idx="318">
                  <c:v>40394</c:v>
                </c:pt>
                <c:pt idx="319">
                  <c:v>40401</c:v>
                </c:pt>
                <c:pt idx="320">
                  <c:v>40408</c:v>
                </c:pt>
                <c:pt idx="321">
                  <c:v>40415</c:v>
                </c:pt>
                <c:pt idx="322">
                  <c:v>40422</c:v>
                </c:pt>
                <c:pt idx="323">
                  <c:v>40429</c:v>
                </c:pt>
                <c:pt idx="324">
                  <c:v>40436</c:v>
                </c:pt>
                <c:pt idx="325">
                  <c:v>40443</c:v>
                </c:pt>
                <c:pt idx="326">
                  <c:v>40450</c:v>
                </c:pt>
                <c:pt idx="327">
                  <c:v>40457</c:v>
                </c:pt>
                <c:pt idx="328">
                  <c:v>40464</c:v>
                </c:pt>
                <c:pt idx="329">
                  <c:v>40471</c:v>
                </c:pt>
                <c:pt idx="330">
                  <c:v>40478</c:v>
                </c:pt>
                <c:pt idx="331">
                  <c:v>40485</c:v>
                </c:pt>
                <c:pt idx="332">
                  <c:v>40492</c:v>
                </c:pt>
                <c:pt idx="333">
                  <c:v>40499</c:v>
                </c:pt>
                <c:pt idx="334">
                  <c:v>40506</c:v>
                </c:pt>
                <c:pt idx="335">
                  <c:v>40513</c:v>
                </c:pt>
                <c:pt idx="336">
                  <c:v>40520</c:v>
                </c:pt>
                <c:pt idx="337">
                  <c:v>40527</c:v>
                </c:pt>
                <c:pt idx="338">
                  <c:v>40534</c:v>
                </c:pt>
                <c:pt idx="339">
                  <c:v>40541</c:v>
                </c:pt>
                <c:pt idx="340">
                  <c:v>40548</c:v>
                </c:pt>
                <c:pt idx="341">
                  <c:v>40555</c:v>
                </c:pt>
                <c:pt idx="342">
                  <c:v>40562</c:v>
                </c:pt>
                <c:pt idx="343">
                  <c:v>40569</c:v>
                </c:pt>
                <c:pt idx="344">
                  <c:v>40576</c:v>
                </c:pt>
                <c:pt idx="345">
                  <c:v>40583</c:v>
                </c:pt>
                <c:pt idx="346">
                  <c:v>40590</c:v>
                </c:pt>
                <c:pt idx="347">
                  <c:v>40597</c:v>
                </c:pt>
                <c:pt idx="348">
                  <c:v>40604</c:v>
                </c:pt>
                <c:pt idx="349">
                  <c:v>40611</c:v>
                </c:pt>
                <c:pt idx="350">
                  <c:v>40618</c:v>
                </c:pt>
                <c:pt idx="351">
                  <c:v>40625</c:v>
                </c:pt>
                <c:pt idx="352">
                  <c:v>40632</c:v>
                </c:pt>
                <c:pt idx="353">
                  <c:v>40639</c:v>
                </c:pt>
                <c:pt idx="354">
                  <c:v>40646</c:v>
                </c:pt>
                <c:pt idx="355">
                  <c:v>40653</c:v>
                </c:pt>
                <c:pt idx="356">
                  <c:v>40660</c:v>
                </c:pt>
                <c:pt idx="357">
                  <c:v>40667</c:v>
                </c:pt>
                <c:pt idx="358">
                  <c:v>40674</c:v>
                </c:pt>
                <c:pt idx="359">
                  <c:v>40681</c:v>
                </c:pt>
                <c:pt idx="360">
                  <c:v>40688</c:v>
                </c:pt>
                <c:pt idx="361">
                  <c:v>40695</c:v>
                </c:pt>
                <c:pt idx="362">
                  <c:v>40702</c:v>
                </c:pt>
                <c:pt idx="363">
                  <c:v>40709</c:v>
                </c:pt>
                <c:pt idx="364">
                  <c:v>40716</c:v>
                </c:pt>
                <c:pt idx="365">
                  <c:v>40723</c:v>
                </c:pt>
                <c:pt idx="366">
                  <c:v>40730</c:v>
                </c:pt>
                <c:pt idx="367">
                  <c:v>40737</c:v>
                </c:pt>
                <c:pt idx="368">
                  <c:v>40744</c:v>
                </c:pt>
                <c:pt idx="369">
                  <c:v>40751</c:v>
                </c:pt>
                <c:pt idx="370">
                  <c:v>40758</c:v>
                </c:pt>
                <c:pt idx="371">
                  <c:v>40765</c:v>
                </c:pt>
                <c:pt idx="372">
                  <c:v>40772</c:v>
                </c:pt>
                <c:pt idx="373">
                  <c:v>40779</c:v>
                </c:pt>
                <c:pt idx="374">
                  <c:v>40786</c:v>
                </c:pt>
                <c:pt idx="375">
                  <c:v>40793</c:v>
                </c:pt>
                <c:pt idx="376">
                  <c:v>40800</c:v>
                </c:pt>
                <c:pt idx="377">
                  <c:v>40807</c:v>
                </c:pt>
                <c:pt idx="378">
                  <c:v>40814</c:v>
                </c:pt>
                <c:pt idx="379">
                  <c:v>40821</c:v>
                </c:pt>
                <c:pt idx="380">
                  <c:v>40828</c:v>
                </c:pt>
                <c:pt idx="381">
                  <c:v>40835</c:v>
                </c:pt>
                <c:pt idx="382">
                  <c:v>40842</c:v>
                </c:pt>
                <c:pt idx="383">
                  <c:v>40849</c:v>
                </c:pt>
                <c:pt idx="384">
                  <c:v>40856</c:v>
                </c:pt>
                <c:pt idx="385">
                  <c:v>40863</c:v>
                </c:pt>
                <c:pt idx="386">
                  <c:v>40870</c:v>
                </c:pt>
                <c:pt idx="387">
                  <c:v>40877</c:v>
                </c:pt>
                <c:pt idx="388">
                  <c:v>40884</c:v>
                </c:pt>
                <c:pt idx="389">
                  <c:v>40891</c:v>
                </c:pt>
                <c:pt idx="390">
                  <c:v>40898</c:v>
                </c:pt>
                <c:pt idx="391">
                  <c:v>40905</c:v>
                </c:pt>
                <c:pt idx="392">
                  <c:v>40912</c:v>
                </c:pt>
                <c:pt idx="393">
                  <c:v>40919</c:v>
                </c:pt>
                <c:pt idx="394">
                  <c:v>40926</c:v>
                </c:pt>
                <c:pt idx="395">
                  <c:v>40933</c:v>
                </c:pt>
                <c:pt idx="396">
                  <c:v>40940</c:v>
                </c:pt>
                <c:pt idx="397">
                  <c:v>40947</c:v>
                </c:pt>
                <c:pt idx="398">
                  <c:v>40954</c:v>
                </c:pt>
                <c:pt idx="399">
                  <c:v>40961</c:v>
                </c:pt>
                <c:pt idx="400">
                  <c:v>40968</c:v>
                </c:pt>
                <c:pt idx="401">
                  <c:v>40975</c:v>
                </c:pt>
                <c:pt idx="402">
                  <c:v>40982</c:v>
                </c:pt>
                <c:pt idx="403">
                  <c:v>40989</c:v>
                </c:pt>
                <c:pt idx="404">
                  <c:v>40996</c:v>
                </c:pt>
                <c:pt idx="405">
                  <c:v>41003</c:v>
                </c:pt>
                <c:pt idx="406">
                  <c:v>41010</c:v>
                </c:pt>
                <c:pt idx="407">
                  <c:v>41017</c:v>
                </c:pt>
                <c:pt idx="408">
                  <c:v>41024</c:v>
                </c:pt>
                <c:pt idx="409">
                  <c:v>41031</c:v>
                </c:pt>
                <c:pt idx="410">
                  <c:v>41038</c:v>
                </c:pt>
                <c:pt idx="411">
                  <c:v>41045</c:v>
                </c:pt>
                <c:pt idx="412">
                  <c:v>41052</c:v>
                </c:pt>
                <c:pt idx="413">
                  <c:v>41059</c:v>
                </c:pt>
                <c:pt idx="414">
                  <c:v>41066</c:v>
                </c:pt>
                <c:pt idx="415">
                  <c:v>41073</c:v>
                </c:pt>
                <c:pt idx="416">
                  <c:v>41080</c:v>
                </c:pt>
                <c:pt idx="417">
                  <c:v>41087</c:v>
                </c:pt>
                <c:pt idx="418">
                  <c:v>41094</c:v>
                </c:pt>
              </c:numCache>
            </c:numRef>
          </c:cat>
          <c:val>
            <c:numRef>
              <c:f>EPFR!$Y$250:$Y$800</c:f>
              <c:numCache>
                <c:formatCode>General</c:formatCode>
                <c:ptCount val="551"/>
                <c:pt idx="0">
                  <c:v>0.93587652519730657</c:v>
                </c:pt>
                <c:pt idx="1">
                  <c:v>0.93626711691449704</c:v>
                </c:pt>
                <c:pt idx="2">
                  <c:v>0.86062130487224164</c:v>
                </c:pt>
                <c:pt idx="3">
                  <c:v>0.77720718177330295</c:v>
                </c:pt>
                <c:pt idx="4">
                  <c:v>0.74522540701558104</c:v>
                </c:pt>
                <c:pt idx="5">
                  <c:v>0.7451713682100245</c:v>
                </c:pt>
                <c:pt idx="6">
                  <c:v>0.7726459440032124</c:v>
                </c:pt>
                <c:pt idx="7">
                  <c:v>0.77055993072969597</c:v>
                </c:pt>
                <c:pt idx="8">
                  <c:v>0.83477907353705538</c:v>
                </c:pt>
                <c:pt idx="9">
                  <c:v>0.83224764916367377</c:v>
                </c:pt>
                <c:pt idx="10">
                  <c:v>0.85197957162219473</c:v>
                </c:pt>
                <c:pt idx="11">
                  <c:v>0.85176303433615763</c:v>
                </c:pt>
                <c:pt idx="12">
                  <c:v>0.84175467151384697</c:v>
                </c:pt>
                <c:pt idx="13">
                  <c:v>0.82746874209148302</c:v>
                </c:pt>
                <c:pt idx="14">
                  <c:v>0.83556572475456126</c:v>
                </c:pt>
                <c:pt idx="15">
                  <c:v>0.83561265759828063</c:v>
                </c:pt>
                <c:pt idx="16">
                  <c:v>0.83708305820776308</c:v>
                </c:pt>
                <c:pt idx="17">
                  <c:v>0.83002569632141254</c:v>
                </c:pt>
                <c:pt idx="18">
                  <c:v>0.77702149741571092</c:v>
                </c:pt>
                <c:pt idx="19">
                  <c:v>0.69613873489081524</c:v>
                </c:pt>
                <c:pt idx="20">
                  <c:v>0.62625145620589184</c:v>
                </c:pt>
                <c:pt idx="21">
                  <c:v>0.61872292087442871</c:v>
                </c:pt>
                <c:pt idx="22">
                  <c:v>0.58878758840649692</c:v>
                </c:pt>
                <c:pt idx="23">
                  <c:v>0.57676551443906032</c:v>
                </c:pt>
                <c:pt idx="24">
                  <c:v>0.56474235488406566</c:v>
                </c:pt>
                <c:pt idx="25">
                  <c:v>0.55656272189215117</c:v>
                </c:pt>
                <c:pt idx="26">
                  <c:v>0.55844527864971139</c:v>
                </c:pt>
                <c:pt idx="27">
                  <c:v>0.54058216198977416</c:v>
                </c:pt>
                <c:pt idx="28">
                  <c:v>0.53866329423290582</c:v>
                </c:pt>
                <c:pt idx="29">
                  <c:v>0.54214492676348502</c:v>
                </c:pt>
                <c:pt idx="30">
                  <c:v>0.53843963931402317</c:v>
                </c:pt>
                <c:pt idx="31">
                  <c:v>0.52644479142202993</c:v>
                </c:pt>
                <c:pt idx="32">
                  <c:v>0.52576619233267552</c:v>
                </c:pt>
                <c:pt idx="33">
                  <c:v>0.54525586434260376</c:v>
                </c:pt>
                <c:pt idx="34">
                  <c:v>0.49825968731174719</c:v>
                </c:pt>
                <c:pt idx="35">
                  <c:v>0.49682511295378229</c:v>
                </c:pt>
                <c:pt idx="36">
                  <c:v>0.48788359437630052</c:v>
                </c:pt>
                <c:pt idx="37">
                  <c:v>0.48973043178404246</c:v>
                </c:pt>
                <c:pt idx="38">
                  <c:v>0.53982597190063164</c:v>
                </c:pt>
                <c:pt idx="39">
                  <c:v>0.55079459351572591</c:v>
                </c:pt>
                <c:pt idx="40">
                  <c:v>0.48191174193557962</c:v>
                </c:pt>
                <c:pt idx="41">
                  <c:v>0.4870223514220014</c:v>
                </c:pt>
                <c:pt idx="42">
                  <c:v>0.48810075031855721</c:v>
                </c:pt>
                <c:pt idx="43">
                  <c:v>0.43014994124589423</c:v>
                </c:pt>
                <c:pt idx="44">
                  <c:v>0.45549924103626732</c:v>
                </c:pt>
                <c:pt idx="45">
                  <c:v>0.51437592550435485</c:v>
                </c:pt>
                <c:pt idx="46">
                  <c:v>0.51412195308715791</c:v>
                </c:pt>
                <c:pt idx="47">
                  <c:v>0.5209864926788853</c:v>
                </c:pt>
                <c:pt idx="48">
                  <c:v>0.50759692550744973</c:v>
                </c:pt>
                <c:pt idx="49">
                  <c:v>0.50299257374851358</c:v>
                </c:pt>
                <c:pt idx="50">
                  <c:v>0.501842322831201</c:v>
                </c:pt>
                <c:pt idx="51">
                  <c:v>0.49897011718754647</c:v>
                </c:pt>
                <c:pt idx="52">
                  <c:v>0.50116523117477074</c:v>
                </c:pt>
                <c:pt idx="53">
                  <c:v>0.55032657264014251</c:v>
                </c:pt>
                <c:pt idx="54">
                  <c:v>0.57411068893885453</c:v>
                </c:pt>
                <c:pt idx="55">
                  <c:v>0.56851287262335726</c:v>
                </c:pt>
                <c:pt idx="56">
                  <c:v>0.56606448276336307</c:v>
                </c:pt>
                <c:pt idx="57">
                  <c:v>0.5660695022290515</c:v>
                </c:pt>
                <c:pt idx="58">
                  <c:v>0.56076000023320005</c:v>
                </c:pt>
                <c:pt idx="59">
                  <c:v>0.54522009005538297</c:v>
                </c:pt>
                <c:pt idx="60">
                  <c:v>0.54522281109511683</c:v>
                </c:pt>
                <c:pt idx="61">
                  <c:v>0.54466733786639121</c:v>
                </c:pt>
                <c:pt idx="62">
                  <c:v>0.54549810485463657</c:v>
                </c:pt>
                <c:pt idx="63">
                  <c:v>0.54413517053705018</c:v>
                </c:pt>
                <c:pt idx="64">
                  <c:v>0.47719152312091812</c:v>
                </c:pt>
                <c:pt idx="65">
                  <c:v>0.91744115146422334</c:v>
                </c:pt>
                <c:pt idx="66">
                  <c:v>0.91834271816973911</c:v>
                </c:pt>
                <c:pt idx="67">
                  <c:v>0.91583926507959823</c:v>
                </c:pt>
                <c:pt idx="68">
                  <c:v>0.90848779209443176</c:v>
                </c:pt>
                <c:pt idx="69">
                  <c:v>0.90547932414911536</c:v>
                </c:pt>
                <c:pt idx="70">
                  <c:v>0.90079217072871709</c:v>
                </c:pt>
                <c:pt idx="71">
                  <c:v>0.90018859443665822</c:v>
                </c:pt>
                <c:pt idx="72">
                  <c:v>0.90221993440965065</c:v>
                </c:pt>
                <c:pt idx="73">
                  <c:v>0.909748189107632</c:v>
                </c:pt>
                <c:pt idx="74">
                  <c:v>0.91288940198774293</c:v>
                </c:pt>
                <c:pt idx="75">
                  <c:v>0.94421242144730599</c:v>
                </c:pt>
                <c:pt idx="76">
                  <c:v>0.94319985930057026</c:v>
                </c:pt>
                <c:pt idx="77">
                  <c:v>0.94156291529644398</c:v>
                </c:pt>
                <c:pt idx="78">
                  <c:v>0.94229801557354775</c:v>
                </c:pt>
                <c:pt idx="79">
                  <c:v>0.93330680483635498</c:v>
                </c:pt>
                <c:pt idx="80">
                  <c:v>0.93251651709026251</c:v>
                </c:pt>
                <c:pt idx="81">
                  <c:v>0.94582808826649156</c:v>
                </c:pt>
                <c:pt idx="82">
                  <c:v>0.94684894680278253</c:v>
                </c:pt>
                <c:pt idx="83">
                  <c:v>0.94748509357058586</c:v>
                </c:pt>
                <c:pt idx="84">
                  <c:v>1.0224532614331985</c:v>
                </c:pt>
                <c:pt idx="85">
                  <c:v>1.0230872649222811</c:v>
                </c:pt>
                <c:pt idx="86">
                  <c:v>1.0209123258069792</c:v>
                </c:pt>
                <c:pt idx="87">
                  <c:v>1.0246152222175895</c:v>
                </c:pt>
                <c:pt idx="88">
                  <c:v>1.0370781558560795</c:v>
                </c:pt>
                <c:pt idx="89">
                  <c:v>1.0833634183412324</c:v>
                </c:pt>
                <c:pt idx="90">
                  <c:v>1.0957572911847844</c:v>
                </c:pt>
                <c:pt idx="91">
                  <c:v>0.76902464904979062</c:v>
                </c:pt>
                <c:pt idx="92">
                  <c:v>0.7644361316280528</c:v>
                </c:pt>
                <c:pt idx="93">
                  <c:v>0.75703142124607103</c:v>
                </c:pt>
                <c:pt idx="94">
                  <c:v>0.76325749839850154</c:v>
                </c:pt>
                <c:pt idx="95">
                  <c:v>0.76134606857753029</c:v>
                </c:pt>
                <c:pt idx="96">
                  <c:v>0.74475468977272075</c:v>
                </c:pt>
                <c:pt idx="97">
                  <c:v>0.72710878153452074</c:v>
                </c:pt>
                <c:pt idx="98">
                  <c:v>0.74531078487175662</c:v>
                </c:pt>
                <c:pt idx="99">
                  <c:v>0.7733099851835713</c:v>
                </c:pt>
                <c:pt idx="100">
                  <c:v>0.81059252319617303</c:v>
                </c:pt>
                <c:pt idx="101">
                  <c:v>0.80046052553418368</c:v>
                </c:pt>
                <c:pt idx="102">
                  <c:v>0.82650363148720551</c:v>
                </c:pt>
                <c:pt idx="103">
                  <c:v>0.84537235656611931</c:v>
                </c:pt>
                <c:pt idx="104">
                  <c:v>0.87519223281780523</c:v>
                </c:pt>
                <c:pt idx="105">
                  <c:v>0.89272753528808468</c:v>
                </c:pt>
                <c:pt idx="106">
                  <c:v>0.87349617831932258</c:v>
                </c:pt>
                <c:pt idx="107">
                  <c:v>0.85781339058185524</c:v>
                </c:pt>
                <c:pt idx="108">
                  <c:v>0.84771296471061564</c:v>
                </c:pt>
                <c:pt idx="109">
                  <c:v>0.85354600132893566</c:v>
                </c:pt>
                <c:pt idx="110">
                  <c:v>0.71782862039733297</c:v>
                </c:pt>
                <c:pt idx="111">
                  <c:v>0.6889416642603684</c:v>
                </c:pt>
                <c:pt idx="112">
                  <c:v>0.69033728988082343</c:v>
                </c:pt>
                <c:pt idx="113">
                  <c:v>0.63235310039930648</c:v>
                </c:pt>
                <c:pt idx="114">
                  <c:v>0.63208812230087519</c:v>
                </c:pt>
                <c:pt idx="115">
                  <c:v>0.60735742207850407</c:v>
                </c:pt>
                <c:pt idx="116">
                  <c:v>0.52683758051808882</c:v>
                </c:pt>
                <c:pt idx="117">
                  <c:v>0.52679811992246717</c:v>
                </c:pt>
                <c:pt idx="118">
                  <c:v>0.52513497314060564</c:v>
                </c:pt>
                <c:pt idx="119">
                  <c:v>0.5441135024832735</c:v>
                </c:pt>
                <c:pt idx="120">
                  <c:v>0.55186294435651884</c:v>
                </c:pt>
                <c:pt idx="121">
                  <c:v>0.53695003360146587</c:v>
                </c:pt>
                <c:pt idx="122">
                  <c:v>0.54966790086938289</c:v>
                </c:pt>
                <c:pt idx="123">
                  <c:v>0.56713511401944261</c:v>
                </c:pt>
                <c:pt idx="124">
                  <c:v>0.58417182984513671</c:v>
                </c:pt>
                <c:pt idx="125">
                  <c:v>0.57243752422291594</c:v>
                </c:pt>
                <c:pt idx="126">
                  <c:v>0.54862469207450559</c:v>
                </c:pt>
                <c:pt idx="127">
                  <c:v>0.54718612606118422</c:v>
                </c:pt>
                <c:pt idx="128">
                  <c:v>0.56443013255713192</c:v>
                </c:pt>
                <c:pt idx="129">
                  <c:v>0.53569187785517147</c:v>
                </c:pt>
                <c:pt idx="130">
                  <c:v>0.56433262444712928</c:v>
                </c:pt>
                <c:pt idx="131">
                  <c:v>0.51271383435446871</c:v>
                </c:pt>
                <c:pt idx="132">
                  <c:v>0.54621007061949511</c:v>
                </c:pt>
                <c:pt idx="133">
                  <c:v>0.49450284952122925</c:v>
                </c:pt>
                <c:pt idx="134">
                  <c:v>0.48636939543456537</c:v>
                </c:pt>
                <c:pt idx="135">
                  <c:v>0.48666686886016175</c:v>
                </c:pt>
                <c:pt idx="136">
                  <c:v>0.484266064202791</c:v>
                </c:pt>
                <c:pt idx="137">
                  <c:v>0.49120373528083666</c:v>
                </c:pt>
                <c:pt idx="138">
                  <c:v>0.49334991089957192</c:v>
                </c:pt>
                <c:pt idx="139">
                  <c:v>0.48857363090468248</c:v>
                </c:pt>
                <c:pt idx="140">
                  <c:v>0.68667609128209917</c:v>
                </c:pt>
                <c:pt idx="141">
                  <c:v>0.67102232515881222</c:v>
                </c:pt>
                <c:pt idx="142">
                  <c:v>0.66878312851373234</c:v>
                </c:pt>
                <c:pt idx="143">
                  <c:v>0.65362288549755809</c:v>
                </c:pt>
                <c:pt idx="144">
                  <c:v>0.66249821196855962</c:v>
                </c:pt>
                <c:pt idx="145">
                  <c:v>0.66348097153167496</c:v>
                </c:pt>
                <c:pt idx="146">
                  <c:v>1.0970078913957799</c:v>
                </c:pt>
                <c:pt idx="147">
                  <c:v>1.1045461422892906</c:v>
                </c:pt>
                <c:pt idx="148">
                  <c:v>1.1059314090568464</c:v>
                </c:pt>
                <c:pt idx="149">
                  <c:v>1.1048045271171103</c:v>
                </c:pt>
                <c:pt idx="150">
                  <c:v>1.1030231671812072</c:v>
                </c:pt>
                <c:pt idx="151">
                  <c:v>1.102502010582503</c:v>
                </c:pt>
                <c:pt idx="152">
                  <c:v>1.1004706215699089</c:v>
                </c:pt>
                <c:pt idx="153">
                  <c:v>1.0979461942890671</c:v>
                </c:pt>
                <c:pt idx="154">
                  <c:v>1.0750459260601204</c:v>
                </c:pt>
                <c:pt idx="155">
                  <c:v>1.0761070578496577</c:v>
                </c:pt>
                <c:pt idx="156">
                  <c:v>1.0244821604408438</c:v>
                </c:pt>
                <c:pt idx="157">
                  <c:v>1.0263151451599142</c:v>
                </c:pt>
                <c:pt idx="158">
                  <c:v>0.99422220853984467</c:v>
                </c:pt>
                <c:pt idx="159">
                  <c:v>0.98681120373422238</c:v>
                </c:pt>
                <c:pt idx="160">
                  <c:v>0.98066655689657578</c:v>
                </c:pt>
                <c:pt idx="161">
                  <c:v>1.0134287373147581</c:v>
                </c:pt>
                <c:pt idx="162">
                  <c:v>1.0115116568779621</c:v>
                </c:pt>
                <c:pt idx="163">
                  <c:v>0.98184080540271212</c:v>
                </c:pt>
                <c:pt idx="164">
                  <c:v>1.023042706567785</c:v>
                </c:pt>
                <c:pt idx="165">
                  <c:v>1.0206108895920358</c:v>
                </c:pt>
                <c:pt idx="166">
                  <c:v>0.96291888921133972</c:v>
                </c:pt>
                <c:pt idx="167">
                  <c:v>0.96051026352583135</c:v>
                </c:pt>
                <c:pt idx="168">
                  <c:v>0.95774570205248133</c:v>
                </c:pt>
                <c:pt idx="169">
                  <c:v>0.95222383548278122</c:v>
                </c:pt>
                <c:pt idx="170">
                  <c:v>0.91197670024218025</c:v>
                </c:pt>
                <c:pt idx="171">
                  <c:v>0.88565240103639908</c:v>
                </c:pt>
                <c:pt idx="172">
                  <c:v>0.51167437850197728</c:v>
                </c:pt>
                <c:pt idx="173">
                  <c:v>0.5119012977728602</c:v>
                </c:pt>
                <c:pt idx="174">
                  <c:v>0.51418523434204588</c:v>
                </c:pt>
                <c:pt idx="175">
                  <c:v>0.51508796340640095</c:v>
                </c:pt>
                <c:pt idx="176">
                  <c:v>0.51710644720256738</c:v>
                </c:pt>
                <c:pt idx="177">
                  <c:v>0.51844999764831567</c:v>
                </c:pt>
                <c:pt idx="178">
                  <c:v>0.52056313934637544</c:v>
                </c:pt>
                <c:pt idx="179">
                  <c:v>0.51744443471293089</c:v>
                </c:pt>
                <c:pt idx="180">
                  <c:v>0.49856411227258818</c:v>
                </c:pt>
                <c:pt idx="181">
                  <c:v>0.49774831009256082</c:v>
                </c:pt>
                <c:pt idx="182">
                  <c:v>0.49522486604960197</c:v>
                </c:pt>
                <c:pt idx="183">
                  <c:v>0.50559484991595638</c:v>
                </c:pt>
                <c:pt idx="184">
                  <c:v>0.55691626870997957</c:v>
                </c:pt>
                <c:pt idx="185">
                  <c:v>0.57047966398057048</c:v>
                </c:pt>
                <c:pt idx="186">
                  <c:v>0.59302284295087526</c:v>
                </c:pt>
                <c:pt idx="187">
                  <c:v>0.59561529106785538</c:v>
                </c:pt>
                <c:pt idx="188">
                  <c:v>0.59650639555537166</c:v>
                </c:pt>
                <c:pt idx="189">
                  <c:v>0.60811036782934269</c:v>
                </c:pt>
                <c:pt idx="190">
                  <c:v>0.49888171078307342</c:v>
                </c:pt>
                <c:pt idx="191">
                  <c:v>0.49790025828472917</c:v>
                </c:pt>
                <c:pt idx="192">
                  <c:v>0.49690660630003236</c:v>
                </c:pt>
                <c:pt idx="193">
                  <c:v>0.51918714983505332</c:v>
                </c:pt>
                <c:pt idx="194">
                  <c:v>0.53290380094491585</c:v>
                </c:pt>
                <c:pt idx="195">
                  <c:v>0.5263736571617601</c:v>
                </c:pt>
                <c:pt idx="196">
                  <c:v>0.52493948773607746</c:v>
                </c:pt>
                <c:pt idx="197">
                  <c:v>0.52387357824633163</c:v>
                </c:pt>
                <c:pt idx="198">
                  <c:v>0.52047379793651627</c:v>
                </c:pt>
                <c:pt idx="199">
                  <c:v>0.52230765188285788</c:v>
                </c:pt>
                <c:pt idx="200">
                  <c:v>0.51170759925807385</c:v>
                </c:pt>
                <c:pt idx="201">
                  <c:v>0.51461738778959332</c:v>
                </c:pt>
                <c:pt idx="202">
                  <c:v>0.51455676784827309</c:v>
                </c:pt>
                <c:pt idx="203">
                  <c:v>0.50142906695226142</c:v>
                </c:pt>
                <c:pt idx="204">
                  <c:v>0.50030643128448327</c:v>
                </c:pt>
                <c:pt idx="205">
                  <c:v>0.50167886487427227</c:v>
                </c:pt>
                <c:pt idx="206">
                  <c:v>0.50158934113322373</c:v>
                </c:pt>
                <c:pt idx="207">
                  <c:v>0.50133245477964472</c:v>
                </c:pt>
                <c:pt idx="208">
                  <c:v>0.50225494402743298</c:v>
                </c:pt>
                <c:pt idx="209">
                  <c:v>0.4981356397454566</c:v>
                </c:pt>
                <c:pt idx="210">
                  <c:v>0.42114990923203804</c:v>
                </c:pt>
                <c:pt idx="211">
                  <c:v>0.38593291742716901</c:v>
                </c:pt>
                <c:pt idx="212">
                  <c:v>0.36806007904228805</c:v>
                </c:pt>
                <c:pt idx="213">
                  <c:v>0.31718733394539039</c:v>
                </c:pt>
                <c:pt idx="214">
                  <c:v>0.31131235385306893</c:v>
                </c:pt>
                <c:pt idx="215">
                  <c:v>0.33313924803993811</c:v>
                </c:pt>
                <c:pt idx="216">
                  <c:v>0.3356600219773665</c:v>
                </c:pt>
                <c:pt idx="217">
                  <c:v>0.33570110835957356</c:v>
                </c:pt>
                <c:pt idx="218">
                  <c:v>0.33652014711660966</c:v>
                </c:pt>
                <c:pt idx="219">
                  <c:v>0.31492346156828943</c:v>
                </c:pt>
                <c:pt idx="220">
                  <c:v>0.32291598404824456</c:v>
                </c:pt>
                <c:pt idx="221">
                  <c:v>0.4198588423048138</c:v>
                </c:pt>
                <c:pt idx="222">
                  <c:v>0.48569488554662993</c:v>
                </c:pt>
                <c:pt idx="223">
                  <c:v>0.67082038013167122</c:v>
                </c:pt>
                <c:pt idx="224">
                  <c:v>0.74684332197899128</c:v>
                </c:pt>
                <c:pt idx="225">
                  <c:v>0.74519952103704834</c:v>
                </c:pt>
                <c:pt idx="226">
                  <c:v>0.83003610905698633</c:v>
                </c:pt>
                <c:pt idx="227">
                  <c:v>0.80064589753907667</c:v>
                </c:pt>
                <c:pt idx="228">
                  <c:v>0.88692151365530392</c:v>
                </c:pt>
                <c:pt idx="229">
                  <c:v>0.88118579433537247</c:v>
                </c:pt>
                <c:pt idx="230">
                  <c:v>0.86800787646195943</c:v>
                </c:pt>
                <c:pt idx="231">
                  <c:v>0.84819945510838091</c:v>
                </c:pt>
                <c:pt idx="232">
                  <c:v>0.89108747670386546</c:v>
                </c:pt>
                <c:pt idx="233">
                  <c:v>0.90022573450304055</c:v>
                </c:pt>
                <c:pt idx="234">
                  <c:v>0.89264354654286038</c:v>
                </c:pt>
                <c:pt idx="235">
                  <c:v>0.90322730027045028</c:v>
                </c:pt>
                <c:pt idx="236">
                  <c:v>0.92408792762627046</c:v>
                </c:pt>
                <c:pt idx="237">
                  <c:v>0.93158832123504964</c:v>
                </c:pt>
                <c:pt idx="238">
                  <c:v>0.92311608964086733</c:v>
                </c:pt>
                <c:pt idx="239">
                  <c:v>0.90543714358569116</c:v>
                </c:pt>
                <c:pt idx="240">
                  <c:v>0.89769699328551067</c:v>
                </c:pt>
                <c:pt idx="241">
                  <c:v>0.89928933220370433</c:v>
                </c:pt>
                <c:pt idx="242">
                  <c:v>0.88255145796369605</c:v>
                </c:pt>
                <c:pt idx="243">
                  <c:v>0.89577255502636444</c:v>
                </c:pt>
                <c:pt idx="244">
                  <c:v>0.879165782878642</c:v>
                </c:pt>
                <c:pt idx="245">
                  <c:v>0.88908001841142603</c:v>
                </c:pt>
                <c:pt idx="246">
                  <c:v>0.89747911215462073</c:v>
                </c:pt>
                <c:pt idx="247">
                  <c:v>0.9178745932776522</c:v>
                </c:pt>
                <c:pt idx="248">
                  <c:v>0.91300492693927149</c:v>
                </c:pt>
                <c:pt idx="249">
                  <c:v>0.82710350456369064</c:v>
                </c:pt>
                <c:pt idx="250">
                  <c:v>0.80697769173245859</c:v>
                </c:pt>
                <c:pt idx="251">
                  <c:v>0.82390661786020769</c:v>
                </c:pt>
                <c:pt idx="252">
                  <c:v>0.73838614305899486</c:v>
                </c:pt>
                <c:pt idx="253">
                  <c:v>0.80148520781013899</c:v>
                </c:pt>
                <c:pt idx="254">
                  <c:v>0.66299632894911265</c:v>
                </c:pt>
                <c:pt idx="255">
                  <c:v>0.66834160322398017</c:v>
                </c:pt>
                <c:pt idx="256">
                  <c:v>0.65799326117662194</c:v>
                </c:pt>
                <c:pt idx="257">
                  <c:v>0.65684547593900533</c:v>
                </c:pt>
                <c:pt idx="258">
                  <c:v>0.50856294731784724</c:v>
                </c:pt>
                <c:pt idx="259">
                  <c:v>0.52231326328172067</c:v>
                </c:pt>
                <c:pt idx="260">
                  <c:v>0.51978264593518764</c:v>
                </c:pt>
                <c:pt idx="261">
                  <c:v>0.52005836384005977</c:v>
                </c:pt>
                <c:pt idx="262">
                  <c:v>0.51940566356024798</c:v>
                </c:pt>
                <c:pt idx="263">
                  <c:v>0.519873926625115</c:v>
                </c:pt>
                <c:pt idx="264">
                  <c:v>0.5070611920135023</c:v>
                </c:pt>
                <c:pt idx="265">
                  <c:v>0.51136168238868329</c:v>
                </c:pt>
                <c:pt idx="266">
                  <c:v>0.50524351674750334</c:v>
                </c:pt>
                <c:pt idx="267">
                  <c:v>0.49070684366063677</c:v>
                </c:pt>
                <c:pt idx="268">
                  <c:v>0.43934072853975892</c:v>
                </c:pt>
                <c:pt idx="269">
                  <c:v>0.43950358992145461</c:v>
                </c:pt>
                <c:pt idx="270">
                  <c:v>0.37649814521966263</c:v>
                </c:pt>
                <c:pt idx="271">
                  <c:v>0.37085193022801721</c:v>
                </c:pt>
                <c:pt idx="272">
                  <c:v>0.36041788088486743</c:v>
                </c:pt>
                <c:pt idx="273">
                  <c:v>0.43532508242073004</c:v>
                </c:pt>
                <c:pt idx="274">
                  <c:v>0.44999932029008494</c:v>
                </c:pt>
                <c:pt idx="275">
                  <c:v>0.44073628851659657</c:v>
                </c:pt>
                <c:pt idx="276">
                  <c:v>0.48249816905192661</c:v>
                </c:pt>
                <c:pt idx="277">
                  <c:v>0.48754766755514445</c:v>
                </c:pt>
                <c:pt idx="278">
                  <c:v>0.48667995828881239</c:v>
                </c:pt>
                <c:pt idx="279">
                  <c:v>0.4639014725796185</c:v>
                </c:pt>
                <c:pt idx="280">
                  <c:v>0.47078026185668215</c:v>
                </c:pt>
                <c:pt idx="281">
                  <c:v>0.50316297393435216</c:v>
                </c:pt>
                <c:pt idx="282">
                  <c:v>0.50484445776740139</c:v>
                </c:pt>
                <c:pt idx="283">
                  <c:v>0.48672781743140442</c:v>
                </c:pt>
                <c:pt idx="284">
                  <c:v>0.49538223105613505</c:v>
                </c:pt>
                <c:pt idx="285">
                  <c:v>0.4959290074659416</c:v>
                </c:pt>
                <c:pt idx="286">
                  <c:v>0.48672278099392635</c:v>
                </c:pt>
                <c:pt idx="287">
                  <c:v>0.48015824327466816</c:v>
                </c:pt>
                <c:pt idx="288">
                  <c:v>0.47802918908303565</c:v>
                </c:pt>
                <c:pt idx="289">
                  <c:v>0.47251046568792049</c:v>
                </c:pt>
                <c:pt idx="290">
                  <c:v>0.48196277532606191</c:v>
                </c:pt>
                <c:pt idx="291">
                  <c:v>0.48192966753059918</c:v>
                </c:pt>
                <c:pt idx="292">
                  <c:v>0.4669902460025675</c:v>
                </c:pt>
                <c:pt idx="293">
                  <c:v>0.46965190264869427</c:v>
                </c:pt>
                <c:pt idx="294">
                  <c:v>0.46034376365761875</c:v>
                </c:pt>
                <c:pt idx="295">
                  <c:v>0.45163170727417351</c:v>
                </c:pt>
                <c:pt idx="296">
                  <c:v>0.43478671094616578</c:v>
                </c:pt>
                <c:pt idx="297">
                  <c:v>0.42785221310814625</c:v>
                </c:pt>
                <c:pt idx="298">
                  <c:v>0.42731449502858959</c:v>
                </c:pt>
                <c:pt idx="299">
                  <c:v>0.39320538277871275</c:v>
                </c:pt>
                <c:pt idx="300">
                  <c:v>0.38125273856267372</c:v>
                </c:pt>
                <c:pt idx="301">
                  <c:v>0.36579086393520216</c:v>
                </c:pt>
                <c:pt idx="302">
                  <c:v>0.33981112104316907</c:v>
                </c:pt>
                <c:pt idx="303">
                  <c:v>0.34329466517623247</c:v>
                </c:pt>
                <c:pt idx="304">
                  <c:v>0.34284618728879218</c:v>
                </c:pt>
                <c:pt idx="305">
                  <c:v>0.32459690934118002</c:v>
                </c:pt>
                <c:pt idx="306">
                  <c:v>0.34042238622945137</c:v>
                </c:pt>
                <c:pt idx="307">
                  <c:v>0.30156344782075034</c:v>
                </c:pt>
                <c:pt idx="308">
                  <c:v>0.41403500091733225</c:v>
                </c:pt>
                <c:pt idx="309">
                  <c:v>0.43745608920738016</c:v>
                </c:pt>
                <c:pt idx="310">
                  <c:v>0.43012673359586268</c:v>
                </c:pt>
                <c:pt idx="311">
                  <c:v>0.42994647346635351</c:v>
                </c:pt>
                <c:pt idx="312">
                  <c:v>0.43083975041593081</c:v>
                </c:pt>
                <c:pt idx="313">
                  <c:v>0.43125120955014323</c:v>
                </c:pt>
                <c:pt idx="314">
                  <c:v>0.4415489476656187</c:v>
                </c:pt>
                <c:pt idx="315">
                  <c:v>0.44565462474190276</c:v>
                </c:pt>
                <c:pt idx="316">
                  <c:v>0.45613566667756267</c:v>
                </c:pt>
                <c:pt idx="317">
                  <c:v>0.47281039641049138</c:v>
                </c:pt>
                <c:pt idx="318">
                  <c:v>0.48645840293350401</c:v>
                </c:pt>
                <c:pt idx="319">
                  <c:v>0.48684612511394354</c:v>
                </c:pt>
                <c:pt idx="320">
                  <c:v>0.4849958512748806</c:v>
                </c:pt>
                <c:pt idx="321">
                  <c:v>0.48827637262265555</c:v>
                </c:pt>
                <c:pt idx="322">
                  <c:v>0.48823593844023333</c:v>
                </c:pt>
                <c:pt idx="323">
                  <c:v>0.53183594279265645</c:v>
                </c:pt>
                <c:pt idx="324">
                  <c:v>0.53138290978858604</c:v>
                </c:pt>
                <c:pt idx="325">
                  <c:v>0.52882805592977145</c:v>
                </c:pt>
                <c:pt idx="326">
                  <c:v>0.535025022175455</c:v>
                </c:pt>
                <c:pt idx="327">
                  <c:v>0.54261901371602683</c:v>
                </c:pt>
                <c:pt idx="328">
                  <c:v>0.53593156837847811</c:v>
                </c:pt>
                <c:pt idx="329">
                  <c:v>0.53577112432599283</c:v>
                </c:pt>
                <c:pt idx="330">
                  <c:v>0.53571755987072711</c:v>
                </c:pt>
                <c:pt idx="331">
                  <c:v>0.53561830341563776</c:v>
                </c:pt>
                <c:pt idx="332">
                  <c:v>0.54514470795870762</c:v>
                </c:pt>
                <c:pt idx="333">
                  <c:v>0.56612764067696031</c:v>
                </c:pt>
                <c:pt idx="334">
                  <c:v>0.57031330353115151</c:v>
                </c:pt>
                <c:pt idx="335">
                  <c:v>0.57665946715677741</c:v>
                </c:pt>
                <c:pt idx="336">
                  <c:v>0.59221751695185054</c:v>
                </c:pt>
                <c:pt idx="337">
                  <c:v>0.59782526832357441</c:v>
                </c:pt>
                <c:pt idx="338">
                  <c:v>0.63797833661074688</c:v>
                </c:pt>
                <c:pt idx="339">
                  <c:v>0.64042682272179896</c:v>
                </c:pt>
                <c:pt idx="340">
                  <c:v>0.62938841588176209</c:v>
                </c:pt>
                <c:pt idx="341">
                  <c:v>0.62388592099468365</c:v>
                </c:pt>
                <c:pt idx="342">
                  <c:v>0.60123998418652713</c:v>
                </c:pt>
                <c:pt idx="343">
                  <c:v>0.57378214543098549</c:v>
                </c:pt>
                <c:pt idx="344">
                  <c:v>0.55218990235383547</c:v>
                </c:pt>
                <c:pt idx="345">
                  <c:v>0.59045735170680647</c:v>
                </c:pt>
                <c:pt idx="346">
                  <c:v>0.60860222391464047</c:v>
                </c:pt>
                <c:pt idx="347">
                  <c:v>0.58772188640023104</c:v>
                </c:pt>
                <c:pt idx="348">
                  <c:v>0.58577510876287142</c:v>
                </c:pt>
                <c:pt idx="349">
                  <c:v>0.58325730731681491</c:v>
                </c:pt>
                <c:pt idx="350">
                  <c:v>0.58252985810567293</c:v>
                </c:pt>
                <c:pt idx="351">
                  <c:v>0.57807069624877061</c:v>
                </c:pt>
                <c:pt idx="352">
                  <c:v>0.57923667989731231</c:v>
                </c:pt>
                <c:pt idx="353">
                  <c:v>0.55949267750759302</c:v>
                </c:pt>
                <c:pt idx="354">
                  <c:v>0.54653257908380914</c:v>
                </c:pt>
                <c:pt idx="355">
                  <c:v>0.52981172888257055</c:v>
                </c:pt>
                <c:pt idx="356">
                  <c:v>0.52117844875450658</c:v>
                </c:pt>
                <c:pt idx="357">
                  <c:v>0.52025556743407742</c:v>
                </c:pt>
                <c:pt idx="358">
                  <c:v>0.46086007596165729</c:v>
                </c:pt>
                <c:pt idx="359">
                  <c:v>0.47005164392207599</c:v>
                </c:pt>
                <c:pt idx="360">
                  <c:v>0.41940959222000856</c:v>
                </c:pt>
                <c:pt idx="361">
                  <c:v>0.4084311717366268</c:v>
                </c:pt>
                <c:pt idx="362">
                  <c:v>0.48258757956856518</c:v>
                </c:pt>
                <c:pt idx="363">
                  <c:v>0.48211275707915219</c:v>
                </c:pt>
                <c:pt idx="364">
                  <c:v>0.44877800926515998</c:v>
                </c:pt>
                <c:pt idx="365">
                  <c:v>0.44875928289520145</c:v>
                </c:pt>
                <c:pt idx="366">
                  <c:v>0.44925924905508458</c:v>
                </c:pt>
                <c:pt idx="367">
                  <c:v>0.45821517298518849</c:v>
                </c:pt>
                <c:pt idx="368">
                  <c:v>0.45675249532390672</c:v>
                </c:pt>
                <c:pt idx="369">
                  <c:v>0.45864622102611785</c:v>
                </c:pt>
                <c:pt idx="370">
                  <c:v>0.45153318503141654</c:v>
                </c:pt>
                <c:pt idx="371">
                  <c:v>0.44247048202285594</c:v>
                </c:pt>
                <c:pt idx="372">
                  <c:v>0.47124898943780652</c:v>
                </c:pt>
                <c:pt idx="373">
                  <c:v>0.49827717867128468</c:v>
                </c:pt>
                <c:pt idx="374">
                  <c:v>0.48508107143191892</c:v>
                </c:pt>
                <c:pt idx="375">
                  <c:v>0.48093118740146656</c:v>
                </c:pt>
                <c:pt idx="376">
                  <c:v>0.4818440188085128</c:v>
                </c:pt>
                <c:pt idx="377">
                  <c:v>0.49201364654307644</c:v>
                </c:pt>
                <c:pt idx="378">
                  <c:v>0.64850567919937774</c:v>
                </c:pt>
                <c:pt idx="379">
                  <c:v>0.71591794799511654</c:v>
                </c:pt>
                <c:pt idx="380">
                  <c:v>0.71607527593123887</c:v>
                </c:pt>
                <c:pt idx="381">
                  <c:v>0.7127220123960295</c:v>
                </c:pt>
                <c:pt idx="382">
                  <c:v>0.71261654166987898</c:v>
                </c:pt>
                <c:pt idx="383">
                  <c:v>0.73726804519220723</c:v>
                </c:pt>
                <c:pt idx="384">
                  <c:v>0.74437944191014671</c:v>
                </c:pt>
                <c:pt idx="385">
                  <c:v>0.74185754261749026</c:v>
                </c:pt>
                <c:pt idx="386">
                  <c:v>0.73724534867197455</c:v>
                </c:pt>
                <c:pt idx="387">
                  <c:v>0.75362467631696217</c:v>
                </c:pt>
                <c:pt idx="388">
                  <c:v>0.69579416860271137</c:v>
                </c:pt>
                <c:pt idx="389">
                  <c:v>0.69589719315869758</c:v>
                </c:pt>
                <c:pt idx="390">
                  <c:v>0.70335321741366452</c:v>
                </c:pt>
                <c:pt idx="391">
                  <c:v>0.70227059199756836</c:v>
                </c:pt>
                <c:pt idx="392">
                  <c:v>0.70615984026281176</c:v>
                </c:pt>
                <c:pt idx="393">
                  <c:v>0.71640459960727598</c:v>
                </c:pt>
                <c:pt idx="394">
                  <c:v>0.72052737147602774</c:v>
                </c:pt>
                <c:pt idx="395">
                  <c:v>0.74032921691324893</c:v>
                </c:pt>
                <c:pt idx="396">
                  <c:v>0.80437233980673006</c:v>
                </c:pt>
                <c:pt idx="397">
                  <c:v>0.93850601499650244</c:v>
                </c:pt>
                <c:pt idx="398">
                  <c:v>0.92841480643911767</c:v>
                </c:pt>
                <c:pt idx="399">
                  <c:v>0.92301842925180067</c:v>
                </c:pt>
                <c:pt idx="400">
                  <c:v>0.92820682092698747</c:v>
                </c:pt>
                <c:pt idx="401">
                  <c:v>0.97098096890959462</c:v>
                </c:pt>
                <c:pt idx="402">
                  <c:v>1.0047920750009005</c:v>
                </c:pt>
                <c:pt idx="403">
                  <c:v>1.0024286744931801</c:v>
                </c:pt>
                <c:pt idx="404">
                  <c:v>0.8801563995371241</c:v>
                </c:pt>
                <c:pt idx="405">
                  <c:v>0.78373311006705892</c:v>
                </c:pt>
                <c:pt idx="406">
                  <c:v>0.75583078119378011</c:v>
                </c:pt>
                <c:pt idx="407">
                  <c:v>0.75443547209409889</c:v>
                </c:pt>
                <c:pt idx="408">
                  <c:v>0.74480357461135094</c:v>
                </c:pt>
                <c:pt idx="409">
                  <c:v>0.74130615924762244</c:v>
                </c:pt>
                <c:pt idx="410">
                  <c:v>0.74915553949353275</c:v>
                </c:pt>
                <c:pt idx="411">
                  <c:v>0.74820354833324698</c:v>
                </c:pt>
                <c:pt idx="412">
                  <c:v>0.77113765579474525</c:v>
                </c:pt>
                <c:pt idx="413">
                  <c:v>0.73230072869426632</c:v>
                </c:pt>
                <c:pt idx="414">
                  <c:v>0.77167809921973574</c:v>
                </c:pt>
                <c:pt idx="415">
                  <c:v>0.76536106693809247</c:v>
                </c:pt>
                <c:pt idx="416">
                  <c:v>0.76689701320421011</c:v>
                </c:pt>
              </c:numCache>
            </c:numRef>
          </c:val>
        </c:ser>
        <c:ser>
          <c:idx val="2"/>
          <c:order val="2"/>
          <c:marker>
            <c:symbol val="none"/>
          </c:marker>
          <c:val>
            <c:numRef>
              <c:f>EPFR!$W$250:$W$800</c:f>
              <c:numCache>
                <c:formatCode>0.00</c:formatCode>
                <c:ptCount val="551"/>
                <c:pt idx="0">
                  <c:v>0.76301260028914342</c:v>
                </c:pt>
                <c:pt idx="1">
                  <c:v>0.73894830875737505</c:v>
                </c:pt>
                <c:pt idx="2">
                  <c:v>0.70621400510043708</c:v>
                </c:pt>
                <c:pt idx="3">
                  <c:v>0.67939908937689486</c:v>
                </c:pt>
                <c:pt idx="4">
                  <c:v>0.63206974139300132</c:v>
                </c:pt>
                <c:pt idx="5">
                  <c:v>0.62911533379451556</c:v>
                </c:pt>
                <c:pt idx="6">
                  <c:v>0.61681570921828976</c:v>
                </c:pt>
                <c:pt idx="7">
                  <c:v>0.57816006082957816</c:v>
                </c:pt>
                <c:pt idx="8">
                  <c:v>0.52995790812536747</c:v>
                </c:pt>
                <c:pt idx="9">
                  <c:v>0.50738564027162425</c:v>
                </c:pt>
                <c:pt idx="10">
                  <c:v>0.50252837752248825</c:v>
                </c:pt>
                <c:pt idx="11">
                  <c:v>0.51338064732336153</c:v>
                </c:pt>
                <c:pt idx="12">
                  <c:v>0.52101578012423133</c:v>
                </c:pt>
                <c:pt idx="13">
                  <c:v>0.52081931607804244</c:v>
                </c:pt>
                <c:pt idx="14">
                  <c:v>0.48950624876973248</c:v>
                </c:pt>
                <c:pt idx="15">
                  <c:v>0.48805578201046446</c:v>
                </c:pt>
                <c:pt idx="16">
                  <c:v>0.47592054456438565</c:v>
                </c:pt>
                <c:pt idx="17">
                  <c:v>0.47833587678051542</c:v>
                </c:pt>
                <c:pt idx="18">
                  <c:v>0.46080148443938229</c:v>
                </c:pt>
                <c:pt idx="19">
                  <c:v>0.41698580313409311</c:v>
                </c:pt>
                <c:pt idx="20">
                  <c:v>0.36008414830639029</c:v>
                </c:pt>
                <c:pt idx="21">
                  <c:v>0.37204050534234123</c:v>
                </c:pt>
                <c:pt idx="22">
                  <c:v>0.37298782180573214</c:v>
                </c:pt>
                <c:pt idx="23">
                  <c:v>0.36225448107861746</c:v>
                </c:pt>
                <c:pt idx="24">
                  <c:v>0.36084439691453624</c:v>
                </c:pt>
                <c:pt idx="25">
                  <c:v>0.40493600808788766</c:v>
                </c:pt>
                <c:pt idx="26">
                  <c:v>0.35707931702375856</c:v>
                </c:pt>
                <c:pt idx="27">
                  <c:v>0.35774426319111513</c:v>
                </c:pt>
                <c:pt idx="28">
                  <c:v>0.3517622257237889</c:v>
                </c:pt>
                <c:pt idx="29">
                  <c:v>0.34778075562718447</c:v>
                </c:pt>
                <c:pt idx="30">
                  <c:v>0.34690436254657586</c:v>
                </c:pt>
                <c:pt idx="31">
                  <c:v>0.33604373682831595</c:v>
                </c:pt>
                <c:pt idx="32">
                  <c:v>0.3774289921805975</c:v>
                </c:pt>
                <c:pt idx="33">
                  <c:v>0.39434854306233291</c:v>
                </c:pt>
                <c:pt idx="34">
                  <c:v>0.41032072950502813</c:v>
                </c:pt>
                <c:pt idx="35">
                  <c:v>0.41696583887006311</c:v>
                </c:pt>
                <c:pt idx="36">
                  <c:v>0.42170412378275912</c:v>
                </c:pt>
                <c:pt idx="37">
                  <c:v>0.42310236368265086</c:v>
                </c:pt>
                <c:pt idx="38">
                  <c:v>0.45011797074168836</c:v>
                </c:pt>
                <c:pt idx="39">
                  <c:v>0.51882740690314944</c:v>
                </c:pt>
                <c:pt idx="40">
                  <c:v>0.51775643321784193</c:v>
                </c:pt>
                <c:pt idx="41">
                  <c:v>0.51830583772072703</c:v>
                </c:pt>
                <c:pt idx="42">
                  <c:v>0.52094105718549244</c:v>
                </c:pt>
                <c:pt idx="43">
                  <c:v>0.52977152457087939</c:v>
                </c:pt>
                <c:pt idx="44">
                  <c:v>0.56010387246817539</c:v>
                </c:pt>
                <c:pt idx="45">
                  <c:v>0.55068515583910416</c:v>
                </c:pt>
                <c:pt idx="46">
                  <c:v>0.54250937870659477</c:v>
                </c:pt>
                <c:pt idx="47">
                  <c:v>0.54243674234527461</c:v>
                </c:pt>
                <c:pt idx="48">
                  <c:v>0.54111136685386818</c:v>
                </c:pt>
                <c:pt idx="49">
                  <c:v>0.54477928527206176</c:v>
                </c:pt>
                <c:pt idx="50">
                  <c:v>0.54450523958770281</c:v>
                </c:pt>
                <c:pt idx="51">
                  <c:v>0.51754832278289209</c:v>
                </c:pt>
                <c:pt idx="52">
                  <c:v>0.51628806325687837</c:v>
                </c:pt>
                <c:pt idx="53">
                  <c:v>0.51983231503422922</c:v>
                </c:pt>
                <c:pt idx="54">
                  <c:v>0.52852012313046903</c:v>
                </c:pt>
                <c:pt idx="55">
                  <c:v>0.53960580050483298</c:v>
                </c:pt>
                <c:pt idx="56">
                  <c:v>0.54319782717363108</c:v>
                </c:pt>
                <c:pt idx="57">
                  <c:v>0.54179758577705583</c:v>
                </c:pt>
                <c:pt idx="58">
                  <c:v>0.52495507155741072</c:v>
                </c:pt>
                <c:pt idx="59">
                  <c:v>0.5100802046888161</c:v>
                </c:pt>
                <c:pt idx="60">
                  <c:v>0.49441704870094622</c:v>
                </c:pt>
                <c:pt idx="61">
                  <c:v>0.4824535979919567</c:v>
                </c:pt>
                <c:pt idx="62">
                  <c:v>0.46670100606441645</c:v>
                </c:pt>
                <c:pt idx="63">
                  <c:v>0.4759201454672185</c:v>
                </c:pt>
                <c:pt idx="64">
                  <c:v>0.46608599591128602</c:v>
                </c:pt>
                <c:pt idx="65">
                  <c:v>0.41266825239950494</c:v>
                </c:pt>
                <c:pt idx="66">
                  <c:v>0.42954156301089907</c:v>
                </c:pt>
                <c:pt idx="67">
                  <c:v>0.47329106555951544</c:v>
                </c:pt>
                <c:pt idx="68">
                  <c:v>0.47287499615079603</c:v>
                </c:pt>
                <c:pt idx="69">
                  <c:v>0.47028477644279126</c:v>
                </c:pt>
                <c:pt idx="70">
                  <c:v>0.40386199541237044</c:v>
                </c:pt>
                <c:pt idx="71">
                  <c:v>0.43228377004712287</c:v>
                </c:pt>
                <c:pt idx="72">
                  <c:v>0.43479185577256829</c:v>
                </c:pt>
                <c:pt idx="73">
                  <c:v>0.44314256695351861</c:v>
                </c:pt>
                <c:pt idx="74">
                  <c:v>0.44352279395071242</c:v>
                </c:pt>
                <c:pt idx="75">
                  <c:v>0.44340462965557759</c:v>
                </c:pt>
                <c:pt idx="76">
                  <c:v>0.44849609133019369</c:v>
                </c:pt>
                <c:pt idx="77">
                  <c:v>0.44791953228230619</c:v>
                </c:pt>
                <c:pt idx="78">
                  <c:v>0.44614353557847442</c:v>
                </c:pt>
                <c:pt idx="79">
                  <c:v>0.44647274414183274</c:v>
                </c:pt>
                <c:pt idx="80">
                  <c:v>0.49678400352048996</c:v>
                </c:pt>
                <c:pt idx="81">
                  <c:v>0.51700598307801193</c:v>
                </c:pt>
                <c:pt idx="82">
                  <c:v>0.52017528104994049</c:v>
                </c:pt>
                <c:pt idx="83">
                  <c:v>0.53463971145205669</c:v>
                </c:pt>
                <c:pt idx="84">
                  <c:v>0.56148136545556526</c:v>
                </c:pt>
                <c:pt idx="85">
                  <c:v>0.56144771384752767</c:v>
                </c:pt>
                <c:pt idx="86">
                  <c:v>0.54991549785818494</c:v>
                </c:pt>
                <c:pt idx="87">
                  <c:v>0.54741724067169772</c:v>
                </c:pt>
                <c:pt idx="88">
                  <c:v>0.54753968696342004</c:v>
                </c:pt>
                <c:pt idx="89">
                  <c:v>0.57344373346140409</c:v>
                </c:pt>
                <c:pt idx="90">
                  <c:v>0.57498523144913505</c:v>
                </c:pt>
                <c:pt idx="91">
                  <c:v>0.57209862819676072</c:v>
                </c:pt>
                <c:pt idx="92">
                  <c:v>0.56626950649369734</c:v>
                </c:pt>
                <c:pt idx="93">
                  <c:v>0.50363586810924621</c:v>
                </c:pt>
                <c:pt idx="94">
                  <c:v>0.48455463835758122</c:v>
                </c:pt>
                <c:pt idx="95">
                  <c:v>0.45470215037301759</c:v>
                </c:pt>
                <c:pt idx="96">
                  <c:v>0.43651510082258776</c:v>
                </c:pt>
                <c:pt idx="97">
                  <c:v>0.43399079919350314</c:v>
                </c:pt>
                <c:pt idx="98">
                  <c:v>0.44996066070781737</c:v>
                </c:pt>
                <c:pt idx="99">
                  <c:v>0.63087379344963967</c:v>
                </c:pt>
                <c:pt idx="100">
                  <c:v>0.67269181843145343</c:v>
                </c:pt>
                <c:pt idx="101">
                  <c:v>0.70313740971339433</c:v>
                </c:pt>
                <c:pt idx="102">
                  <c:v>0.85325569849569993</c:v>
                </c:pt>
                <c:pt idx="103">
                  <c:v>0.88532842237304155</c:v>
                </c:pt>
                <c:pt idx="104">
                  <c:v>0.88954654660934729</c:v>
                </c:pt>
                <c:pt idx="105">
                  <c:v>0.89111422254129957</c:v>
                </c:pt>
                <c:pt idx="106">
                  <c:v>0.8553786680763088</c:v>
                </c:pt>
                <c:pt idx="107">
                  <c:v>0.85165095664470802</c:v>
                </c:pt>
                <c:pt idx="108">
                  <c:v>0.84310985641529268</c:v>
                </c:pt>
                <c:pt idx="109">
                  <c:v>0.81169556374295904</c:v>
                </c:pt>
                <c:pt idx="110">
                  <c:v>0.7681546055620273</c:v>
                </c:pt>
                <c:pt idx="111">
                  <c:v>0.7644878385006425</c:v>
                </c:pt>
                <c:pt idx="112">
                  <c:v>0.75122309521513997</c:v>
                </c:pt>
                <c:pt idx="113">
                  <c:v>0.72489030890091322</c:v>
                </c:pt>
                <c:pt idx="114">
                  <c:v>0.72118484131217109</c:v>
                </c:pt>
                <c:pt idx="115">
                  <c:v>0.72269751697799101</c:v>
                </c:pt>
                <c:pt idx="116">
                  <c:v>0.70326855543351163</c:v>
                </c:pt>
                <c:pt idx="117">
                  <c:v>0.6940131860529628</c:v>
                </c:pt>
                <c:pt idx="118">
                  <c:v>0.68884859366917472</c:v>
                </c:pt>
                <c:pt idx="119">
                  <c:v>0.6695538468608434</c:v>
                </c:pt>
                <c:pt idx="120">
                  <c:v>0.67215990492189825</c:v>
                </c:pt>
                <c:pt idx="121">
                  <c:v>0.64691296759777017</c:v>
                </c:pt>
                <c:pt idx="122">
                  <c:v>0.63497895869439258</c:v>
                </c:pt>
                <c:pt idx="123">
                  <c:v>0.59578734023526814</c:v>
                </c:pt>
                <c:pt idx="124">
                  <c:v>0.60084062544456429</c:v>
                </c:pt>
                <c:pt idx="125">
                  <c:v>0.52813862954283575</c:v>
                </c:pt>
                <c:pt idx="126">
                  <c:v>0.51473319296356013</c:v>
                </c:pt>
                <c:pt idx="127">
                  <c:v>0.50646919742316177</c:v>
                </c:pt>
                <c:pt idx="128">
                  <c:v>0.32766473756898817</c:v>
                </c:pt>
                <c:pt idx="129">
                  <c:v>0.28274924688738712</c:v>
                </c:pt>
                <c:pt idx="130">
                  <c:v>0.27738644967182235</c:v>
                </c:pt>
                <c:pt idx="131">
                  <c:v>0.29523404538407511</c:v>
                </c:pt>
                <c:pt idx="132">
                  <c:v>0.29632269294444219</c:v>
                </c:pt>
                <c:pt idx="133">
                  <c:v>0.24956307668834715</c:v>
                </c:pt>
                <c:pt idx="134">
                  <c:v>0.25208972016999148</c:v>
                </c:pt>
                <c:pt idx="135">
                  <c:v>0.25663067266764145</c:v>
                </c:pt>
                <c:pt idx="136">
                  <c:v>0.25688688648148983</c:v>
                </c:pt>
                <c:pt idx="137">
                  <c:v>0.25664220037901914</c:v>
                </c:pt>
                <c:pt idx="138">
                  <c:v>0.2536768626543498</c:v>
                </c:pt>
                <c:pt idx="139">
                  <c:v>0.2519030877448401</c:v>
                </c:pt>
                <c:pt idx="140">
                  <c:v>0.60053722344119642</c:v>
                </c:pt>
                <c:pt idx="141">
                  <c:v>0.59434367298338808</c:v>
                </c:pt>
                <c:pt idx="142">
                  <c:v>0.59412799171429509</c:v>
                </c:pt>
                <c:pt idx="143">
                  <c:v>0.60288665837465161</c:v>
                </c:pt>
                <c:pt idx="144">
                  <c:v>0.60238559871436292</c:v>
                </c:pt>
                <c:pt idx="145">
                  <c:v>0.60350422731296216</c:v>
                </c:pt>
                <c:pt idx="146">
                  <c:v>0.6043015377722003</c:v>
                </c:pt>
                <c:pt idx="147">
                  <c:v>0.6042988633500429</c:v>
                </c:pt>
                <c:pt idx="148">
                  <c:v>0.60413984495440998</c:v>
                </c:pt>
                <c:pt idx="149">
                  <c:v>0.60379347003883588</c:v>
                </c:pt>
                <c:pt idx="150">
                  <c:v>0.60576275767384002</c:v>
                </c:pt>
                <c:pt idx="151">
                  <c:v>0.60959919700128817</c:v>
                </c:pt>
                <c:pt idx="152">
                  <c:v>0.61422772133919401</c:v>
                </c:pt>
                <c:pt idx="153">
                  <c:v>0.61470219037038898</c:v>
                </c:pt>
                <c:pt idx="154">
                  <c:v>0.61016516539502519</c:v>
                </c:pt>
                <c:pt idx="155">
                  <c:v>0.60874743617214011</c:v>
                </c:pt>
                <c:pt idx="156">
                  <c:v>0.60996602085689999</c:v>
                </c:pt>
                <c:pt idx="157">
                  <c:v>0.60330371401016714</c:v>
                </c:pt>
                <c:pt idx="158">
                  <c:v>0.62150193574796009</c:v>
                </c:pt>
                <c:pt idx="159">
                  <c:v>0.63635370019655435</c:v>
                </c:pt>
                <c:pt idx="160">
                  <c:v>0.64076067622787214</c:v>
                </c:pt>
                <c:pt idx="161">
                  <c:v>0.64498755834154242</c:v>
                </c:pt>
                <c:pt idx="162">
                  <c:v>0.64603867063345843</c:v>
                </c:pt>
                <c:pt idx="163">
                  <c:v>0.64591317949562987</c:v>
                </c:pt>
                <c:pt idx="164">
                  <c:v>0.68977473236947762</c:v>
                </c:pt>
                <c:pt idx="165">
                  <c:v>0.69950175438280016</c:v>
                </c:pt>
                <c:pt idx="166">
                  <c:v>0.45116893162266664</c:v>
                </c:pt>
                <c:pt idx="167">
                  <c:v>0.45104898823145073</c:v>
                </c:pt>
                <c:pt idx="168">
                  <c:v>0.45318125801425707</c:v>
                </c:pt>
                <c:pt idx="169">
                  <c:v>0.4895992908491596</c:v>
                </c:pt>
                <c:pt idx="170">
                  <c:v>0.51953982768777807</c:v>
                </c:pt>
                <c:pt idx="171">
                  <c:v>0.54101253011225303</c:v>
                </c:pt>
                <c:pt idx="172">
                  <c:v>0.54611914028407338</c:v>
                </c:pt>
                <c:pt idx="173">
                  <c:v>0.54543757988778707</c:v>
                </c:pt>
                <c:pt idx="174">
                  <c:v>0.56279451045652529</c:v>
                </c:pt>
                <c:pt idx="175">
                  <c:v>0.55902674861006285</c:v>
                </c:pt>
                <c:pt idx="176">
                  <c:v>0.60581408929193403</c:v>
                </c:pt>
                <c:pt idx="177">
                  <c:v>0.60479277702239598</c:v>
                </c:pt>
                <c:pt idx="178">
                  <c:v>0.62841899795010603</c:v>
                </c:pt>
                <c:pt idx="179">
                  <c:v>0.64450832767789257</c:v>
                </c:pt>
                <c:pt idx="180">
                  <c:v>0.64995698069475805</c:v>
                </c:pt>
                <c:pt idx="181">
                  <c:v>0.68375476813975211</c:v>
                </c:pt>
                <c:pt idx="182">
                  <c:v>0.6852256761097032</c:v>
                </c:pt>
                <c:pt idx="183">
                  <c:v>0.68591471961506656</c:v>
                </c:pt>
                <c:pt idx="184">
                  <c:v>0.68987655101920498</c:v>
                </c:pt>
                <c:pt idx="185">
                  <c:v>0.68242598851450542</c:v>
                </c:pt>
                <c:pt idx="186">
                  <c:v>0.81177492352347169</c:v>
                </c:pt>
                <c:pt idx="187">
                  <c:v>0.81772278873429016</c:v>
                </c:pt>
                <c:pt idx="188">
                  <c:v>0.8164726526015148</c:v>
                </c:pt>
                <c:pt idx="189">
                  <c:v>0.81749871927446149</c:v>
                </c:pt>
                <c:pt idx="190">
                  <c:v>0.77085548286403105</c:v>
                </c:pt>
                <c:pt idx="191">
                  <c:v>0.76703536619897783</c:v>
                </c:pt>
                <c:pt idx="192">
                  <c:v>0.76663432900919892</c:v>
                </c:pt>
                <c:pt idx="193">
                  <c:v>0.77761283683809168</c:v>
                </c:pt>
                <c:pt idx="194">
                  <c:v>0.77591624492496714</c:v>
                </c:pt>
                <c:pt idx="195">
                  <c:v>0.74125651538451931</c:v>
                </c:pt>
                <c:pt idx="196">
                  <c:v>0.70961947463736885</c:v>
                </c:pt>
                <c:pt idx="197">
                  <c:v>0.69445094300904642</c:v>
                </c:pt>
                <c:pt idx="198">
                  <c:v>0.68122008612375906</c:v>
                </c:pt>
                <c:pt idx="199">
                  <c:v>0.69117098763898244</c:v>
                </c:pt>
                <c:pt idx="200">
                  <c:v>0.66877058783550447</c:v>
                </c:pt>
                <c:pt idx="201">
                  <c:v>0.67426659239160336</c:v>
                </c:pt>
                <c:pt idx="202">
                  <c:v>0.65113479220157222</c:v>
                </c:pt>
                <c:pt idx="203">
                  <c:v>0.66112350952462273</c:v>
                </c:pt>
                <c:pt idx="204">
                  <c:v>0.64222722368812257</c:v>
                </c:pt>
                <c:pt idx="205">
                  <c:v>0.60620958680844161</c:v>
                </c:pt>
                <c:pt idx="206">
                  <c:v>0.56940514850013568</c:v>
                </c:pt>
                <c:pt idx="207">
                  <c:v>0.5634299157700231</c:v>
                </c:pt>
                <c:pt idx="208">
                  <c:v>0.58168528743246084</c:v>
                </c:pt>
                <c:pt idx="209">
                  <c:v>0.60041374305236705</c:v>
                </c:pt>
                <c:pt idx="210">
                  <c:v>0.60971991508081314</c:v>
                </c:pt>
                <c:pt idx="211">
                  <c:v>0.61005838112808142</c:v>
                </c:pt>
                <c:pt idx="212">
                  <c:v>0.48023188981990772</c:v>
                </c:pt>
                <c:pt idx="213">
                  <c:v>0.4667275878348674</c:v>
                </c:pt>
                <c:pt idx="214">
                  <c:v>0.46679262626830509</c:v>
                </c:pt>
                <c:pt idx="215">
                  <c:v>0.47168577017397439</c:v>
                </c:pt>
                <c:pt idx="216">
                  <c:v>0.47723734324192968</c:v>
                </c:pt>
                <c:pt idx="217">
                  <c:v>0.47135065444544982</c:v>
                </c:pt>
                <c:pt idx="218">
                  <c:v>0.47120810729932838</c:v>
                </c:pt>
                <c:pt idx="219">
                  <c:v>0.47103365107617717</c:v>
                </c:pt>
                <c:pt idx="220">
                  <c:v>0.48614031086318465</c:v>
                </c:pt>
                <c:pt idx="221">
                  <c:v>0.49180558843447947</c:v>
                </c:pt>
                <c:pt idx="222">
                  <c:v>0.49025947013957666</c:v>
                </c:pt>
                <c:pt idx="223">
                  <c:v>0.47333539985283812</c:v>
                </c:pt>
                <c:pt idx="224">
                  <c:v>0.49399363010530345</c:v>
                </c:pt>
                <c:pt idx="225">
                  <c:v>0.46742624481137285</c:v>
                </c:pt>
                <c:pt idx="226">
                  <c:v>0.4443698846854775</c:v>
                </c:pt>
                <c:pt idx="227">
                  <c:v>0.41993594822947056</c:v>
                </c:pt>
                <c:pt idx="228">
                  <c:v>0.40263559002384031</c:v>
                </c:pt>
                <c:pt idx="229">
                  <c:v>0.35549988103427616</c:v>
                </c:pt>
                <c:pt idx="230">
                  <c:v>0.34843331996457855</c:v>
                </c:pt>
                <c:pt idx="231">
                  <c:v>0.33469179652560704</c:v>
                </c:pt>
                <c:pt idx="232">
                  <c:v>0.38743771376332703</c:v>
                </c:pt>
                <c:pt idx="233">
                  <c:v>0.38942791020438411</c:v>
                </c:pt>
                <c:pt idx="234">
                  <c:v>0.50313020099557348</c:v>
                </c:pt>
                <c:pt idx="235">
                  <c:v>0.48749441868205406</c:v>
                </c:pt>
                <c:pt idx="236">
                  <c:v>0.51989642577965622</c:v>
                </c:pt>
                <c:pt idx="237">
                  <c:v>0.53452217536211366</c:v>
                </c:pt>
                <c:pt idx="238">
                  <c:v>0.52595003987655886</c:v>
                </c:pt>
                <c:pt idx="239">
                  <c:v>0.52556402618081133</c:v>
                </c:pt>
                <c:pt idx="240">
                  <c:v>0.53083406998942562</c:v>
                </c:pt>
                <c:pt idx="241">
                  <c:v>0.53382751073299384</c:v>
                </c:pt>
                <c:pt idx="242">
                  <c:v>0.53049397902767503</c:v>
                </c:pt>
                <c:pt idx="243">
                  <c:v>0.53594518307522687</c:v>
                </c:pt>
                <c:pt idx="244">
                  <c:v>0.5488770608601361</c:v>
                </c:pt>
                <c:pt idx="245">
                  <c:v>0.54691739407195816</c:v>
                </c:pt>
                <c:pt idx="246">
                  <c:v>0.53648916061886887</c:v>
                </c:pt>
                <c:pt idx="247">
                  <c:v>0.57600598031083505</c:v>
                </c:pt>
                <c:pt idx="248">
                  <c:v>0.58620106101785718</c:v>
                </c:pt>
                <c:pt idx="249">
                  <c:v>0.59921355870712867</c:v>
                </c:pt>
                <c:pt idx="250">
                  <c:v>0.58214144625353204</c:v>
                </c:pt>
                <c:pt idx="251">
                  <c:v>0.59402616571481615</c:v>
                </c:pt>
                <c:pt idx="252">
                  <c:v>0.57000904447615164</c:v>
                </c:pt>
                <c:pt idx="253">
                  <c:v>0.61398654302466982</c:v>
                </c:pt>
                <c:pt idx="254">
                  <c:v>0.63813615470247542</c:v>
                </c:pt>
                <c:pt idx="255">
                  <c:v>0.63244326350578373</c:v>
                </c:pt>
                <c:pt idx="256">
                  <c:v>0.62549425262070846</c:v>
                </c:pt>
                <c:pt idx="257">
                  <c:v>0.63154097377276031</c:v>
                </c:pt>
                <c:pt idx="258">
                  <c:v>0.63969084547507449</c:v>
                </c:pt>
                <c:pt idx="259">
                  <c:v>0.60267077856692342</c:v>
                </c:pt>
                <c:pt idx="260">
                  <c:v>0.60173917161967982</c:v>
                </c:pt>
                <c:pt idx="261">
                  <c:v>0.58347044274225768</c:v>
                </c:pt>
                <c:pt idx="262">
                  <c:v>0.58582001007135298</c:v>
                </c:pt>
                <c:pt idx="263">
                  <c:v>0.59078767906792162</c:v>
                </c:pt>
                <c:pt idx="264">
                  <c:v>0.57158261043688707</c:v>
                </c:pt>
                <c:pt idx="265">
                  <c:v>0.56266943994334184</c:v>
                </c:pt>
                <c:pt idx="266">
                  <c:v>0.5608115824547355</c:v>
                </c:pt>
                <c:pt idx="267">
                  <c:v>0.56202004734296152</c:v>
                </c:pt>
                <c:pt idx="268">
                  <c:v>0.57232599586115407</c:v>
                </c:pt>
                <c:pt idx="269">
                  <c:v>0.53814754127898368</c:v>
                </c:pt>
                <c:pt idx="270">
                  <c:v>0.49601330788598808</c:v>
                </c:pt>
                <c:pt idx="271">
                  <c:v>0.49697760365881843</c:v>
                </c:pt>
                <c:pt idx="272">
                  <c:v>0.50080857715682781</c:v>
                </c:pt>
                <c:pt idx="273">
                  <c:v>0.48955361035884998</c:v>
                </c:pt>
                <c:pt idx="274">
                  <c:v>0.49000659587397405</c:v>
                </c:pt>
                <c:pt idx="275">
                  <c:v>0.48053121568338719</c:v>
                </c:pt>
                <c:pt idx="276">
                  <c:v>0.48691963835461055</c:v>
                </c:pt>
                <c:pt idx="277">
                  <c:v>0.49569887753011449</c:v>
                </c:pt>
                <c:pt idx="278">
                  <c:v>0.49567709805725507</c:v>
                </c:pt>
                <c:pt idx="279">
                  <c:v>0.48088560968280186</c:v>
                </c:pt>
                <c:pt idx="280">
                  <c:v>0.45440224486512115</c:v>
                </c:pt>
                <c:pt idx="281">
                  <c:v>0.44842030798725502</c:v>
                </c:pt>
                <c:pt idx="282">
                  <c:v>0.44476006608576646</c:v>
                </c:pt>
                <c:pt idx="283">
                  <c:v>0.41672696209684046</c:v>
                </c:pt>
                <c:pt idx="284">
                  <c:v>0.39656659010135409</c:v>
                </c:pt>
                <c:pt idx="285">
                  <c:v>0.39769817020526427</c:v>
                </c:pt>
                <c:pt idx="286">
                  <c:v>0.36282033267169572</c:v>
                </c:pt>
                <c:pt idx="287">
                  <c:v>0.36563736160299587</c:v>
                </c:pt>
                <c:pt idx="288">
                  <c:v>0.3547741320246533</c:v>
                </c:pt>
                <c:pt idx="289">
                  <c:v>0.34728812272321569</c:v>
                </c:pt>
                <c:pt idx="290">
                  <c:v>0.33878170228039173</c:v>
                </c:pt>
                <c:pt idx="291">
                  <c:v>0.33608841137643891</c:v>
                </c:pt>
                <c:pt idx="292">
                  <c:v>0.35563335467001134</c:v>
                </c:pt>
                <c:pt idx="293">
                  <c:v>0.39064778117693366</c:v>
                </c:pt>
                <c:pt idx="294">
                  <c:v>0.37110568357897106</c:v>
                </c:pt>
                <c:pt idx="295">
                  <c:v>0.371241114351058</c:v>
                </c:pt>
                <c:pt idx="296">
                  <c:v>0.36318104408767721</c:v>
                </c:pt>
                <c:pt idx="297">
                  <c:v>0.36215051261128334</c:v>
                </c:pt>
                <c:pt idx="298">
                  <c:v>0.35931318374836252</c:v>
                </c:pt>
                <c:pt idx="299">
                  <c:v>0.34957117413284433</c:v>
                </c:pt>
                <c:pt idx="300">
                  <c:v>0.35040268123315577</c:v>
                </c:pt>
                <c:pt idx="301">
                  <c:v>0.35659866199757606</c:v>
                </c:pt>
                <c:pt idx="302">
                  <c:v>0.33195083741653447</c:v>
                </c:pt>
                <c:pt idx="303">
                  <c:v>0.29026321913844921</c:v>
                </c:pt>
                <c:pt idx="304">
                  <c:v>0.28537451627372329</c:v>
                </c:pt>
                <c:pt idx="305">
                  <c:v>0.27246352969780124</c:v>
                </c:pt>
                <c:pt idx="306">
                  <c:v>0.28827880300420716</c:v>
                </c:pt>
                <c:pt idx="307">
                  <c:v>0.27652619553196878</c:v>
                </c:pt>
                <c:pt idx="308">
                  <c:v>0.29877500907230148</c:v>
                </c:pt>
                <c:pt idx="309">
                  <c:v>0.29957927339212548</c:v>
                </c:pt>
                <c:pt idx="310">
                  <c:v>0.29191923585392326</c:v>
                </c:pt>
                <c:pt idx="311">
                  <c:v>0.30285446629337687</c:v>
                </c:pt>
                <c:pt idx="312">
                  <c:v>0.30244180788020386</c:v>
                </c:pt>
                <c:pt idx="313">
                  <c:v>0.30248855703722338</c:v>
                </c:pt>
                <c:pt idx="314">
                  <c:v>0.29634545818118319</c:v>
                </c:pt>
                <c:pt idx="315">
                  <c:v>0.3030402955688592</c:v>
                </c:pt>
                <c:pt idx="316">
                  <c:v>0.30434222096439145</c:v>
                </c:pt>
                <c:pt idx="317">
                  <c:v>0.31373252841332117</c:v>
                </c:pt>
                <c:pt idx="318">
                  <c:v>0.31900307654653409</c:v>
                </c:pt>
                <c:pt idx="319">
                  <c:v>0.28088400124223195</c:v>
                </c:pt>
                <c:pt idx="320">
                  <c:v>0.28003625721296549</c:v>
                </c:pt>
                <c:pt idx="321">
                  <c:v>0.28325009327176148</c:v>
                </c:pt>
                <c:pt idx="322">
                  <c:v>0.28333349952634646</c:v>
                </c:pt>
                <c:pt idx="323">
                  <c:v>0.28349521979418607</c:v>
                </c:pt>
                <c:pt idx="324">
                  <c:v>0.29062093375815429</c:v>
                </c:pt>
                <c:pt idx="325">
                  <c:v>0.29720566243699892</c:v>
                </c:pt>
                <c:pt idx="326">
                  <c:v>0.30550878441355184</c:v>
                </c:pt>
                <c:pt idx="327">
                  <c:v>0.3280694307377866</c:v>
                </c:pt>
                <c:pt idx="328">
                  <c:v>0.33352670528529121</c:v>
                </c:pt>
                <c:pt idx="329">
                  <c:v>0.35056726094453516</c:v>
                </c:pt>
                <c:pt idx="330">
                  <c:v>0.35062443865853871</c:v>
                </c:pt>
                <c:pt idx="331">
                  <c:v>0.34371273963095317</c:v>
                </c:pt>
                <c:pt idx="332">
                  <c:v>0.31802671682640843</c:v>
                </c:pt>
                <c:pt idx="333">
                  <c:v>0.31521167181142556</c:v>
                </c:pt>
                <c:pt idx="334">
                  <c:v>0.25923409497980782</c:v>
                </c:pt>
                <c:pt idx="335">
                  <c:v>0.25883137260802441</c:v>
                </c:pt>
                <c:pt idx="336">
                  <c:v>0.24791887978499391</c:v>
                </c:pt>
                <c:pt idx="337">
                  <c:v>0.25566383014840766</c:v>
                </c:pt>
                <c:pt idx="338">
                  <c:v>0.2743351250120637</c:v>
                </c:pt>
                <c:pt idx="339">
                  <c:v>0.27504514862948487</c:v>
                </c:pt>
                <c:pt idx="340">
                  <c:v>0.26884532024081192</c:v>
                </c:pt>
                <c:pt idx="341">
                  <c:v>0.269564153745663</c:v>
                </c:pt>
                <c:pt idx="342">
                  <c:v>0.27075007689465502</c:v>
                </c:pt>
                <c:pt idx="343">
                  <c:v>0.31208259155846263</c:v>
                </c:pt>
                <c:pt idx="344">
                  <c:v>0.39923975946599</c:v>
                </c:pt>
                <c:pt idx="345">
                  <c:v>0.42342863745309506</c:v>
                </c:pt>
                <c:pt idx="346">
                  <c:v>0.47058016598172153</c:v>
                </c:pt>
                <c:pt idx="347">
                  <c:v>0.47911694631494078</c:v>
                </c:pt>
                <c:pt idx="348">
                  <c:v>0.49173910069654425</c:v>
                </c:pt>
                <c:pt idx="349">
                  <c:v>0.49246678207383066</c:v>
                </c:pt>
                <c:pt idx="350">
                  <c:v>0.49552655282421154</c:v>
                </c:pt>
                <c:pt idx="351">
                  <c:v>0.49961590701103731</c:v>
                </c:pt>
                <c:pt idx="352">
                  <c:v>0.49109611874474618</c:v>
                </c:pt>
                <c:pt idx="353">
                  <c:v>0.48151170561695988</c:v>
                </c:pt>
                <c:pt idx="354">
                  <c:v>0.47124783138452259</c:v>
                </c:pt>
                <c:pt idx="355">
                  <c:v>0.44562250150340688</c:v>
                </c:pt>
                <c:pt idx="356">
                  <c:v>0.44209500985473876</c:v>
                </c:pt>
                <c:pt idx="357">
                  <c:v>0.43392142055375021</c:v>
                </c:pt>
                <c:pt idx="358">
                  <c:v>0.40761248233321573</c:v>
                </c:pt>
                <c:pt idx="359">
                  <c:v>0.41013002936217113</c:v>
                </c:pt>
                <c:pt idx="360">
                  <c:v>0.40496325888425216</c:v>
                </c:pt>
                <c:pt idx="361">
                  <c:v>0.40246938713971192</c:v>
                </c:pt>
                <c:pt idx="362">
                  <c:v>0.39101901326976607</c:v>
                </c:pt>
                <c:pt idx="363">
                  <c:v>0.3900427096337804</c:v>
                </c:pt>
                <c:pt idx="364">
                  <c:v>0.38998488712335427</c:v>
                </c:pt>
                <c:pt idx="365">
                  <c:v>0.39572536671476904</c:v>
                </c:pt>
                <c:pt idx="366">
                  <c:v>0.38474610587323083</c:v>
                </c:pt>
                <c:pt idx="367">
                  <c:v>0.38249094396519323</c:v>
                </c:pt>
                <c:pt idx="368">
                  <c:v>0.37822509205701632</c:v>
                </c:pt>
                <c:pt idx="369">
                  <c:v>0.37201290614501736</c:v>
                </c:pt>
                <c:pt idx="370">
                  <c:v>0.32214449419237562</c:v>
                </c:pt>
                <c:pt idx="371">
                  <c:v>0.37551832127791662</c:v>
                </c:pt>
                <c:pt idx="372">
                  <c:v>0.35352820094235543</c:v>
                </c:pt>
                <c:pt idx="373">
                  <c:v>0.35472782797302715</c:v>
                </c:pt>
                <c:pt idx="374">
                  <c:v>0.34830516425421237</c:v>
                </c:pt>
                <c:pt idx="375">
                  <c:v>0.34919006030439159</c:v>
                </c:pt>
                <c:pt idx="376">
                  <c:v>0.34617893283454088</c:v>
                </c:pt>
                <c:pt idx="377">
                  <c:v>0.34027934180837144</c:v>
                </c:pt>
                <c:pt idx="378">
                  <c:v>0.33966866642928101</c:v>
                </c:pt>
                <c:pt idx="379">
                  <c:v>0.30755527265592691</c:v>
                </c:pt>
                <c:pt idx="380">
                  <c:v>0.29812640677300728</c:v>
                </c:pt>
                <c:pt idx="381">
                  <c:v>0.29396104935596745</c:v>
                </c:pt>
                <c:pt idx="382">
                  <c:v>0.29005281301594288</c:v>
                </c:pt>
                <c:pt idx="383">
                  <c:v>0.31376917289870665</c:v>
                </c:pt>
                <c:pt idx="384">
                  <c:v>0.32372876291497721</c:v>
                </c:pt>
                <c:pt idx="385">
                  <c:v>0.32304882193539441</c:v>
                </c:pt>
                <c:pt idx="386">
                  <c:v>0.32900804694391006</c:v>
                </c:pt>
                <c:pt idx="387">
                  <c:v>0.32709974985292506</c:v>
                </c:pt>
                <c:pt idx="388">
                  <c:v>0.32715386631698828</c:v>
                </c:pt>
                <c:pt idx="389">
                  <c:v>0.33057708518007389</c:v>
                </c:pt>
                <c:pt idx="390">
                  <c:v>0.35219926285250247</c:v>
                </c:pt>
                <c:pt idx="391">
                  <c:v>0.33775806644128253</c:v>
                </c:pt>
                <c:pt idx="392">
                  <c:v>0.33387840872896318</c:v>
                </c:pt>
                <c:pt idx="393">
                  <c:v>0.34283320833673847</c:v>
                </c:pt>
                <c:pt idx="394">
                  <c:v>0.35588415524415545</c:v>
                </c:pt>
                <c:pt idx="395">
                  <c:v>0.38076964506115762</c:v>
                </c:pt>
                <c:pt idx="396">
                  <c:v>0.40317048335183692</c:v>
                </c:pt>
                <c:pt idx="397">
                  <c:v>0.39607920623959114</c:v>
                </c:pt>
                <c:pt idx="398">
                  <c:v>0.39228135838765205</c:v>
                </c:pt>
                <c:pt idx="399">
                  <c:v>0.38693876933616334</c:v>
                </c:pt>
                <c:pt idx="400">
                  <c:v>0.38704445320123909</c:v>
                </c:pt>
                <c:pt idx="401">
                  <c:v>0.38574699019714187</c:v>
                </c:pt>
                <c:pt idx="402">
                  <c:v>0.38256804291725471</c:v>
                </c:pt>
                <c:pt idx="403">
                  <c:v>0.37871689708601797</c:v>
                </c:pt>
                <c:pt idx="404">
                  <c:v>0.36519227426742668</c:v>
                </c:pt>
                <c:pt idx="405">
                  <c:v>0.33995043116041762</c:v>
                </c:pt>
                <c:pt idx="406">
                  <c:v>0.33885267415886716</c:v>
                </c:pt>
                <c:pt idx="407">
                  <c:v>0.34122816100307202</c:v>
                </c:pt>
                <c:pt idx="408">
                  <c:v>0.34212494523762238</c:v>
                </c:pt>
                <c:pt idx="409">
                  <c:v>0.32915535487996211</c:v>
                </c:pt>
                <c:pt idx="410">
                  <c:v>0.32784794880929413</c:v>
                </c:pt>
                <c:pt idx="411">
                  <c:v>0.33624940086878274</c:v>
                </c:pt>
                <c:pt idx="412">
                  <c:v>0.32873463586209561</c:v>
                </c:pt>
                <c:pt idx="413">
                  <c:v>0.32661219349323367</c:v>
                </c:pt>
                <c:pt idx="414">
                  <c:v>0.33007861338684846</c:v>
                </c:pt>
                <c:pt idx="415">
                  <c:v>0.32059985654298823</c:v>
                </c:pt>
                <c:pt idx="416">
                  <c:v>0.27572015280268952</c:v>
                </c:pt>
              </c:numCache>
            </c:numRef>
          </c:val>
        </c:ser>
        <c:marker val="1"/>
        <c:axId val="277932672"/>
        <c:axId val="277971328"/>
      </c:lineChart>
      <c:dateAx>
        <c:axId val="277932672"/>
        <c:scaling>
          <c:orientation val="minMax"/>
        </c:scaling>
        <c:axPos val="b"/>
        <c:numFmt formatCode="yyyymmdd" sourceLinked="1"/>
        <c:tickLblPos val="nextTo"/>
        <c:crossAx val="277971328"/>
        <c:crosses val="autoZero"/>
        <c:auto val="1"/>
        <c:lblOffset val="100"/>
      </c:dateAx>
      <c:valAx>
        <c:axId val="277971328"/>
        <c:scaling>
          <c:orientation val="minMax"/>
        </c:scaling>
        <c:axPos val="l"/>
        <c:majorGridlines/>
        <c:numFmt formatCode="General" sourceLinked="1"/>
        <c:tickLblPos val="nextTo"/>
        <c:crossAx val="277932672"/>
        <c:crosses val="autoZero"/>
        <c:crossBetween val="between"/>
      </c:valAx>
    </c:plotArea>
    <c:legend>
      <c:legendPos val="r"/>
      <c:layout/>
    </c:legend>
    <c:plotVisOnly val="1"/>
  </c:chart>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6.7460545223511331E-2"/>
          <c:y val="6.4621172353455825E-2"/>
          <c:w val="0.91640612161253276"/>
          <c:h val="0.7719411437206728"/>
        </c:manualLayout>
      </c:layout>
      <c:lineChart>
        <c:grouping val="standard"/>
        <c:ser>
          <c:idx val="0"/>
          <c:order val="0"/>
          <c:tx>
            <c:v>Bond flows (% AUM)</c:v>
          </c:tx>
          <c:marker>
            <c:symbol val="none"/>
          </c:marker>
          <c:cat>
            <c:numRef>
              <c:f>EPFR!$B$89:$B$800</c:f>
              <c:numCache>
                <c:formatCode>yyyymmdd</c:formatCode>
                <c:ptCount val="712"/>
                <c:pt idx="0">
                  <c:v>37041</c:v>
                </c:pt>
                <c:pt idx="1">
                  <c:v>37048</c:v>
                </c:pt>
                <c:pt idx="2">
                  <c:v>37055</c:v>
                </c:pt>
                <c:pt idx="3">
                  <c:v>37062</c:v>
                </c:pt>
                <c:pt idx="4">
                  <c:v>37069</c:v>
                </c:pt>
                <c:pt idx="5">
                  <c:v>37076</c:v>
                </c:pt>
                <c:pt idx="6">
                  <c:v>37083</c:v>
                </c:pt>
                <c:pt idx="7">
                  <c:v>37090</c:v>
                </c:pt>
                <c:pt idx="8">
                  <c:v>37097</c:v>
                </c:pt>
                <c:pt idx="9">
                  <c:v>37104</c:v>
                </c:pt>
                <c:pt idx="10">
                  <c:v>37111</c:v>
                </c:pt>
                <c:pt idx="11">
                  <c:v>37118</c:v>
                </c:pt>
                <c:pt idx="12">
                  <c:v>37125</c:v>
                </c:pt>
                <c:pt idx="13">
                  <c:v>37132</c:v>
                </c:pt>
                <c:pt idx="14">
                  <c:v>37139</c:v>
                </c:pt>
                <c:pt idx="15">
                  <c:v>37146</c:v>
                </c:pt>
                <c:pt idx="16">
                  <c:v>37153</c:v>
                </c:pt>
                <c:pt idx="17">
                  <c:v>37160</c:v>
                </c:pt>
                <c:pt idx="18">
                  <c:v>37167</c:v>
                </c:pt>
                <c:pt idx="19">
                  <c:v>37174</c:v>
                </c:pt>
                <c:pt idx="20">
                  <c:v>37181</c:v>
                </c:pt>
                <c:pt idx="21">
                  <c:v>37188</c:v>
                </c:pt>
                <c:pt idx="22">
                  <c:v>37195</c:v>
                </c:pt>
                <c:pt idx="23">
                  <c:v>37202</c:v>
                </c:pt>
                <c:pt idx="24">
                  <c:v>37209</c:v>
                </c:pt>
                <c:pt idx="25">
                  <c:v>37216</c:v>
                </c:pt>
                <c:pt idx="26">
                  <c:v>37223</c:v>
                </c:pt>
                <c:pt idx="27">
                  <c:v>37230</c:v>
                </c:pt>
                <c:pt idx="28">
                  <c:v>37237</c:v>
                </c:pt>
                <c:pt idx="29">
                  <c:v>37244</c:v>
                </c:pt>
                <c:pt idx="30">
                  <c:v>37251</c:v>
                </c:pt>
                <c:pt idx="31">
                  <c:v>37258</c:v>
                </c:pt>
                <c:pt idx="32">
                  <c:v>37265</c:v>
                </c:pt>
                <c:pt idx="33">
                  <c:v>37272</c:v>
                </c:pt>
                <c:pt idx="34">
                  <c:v>37279</c:v>
                </c:pt>
                <c:pt idx="35">
                  <c:v>37286</c:v>
                </c:pt>
                <c:pt idx="36">
                  <c:v>37293</c:v>
                </c:pt>
                <c:pt idx="37">
                  <c:v>37300</c:v>
                </c:pt>
                <c:pt idx="38">
                  <c:v>37307</c:v>
                </c:pt>
                <c:pt idx="39">
                  <c:v>37314</c:v>
                </c:pt>
                <c:pt idx="40">
                  <c:v>37321</c:v>
                </c:pt>
                <c:pt idx="41">
                  <c:v>37328</c:v>
                </c:pt>
                <c:pt idx="42">
                  <c:v>37335</c:v>
                </c:pt>
                <c:pt idx="43">
                  <c:v>37342</c:v>
                </c:pt>
                <c:pt idx="44">
                  <c:v>37349</c:v>
                </c:pt>
                <c:pt idx="45">
                  <c:v>37356</c:v>
                </c:pt>
                <c:pt idx="46">
                  <c:v>37363</c:v>
                </c:pt>
                <c:pt idx="47">
                  <c:v>37370</c:v>
                </c:pt>
                <c:pt idx="48">
                  <c:v>37377</c:v>
                </c:pt>
                <c:pt idx="49">
                  <c:v>37384</c:v>
                </c:pt>
                <c:pt idx="50">
                  <c:v>37391</c:v>
                </c:pt>
                <c:pt idx="51">
                  <c:v>37398</c:v>
                </c:pt>
                <c:pt idx="52">
                  <c:v>37405</c:v>
                </c:pt>
                <c:pt idx="53">
                  <c:v>37412</c:v>
                </c:pt>
                <c:pt idx="54">
                  <c:v>37419</c:v>
                </c:pt>
                <c:pt idx="55">
                  <c:v>37426</c:v>
                </c:pt>
                <c:pt idx="56">
                  <c:v>37433</c:v>
                </c:pt>
                <c:pt idx="57">
                  <c:v>37440</c:v>
                </c:pt>
                <c:pt idx="58">
                  <c:v>37447</c:v>
                </c:pt>
                <c:pt idx="59">
                  <c:v>37454</c:v>
                </c:pt>
                <c:pt idx="60">
                  <c:v>37461</c:v>
                </c:pt>
                <c:pt idx="61">
                  <c:v>37468</c:v>
                </c:pt>
                <c:pt idx="62">
                  <c:v>37475</c:v>
                </c:pt>
                <c:pt idx="63">
                  <c:v>37482</c:v>
                </c:pt>
                <c:pt idx="64">
                  <c:v>37489</c:v>
                </c:pt>
                <c:pt idx="65">
                  <c:v>37496</c:v>
                </c:pt>
                <c:pt idx="66">
                  <c:v>37503</c:v>
                </c:pt>
                <c:pt idx="67">
                  <c:v>37510</c:v>
                </c:pt>
                <c:pt idx="68">
                  <c:v>37517</c:v>
                </c:pt>
                <c:pt idx="69">
                  <c:v>37524</c:v>
                </c:pt>
                <c:pt idx="70">
                  <c:v>37531</c:v>
                </c:pt>
                <c:pt idx="71">
                  <c:v>37538</c:v>
                </c:pt>
                <c:pt idx="72">
                  <c:v>37545</c:v>
                </c:pt>
                <c:pt idx="73">
                  <c:v>37552</c:v>
                </c:pt>
                <c:pt idx="74">
                  <c:v>37559</c:v>
                </c:pt>
                <c:pt idx="75">
                  <c:v>37566</c:v>
                </c:pt>
                <c:pt idx="76">
                  <c:v>37573</c:v>
                </c:pt>
                <c:pt idx="77">
                  <c:v>37580</c:v>
                </c:pt>
                <c:pt idx="78">
                  <c:v>37587</c:v>
                </c:pt>
                <c:pt idx="79">
                  <c:v>37594</c:v>
                </c:pt>
                <c:pt idx="80">
                  <c:v>37601</c:v>
                </c:pt>
                <c:pt idx="81">
                  <c:v>37608</c:v>
                </c:pt>
                <c:pt idx="82">
                  <c:v>37615</c:v>
                </c:pt>
                <c:pt idx="83">
                  <c:v>37622</c:v>
                </c:pt>
                <c:pt idx="84">
                  <c:v>37629</c:v>
                </c:pt>
                <c:pt idx="85">
                  <c:v>37636</c:v>
                </c:pt>
                <c:pt idx="86">
                  <c:v>37643</c:v>
                </c:pt>
                <c:pt idx="87">
                  <c:v>37650</c:v>
                </c:pt>
                <c:pt idx="88">
                  <c:v>37657</c:v>
                </c:pt>
                <c:pt idx="89">
                  <c:v>37664</c:v>
                </c:pt>
                <c:pt idx="90">
                  <c:v>37671</c:v>
                </c:pt>
                <c:pt idx="91">
                  <c:v>37678</c:v>
                </c:pt>
                <c:pt idx="92">
                  <c:v>37685</c:v>
                </c:pt>
                <c:pt idx="93">
                  <c:v>37692</c:v>
                </c:pt>
                <c:pt idx="94">
                  <c:v>37699</c:v>
                </c:pt>
                <c:pt idx="95">
                  <c:v>37706</c:v>
                </c:pt>
                <c:pt idx="96">
                  <c:v>37713</c:v>
                </c:pt>
                <c:pt idx="97">
                  <c:v>37720</c:v>
                </c:pt>
                <c:pt idx="98">
                  <c:v>37727</c:v>
                </c:pt>
                <c:pt idx="99">
                  <c:v>37734</c:v>
                </c:pt>
                <c:pt idx="100">
                  <c:v>37741</c:v>
                </c:pt>
                <c:pt idx="101">
                  <c:v>37748</c:v>
                </c:pt>
                <c:pt idx="102">
                  <c:v>37755</c:v>
                </c:pt>
                <c:pt idx="103">
                  <c:v>37762</c:v>
                </c:pt>
                <c:pt idx="104">
                  <c:v>37769</c:v>
                </c:pt>
                <c:pt idx="105">
                  <c:v>37776</c:v>
                </c:pt>
                <c:pt idx="106">
                  <c:v>37783</c:v>
                </c:pt>
                <c:pt idx="107">
                  <c:v>37790</c:v>
                </c:pt>
                <c:pt idx="108">
                  <c:v>37797</c:v>
                </c:pt>
                <c:pt idx="109">
                  <c:v>37804</c:v>
                </c:pt>
                <c:pt idx="110">
                  <c:v>37811</c:v>
                </c:pt>
                <c:pt idx="111">
                  <c:v>37818</c:v>
                </c:pt>
                <c:pt idx="112">
                  <c:v>37825</c:v>
                </c:pt>
                <c:pt idx="113">
                  <c:v>37832</c:v>
                </c:pt>
                <c:pt idx="114">
                  <c:v>37839</c:v>
                </c:pt>
                <c:pt idx="115">
                  <c:v>37846</c:v>
                </c:pt>
                <c:pt idx="116">
                  <c:v>37853</c:v>
                </c:pt>
                <c:pt idx="117">
                  <c:v>37860</c:v>
                </c:pt>
                <c:pt idx="118">
                  <c:v>37867</c:v>
                </c:pt>
                <c:pt idx="119">
                  <c:v>37874</c:v>
                </c:pt>
                <c:pt idx="120">
                  <c:v>37881</c:v>
                </c:pt>
                <c:pt idx="121">
                  <c:v>37888</c:v>
                </c:pt>
                <c:pt idx="122">
                  <c:v>37895</c:v>
                </c:pt>
                <c:pt idx="123">
                  <c:v>37902</c:v>
                </c:pt>
                <c:pt idx="124">
                  <c:v>37909</c:v>
                </c:pt>
                <c:pt idx="125">
                  <c:v>37916</c:v>
                </c:pt>
                <c:pt idx="126">
                  <c:v>37923</c:v>
                </c:pt>
                <c:pt idx="127">
                  <c:v>37930</c:v>
                </c:pt>
                <c:pt idx="128">
                  <c:v>37937</c:v>
                </c:pt>
                <c:pt idx="129">
                  <c:v>37944</c:v>
                </c:pt>
                <c:pt idx="130">
                  <c:v>37951</c:v>
                </c:pt>
                <c:pt idx="131">
                  <c:v>37958</c:v>
                </c:pt>
                <c:pt idx="132">
                  <c:v>37965</c:v>
                </c:pt>
                <c:pt idx="133">
                  <c:v>37972</c:v>
                </c:pt>
                <c:pt idx="134">
                  <c:v>37979</c:v>
                </c:pt>
                <c:pt idx="135">
                  <c:v>37986</c:v>
                </c:pt>
                <c:pt idx="136">
                  <c:v>37993</c:v>
                </c:pt>
                <c:pt idx="137">
                  <c:v>38000</c:v>
                </c:pt>
                <c:pt idx="138">
                  <c:v>38007</c:v>
                </c:pt>
                <c:pt idx="139">
                  <c:v>38014</c:v>
                </c:pt>
                <c:pt idx="140">
                  <c:v>38021</c:v>
                </c:pt>
                <c:pt idx="141">
                  <c:v>38028</c:v>
                </c:pt>
                <c:pt idx="142">
                  <c:v>38035</c:v>
                </c:pt>
                <c:pt idx="143">
                  <c:v>38042</c:v>
                </c:pt>
                <c:pt idx="144">
                  <c:v>38049</c:v>
                </c:pt>
                <c:pt idx="145">
                  <c:v>38056</c:v>
                </c:pt>
                <c:pt idx="146">
                  <c:v>38063</c:v>
                </c:pt>
                <c:pt idx="147">
                  <c:v>38070</c:v>
                </c:pt>
                <c:pt idx="148">
                  <c:v>38077</c:v>
                </c:pt>
                <c:pt idx="149">
                  <c:v>38084</c:v>
                </c:pt>
                <c:pt idx="150">
                  <c:v>38091</c:v>
                </c:pt>
                <c:pt idx="151">
                  <c:v>38098</c:v>
                </c:pt>
                <c:pt idx="152">
                  <c:v>38105</c:v>
                </c:pt>
                <c:pt idx="153">
                  <c:v>38112</c:v>
                </c:pt>
                <c:pt idx="154">
                  <c:v>38119</c:v>
                </c:pt>
                <c:pt idx="155">
                  <c:v>38126</c:v>
                </c:pt>
                <c:pt idx="156">
                  <c:v>38133</c:v>
                </c:pt>
                <c:pt idx="157">
                  <c:v>38140</c:v>
                </c:pt>
                <c:pt idx="158">
                  <c:v>38147</c:v>
                </c:pt>
                <c:pt idx="159">
                  <c:v>38154</c:v>
                </c:pt>
                <c:pt idx="160">
                  <c:v>38161</c:v>
                </c:pt>
                <c:pt idx="161">
                  <c:v>38168</c:v>
                </c:pt>
                <c:pt idx="162">
                  <c:v>38175</c:v>
                </c:pt>
                <c:pt idx="163">
                  <c:v>38182</c:v>
                </c:pt>
                <c:pt idx="164">
                  <c:v>38189</c:v>
                </c:pt>
                <c:pt idx="165">
                  <c:v>38196</c:v>
                </c:pt>
                <c:pt idx="166">
                  <c:v>38203</c:v>
                </c:pt>
                <c:pt idx="167">
                  <c:v>38210</c:v>
                </c:pt>
                <c:pt idx="168">
                  <c:v>38217</c:v>
                </c:pt>
                <c:pt idx="169">
                  <c:v>38224</c:v>
                </c:pt>
                <c:pt idx="170">
                  <c:v>38231</c:v>
                </c:pt>
                <c:pt idx="171">
                  <c:v>38238</c:v>
                </c:pt>
                <c:pt idx="172">
                  <c:v>38245</c:v>
                </c:pt>
                <c:pt idx="173">
                  <c:v>38252</c:v>
                </c:pt>
                <c:pt idx="174">
                  <c:v>38259</c:v>
                </c:pt>
                <c:pt idx="175">
                  <c:v>38266</c:v>
                </c:pt>
                <c:pt idx="176">
                  <c:v>38273</c:v>
                </c:pt>
                <c:pt idx="177">
                  <c:v>38280</c:v>
                </c:pt>
                <c:pt idx="178">
                  <c:v>38287</c:v>
                </c:pt>
                <c:pt idx="179">
                  <c:v>38294</c:v>
                </c:pt>
                <c:pt idx="180">
                  <c:v>38301</c:v>
                </c:pt>
                <c:pt idx="181">
                  <c:v>38308</c:v>
                </c:pt>
                <c:pt idx="182">
                  <c:v>38315</c:v>
                </c:pt>
                <c:pt idx="183">
                  <c:v>38322</c:v>
                </c:pt>
                <c:pt idx="184">
                  <c:v>38329</c:v>
                </c:pt>
                <c:pt idx="185">
                  <c:v>38336</c:v>
                </c:pt>
                <c:pt idx="186">
                  <c:v>38343</c:v>
                </c:pt>
                <c:pt idx="187">
                  <c:v>38350</c:v>
                </c:pt>
                <c:pt idx="188">
                  <c:v>38357</c:v>
                </c:pt>
                <c:pt idx="189">
                  <c:v>38364</c:v>
                </c:pt>
                <c:pt idx="190">
                  <c:v>38371</c:v>
                </c:pt>
                <c:pt idx="191">
                  <c:v>38378</c:v>
                </c:pt>
                <c:pt idx="192">
                  <c:v>38385</c:v>
                </c:pt>
                <c:pt idx="193">
                  <c:v>38392</c:v>
                </c:pt>
                <c:pt idx="194">
                  <c:v>38399</c:v>
                </c:pt>
                <c:pt idx="195">
                  <c:v>38406</c:v>
                </c:pt>
                <c:pt idx="196">
                  <c:v>38413</c:v>
                </c:pt>
                <c:pt idx="197">
                  <c:v>38420</c:v>
                </c:pt>
                <c:pt idx="198">
                  <c:v>38427</c:v>
                </c:pt>
                <c:pt idx="199">
                  <c:v>38434</c:v>
                </c:pt>
                <c:pt idx="200">
                  <c:v>38441</c:v>
                </c:pt>
                <c:pt idx="201">
                  <c:v>38448</c:v>
                </c:pt>
                <c:pt idx="202">
                  <c:v>38455</c:v>
                </c:pt>
                <c:pt idx="203">
                  <c:v>38462</c:v>
                </c:pt>
                <c:pt idx="204">
                  <c:v>38469</c:v>
                </c:pt>
                <c:pt idx="205">
                  <c:v>38476</c:v>
                </c:pt>
                <c:pt idx="206">
                  <c:v>38483</c:v>
                </c:pt>
                <c:pt idx="207">
                  <c:v>38490</c:v>
                </c:pt>
                <c:pt idx="208">
                  <c:v>38497</c:v>
                </c:pt>
                <c:pt idx="209">
                  <c:v>38504</c:v>
                </c:pt>
                <c:pt idx="210">
                  <c:v>38511</c:v>
                </c:pt>
                <c:pt idx="211">
                  <c:v>38518</c:v>
                </c:pt>
                <c:pt idx="212">
                  <c:v>38525</c:v>
                </c:pt>
                <c:pt idx="213">
                  <c:v>38532</c:v>
                </c:pt>
                <c:pt idx="214">
                  <c:v>38539</c:v>
                </c:pt>
                <c:pt idx="215">
                  <c:v>38546</c:v>
                </c:pt>
                <c:pt idx="216">
                  <c:v>38553</c:v>
                </c:pt>
                <c:pt idx="217">
                  <c:v>38560</c:v>
                </c:pt>
                <c:pt idx="218">
                  <c:v>38567</c:v>
                </c:pt>
                <c:pt idx="219">
                  <c:v>38574</c:v>
                </c:pt>
                <c:pt idx="220">
                  <c:v>38581</c:v>
                </c:pt>
                <c:pt idx="221">
                  <c:v>38588</c:v>
                </c:pt>
                <c:pt idx="222">
                  <c:v>38595</c:v>
                </c:pt>
                <c:pt idx="223">
                  <c:v>38602</c:v>
                </c:pt>
                <c:pt idx="224">
                  <c:v>38609</c:v>
                </c:pt>
                <c:pt idx="225">
                  <c:v>38616</c:v>
                </c:pt>
                <c:pt idx="226">
                  <c:v>38623</c:v>
                </c:pt>
                <c:pt idx="227">
                  <c:v>38630</c:v>
                </c:pt>
                <c:pt idx="228">
                  <c:v>38637</c:v>
                </c:pt>
                <c:pt idx="229">
                  <c:v>38644</c:v>
                </c:pt>
                <c:pt idx="230">
                  <c:v>38651</c:v>
                </c:pt>
                <c:pt idx="231">
                  <c:v>38658</c:v>
                </c:pt>
                <c:pt idx="232">
                  <c:v>38665</c:v>
                </c:pt>
                <c:pt idx="233">
                  <c:v>38672</c:v>
                </c:pt>
                <c:pt idx="234">
                  <c:v>38679</c:v>
                </c:pt>
                <c:pt idx="235">
                  <c:v>38686</c:v>
                </c:pt>
                <c:pt idx="236">
                  <c:v>38693</c:v>
                </c:pt>
                <c:pt idx="237">
                  <c:v>38700</c:v>
                </c:pt>
                <c:pt idx="238">
                  <c:v>38707</c:v>
                </c:pt>
                <c:pt idx="239">
                  <c:v>38714</c:v>
                </c:pt>
                <c:pt idx="240">
                  <c:v>38721</c:v>
                </c:pt>
                <c:pt idx="241">
                  <c:v>38728</c:v>
                </c:pt>
                <c:pt idx="242">
                  <c:v>38735</c:v>
                </c:pt>
                <c:pt idx="243">
                  <c:v>38742</c:v>
                </c:pt>
                <c:pt idx="244">
                  <c:v>38749</c:v>
                </c:pt>
                <c:pt idx="245">
                  <c:v>38756</c:v>
                </c:pt>
                <c:pt idx="246">
                  <c:v>38763</c:v>
                </c:pt>
                <c:pt idx="247">
                  <c:v>38770</c:v>
                </c:pt>
                <c:pt idx="248">
                  <c:v>38777</c:v>
                </c:pt>
                <c:pt idx="249">
                  <c:v>38784</c:v>
                </c:pt>
                <c:pt idx="250">
                  <c:v>38791</c:v>
                </c:pt>
                <c:pt idx="251">
                  <c:v>38798</c:v>
                </c:pt>
                <c:pt idx="252">
                  <c:v>38805</c:v>
                </c:pt>
                <c:pt idx="253">
                  <c:v>38812</c:v>
                </c:pt>
                <c:pt idx="254">
                  <c:v>38819</c:v>
                </c:pt>
                <c:pt idx="255">
                  <c:v>38826</c:v>
                </c:pt>
                <c:pt idx="256">
                  <c:v>38833</c:v>
                </c:pt>
                <c:pt idx="257">
                  <c:v>38840</c:v>
                </c:pt>
                <c:pt idx="258">
                  <c:v>38847</c:v>
                </c:pt>
                <c:pt idx="259">
                  <c:v>38854</c:v>
                </c:pt>
                <c:pt idx="260">
                  <c:v>38861</c:v>
                </c:pt>
                <c:pt idx="261">
                  <c:v>38868</c:v>
                </c:pt>
                <c:pt idx="262">
                  <c:v>38875</c:v>
                </c:pt>
                <c:pt idx="263">
                  <c:v>38882</c:v>
                </c:pt>
                <c:pt idx="264">
                  <c:v>38889</c:v>
                </c:pt>
                <c:pt idx="265">
                  <c:v>38896</c:v>
                </c:pt>
                <c:pt idx="266">
                  <c:v>38903</c:v>
                </c:pt>
                <c:pt idx="267">
                  <c:v>38910</c:v>
                </c:pt>
                <c:pt idx="268">
                  <c:v>38917</c:v>
                </c:pt>
                <c:pt idx="269">
                  <c:v>38924</c:v>
                </c:pt>
                <c:pt idx="270">
                  <c:v>38931</c:v>
                </c:pt>
                <c:pt idx="271">
                  <c:v>38938</c:v>
                </c:pt>
                <c:pt idx="272">
                  <c:v>38945</c:v>
                </c:pt>
                <c:pt idx="273">
                  <c:v>38952</c:v>
                </c:pt>
                <c:pt idx="274">
                  <c:v>38959</c:v>
                </c:pt>
                <c:pt idx="275">
                  <c:v>38966</c:v>
                </c:pt>
                <c:pt idx="276">
                  <c:v>38973</c:v>
                </c:pt>
                <c:pt idx="277">
                  <c:v>38980</c:v>
                </c:pt>
                <c:pt idx="278">
                  <c:v>38987</c:v>
                </c:pt>
                <c:pt idx="279">
                  <c:v>38994</c:v>
                </c:pt>
                <c:pt idx="280">
                  <c:v>39001</c:v>
                </c:pt>
                <c:pt idx="281">
                  <c:v>39008</c:v>
                </c:pt>
                <c:pt idx="282">
                  <c:v>39015</c:v>
                </c:pt>
                <c:pt idx="283">
                  <c:v>39022</c:v>
                </c:pt>
                <c:pt idx="284">
                  <c:v>39029</c:v>
                </c:pt>
                <c:pt idx="285">
                  <c:v>39036</c:v>
                </c:pt>
                <c:pt idx="286">
                  <c:v>39043</c:v>
                </c:pt>
                <c:pt idx="287">
                  <c:v>39050</c:v>
                </c:pt>
                <c:pt idx="288">
                  <c:v>39057</c:v>
                </c:pt>
                <c:pt idx="289">
                  <c:v>39064</c:v>
                </c:pt>
                <c:pt idx="290">
                  <c:v>39071</c:v>
                </c:pt>
                <c:pt idx="291">
                  <c:v>39078</c:v>
                </c:pt>
                <c:pt idx="292">
                  <c:v>39085</c:v>
                </c:pt>
                <c:pt idx="293">
                  <c:v>39092</c:v>
                </c:pt>
                <c:pt idx="294">
                  <c:v>39099</c:v>
                </c:pt>
                <c:pt idx="295">
                  <c:v>39106</c:v>
                </c:pt>
                <c:pt idx="296">
                  <c:v>39113</c:v>
                </c:pt>
                <c:pt idx="297">
                  <c:v>39120</c:v>
                </c:pt>
                <c:pt idx="298">
                  <c:v>39127</c:v>
                </c:pt>
                <c:pt idx="299">
                  <c:v>39134</c:v>
                </c:pt>
                <c:pt idx="300">
                  <c:v>39141</c:v>
                </c:pt>
                <c:pt idx="301">
                  <c:v>39148</c:v>
                </c:pt>
                <c:pt idx="302">
                  <c:v>39155</c:v>
                </c:pt>
                <c:pt idx="303">
                  <c:v>39162</c:v>
                </c:pt>
                <c:pt idx="304">
                  <c:v>39169</c:v>
                </c:pt>
                <c:pt idx="305">
                  <c:v>39176</c:v>
                </c:pt>
                <c:pt idx="306">
                  <c:v>39183</c:v>
                </c:pt>
                <c:pt idx="307">
                  <c:v>39190</c:v>
                </c:pt>
                <c:pt idx="308">
                  <c:v>39197</c:v>
                </c:pt>
                <c:pt idx="309">
                  <c:v>39204</c:v>
                </c:pt>
                <c:pt idx="310">
                  <c:v>39211</c:v>
                </c:pt>
                <c:pt idx="311">
                  <c:v>39218</c:v>
                </c:pt>
                <c:pt idx="312">
                  <c:v>39225</c:v>
                </c:pt>
                <c:pt idx="313">
                  <c:v>39232</c:v>
                </c:pt>
                <c:pt idx="314">
                  <c:v>39239</c:v>
                </c:pt>
                <c:pt idx="315">
                  <c:v>39246</c:v>
                </c:pt>
                <c:pt idx="316">
                  <c:v>39253</c:v>
                </c:pt>
                <c:pt idx="317">
                  <c:v>39260</c:v>
                </c:pt>
                <c:pt idx="318">
                  <c:v>39267</c:v>
                </c:pt>
                <c:pt idx="319">
                  <c:v>39274</c:v>
                </c:pt>
                <c:pt idx="320">
                  <c:v>39281</c:v>
                </c:pt>
                <c:pt idx="321">
                  <c:v>39288</c:v>
                </c:pt>
                <c:pt idx="322">
                  <c:v>39295</c:v>
                </c:pt>
                <c:pt idx="323">
                  <c:v>39302</c:v>
                </c:pt>
                <c:pt idx="324">
                  <c:v>39309</c:v>
                </c:pt>
                <c:pt idx="325">
                  <c:v>39316</c:v>
                </c:pt>
                <c:pt idx="326">
                  <c:v>39323</c:v>
                </c:pt>
                <c:pt idx="327">
                  <c:v>39330</c:v>
                </c:pt>
                <c:pt idx="328">
                  <c:v>39337</c:v>
                </c:pt>
                <c:pt idx="329">
                  <c:v>39344</c:v>
                </c:pt>
                <c:pt idx="330">
                  <c:v>39351</c:v>
                </c:pt>
                <c:pt idx="331">
                  <c:v>39358</c:v>
                </c:pt>
                <c:pt idx="332">
                  <c:v>39365</c:v>
                </c:pt>
                <c:pt idx="333">
                  <c:v>39372</c:v>
                </c:pt>
                <c:pt idx="334">
                  <c:v>39379</c:v>
                </c:pt>
                <c:pt idx="335">
                  <c:v>39386</c:v>
                </c:pt>
                <c:pt idx="336">
                  <c:v>39393</c:v>
                </c:pt>
                <c:pt idx="337">
                  <c:v>39400</c:v>
                </c:pt>
                <c:pt idx="338">
                  <c:v>39407</c:v>
                </c:pt>
                <c:pt idx="339">
                  <c:v>39414</c:v>
                </c:pt>
                <c:pt idx="340">
                  <c:v>39421</c:v>
                </c:pt>
                <c:pt idx="341">
                  <c:v>39428</c:v>
                </c:pt>
                <c:pt idx="342">
                  <c:v>39435</c:v>
                </c:pt>
                <c:pt idx="343">
                  <c:v>39442</c:v>
                </c:pt>
                <c:pt idx="344">
                  <c:v>39449</c:v>
                </c:pt>
                <c:pt idx="345">
                  <c:v>39456</c:v>
                </c:pt>
                <c:pt idx="346">
                  <c:v>39463</c:v>
                </c:pt>
                <c:pt idx="347">
                  <c:v>39470</c:v>
                </c:pt>
                <c:pt idx="348">
                  <c:v>39477</c:v>
                </c:pt>
                <c:pt idx="349">
                  <c:v>39484</c:v>
                </c:pt>
                <c:pt idx="350">
                  <c:v>39491</c:v>
                </c:pt>
                <c:pt idx="351">
                  <c:v>39498</c:v>
                </c:pt>
                <c:pt idx="352">
                  <c:v>39505</c:v>
                </c:pt>
                <c:pt idx="353">
                  <c:v>39512</c:v>
                </c:pt>
                <c:pt idx="354">
                  <c:v>39519</c:v>
                </c:pt>
                <c:pt idx="355">
                  <c:v>39526</c:v>
                </c:pt>
                <c:pt idx="356">
                  <c:v>39533</c:v>
                </c:pt>
                <c:pt idx="357">
                  <c:v>39540</c:v>
                </c:pt>
                <c:pt idx="358">
                  <c:v>39547</c:v>
                </c:pt>
                <c:pt idx="359">
                  <c:v>39554</c:v>
                </c:pt>
                <c:pt idx="360">
                  <c:v>39561</c:v>
                </c:pt>
                <c:pt idx="361">
                  <c:v>39568</c:v>
                </c:pt>
                <c:pt idx="362">
                  <c:v>39575</c:v>
                </c:pt>
                <c:pt idx="363">
                  <c:v>39582</c:v>
                </c:pt>
                <c:pt idx="364">
                  <c:v>39589</c:v>
                </c:pt>
                <c:pt idx="365">
                  <c:v>39596</c:v>
                </c:pt>
                <c:pt idx="366">
                  <c:v>39603</c:v>
                </c:pt>
                <c:pt idx="367">
                  <c:v>39610</c:v>
                </c:pt>
                <c:pt idx="368">
                  <c:v>39617</c:v>
                </c:pt>
                <c:pt idx="369">
                  <c:v>39624</c:v>
                </c:pt>
                <c:pt idx="370">
                  <c:v>39631</c:v>
                </c:pt>
                <c:pt idx="371">
                  <c:v>39638</c:v>
                </c:pt>
                <c:pt idx="372">
                  <c:v>39645</c:v>
                </c:pt>
                <c:pt idx="373">
                  <c:v>39652</c:v>
                </c:pt>
                <c:pt idx="374">
                  <c:v>39659</c:v>
                </c:pt>
                <c:pt idx="375">
                  <c:v>39666</c:v>
                </c:pt>
                <c:pt idx="376">
                  <c:v>39673</c:v>
                </c:pt>
                <c:pt idx="377">
                  <c:v>39680</c:v>
                </c:pt>
                <c:pt idx="378">
                  <c:v>39687</c:v>
                </c:pt>
                <c:pt idx="379">
                  <c:v>39694</c:v>
                </c:pt>
                <c:pt idx="380">
                  <c:v>39701</c:v>
                </c:pt>
                <c:pt idx="381">
                  <c:v>39708</c:v>
                </c:pt>
                <c:pt idx="382">
                  <c:v>39715</c:v>
                </c:pt>
                <c:pt idx="383">
                  <c:v>39722</c:v>
                </c:pt>
                <c:pt idx="384">
                  <c:v>39729</c:v>
                </c:pt>
                <c:pt idx="385">
                  <c:v>39736</c:v>
                </c:pt>
                <c:pt idx="386">
                  <c:v>39743</c:v>
                </c:pt>
                <c:pt idx="387">
                  <c:v>39750</c:v>
                </c:pt>
                <c:pt idx="388">
                  <c:v>39757</c:v>
                </c:pt>
                <c:pt idx="389">
                  <c:v>39764</c:v>
                </c:pt>
                <c:pt idx="390">
                  <c:v>39771</c:v>
                </c:pt>
                <c:pt idx="391">
                  <c:v>39778</c:v>
                </c:pt>
                <c:pt idx="392">
                  <c:v>39785</c:v>
                </c:pt>
                <c:pt idx="393">
                  <c:v>39792</c:v>
                </c:pt>
                <c:pt idx="394">
                  <c:v>39799</c:v>
                </c:pt>
                <c:pt idx="395">
                  <c:v>39806</c:v>
                </c:pt>
                <c:pt idx="396">
                  <c:v>39813</c:v>
                </c:pt>
                <c:pt idx="397">
                  <c:v>39820</c:v>
                </c:pt>
                <c:pt idx="398">
                  <c:v>39827</c:v>
                </c:pt>
                <c:pt idx="399">
                  <c:v>39834</c:v>
                </c:pt>
                <c:pt idx="400">
                  <c:v>39841</c:v>
                </c:pt>
                <c:pt idx="401">
                  <c:v>39848</c:v>
                </c:pt>
                <c:pt idx="402">
                  <c:v>39855</c:v>
                </c:pt>
                <c:pt idx="403">
                  <c:v>39862</c:v>
                </c:pt>
                <c:pt idx="404">
                  <c:v>39869</c:v>
                </c:pt>
                <c:pt idx="405">
                  <c:v>39876</c:v>
                </c:pt>
                <c:pt idx="406">
                  <c:v>39883</c:v>
                </c:pt>
                <c:pt idx="407">
                  <c:v>39890</c:v>
                </c:pt>
                <c:pt idx="408">
                  <c:v>39897</c:v>
                </c:pt>
                <c:pt idx="409">
                  <c:v>39904</c:v>
                </c:pt>
                <c:pt idx="410">
                  <c:v>39911</c:v>
                </c:pt>
                <c:pt idx="411">
                  <c:v>39918</c:v>
                </c:pt>
                <c:pt idx="412">
                  <c:v>39925</c:v>
                </c:pt>
                <c:pt idx="413">
                  <c:v>39932</c:v>
                </c:pt>
                <c:pt idx="414">
                  <c:v>39939</c:v>
                </c:pt>
                <c:pt idx="415">
                  <c:v>39946</c:v>
                </c:pt>
                <c:pt idx="416">
                  <c:v>39953</c:v>
                </c:pt>
                <c:pt idx="417">
                  <c:v>39960</c:v>
                </c:pt>
                <c:pt idx="418">
                  <c:v>39967</c:v>
                </c:pt>
                <c:pt idx="419">
                  <c:v>39974</c:v>
                </c:pt>
                <c:pt idx="420">
                  <c:v>39981</c:v>
                </c:pt>
                <c:pt idx="421">
                  <c:v>39988</c:v>
                </c:pt>
                <c:pt idx="422">
                  <c:v>39995</c:v>
                </c:pt>
                <c:pt idx="423">
                  <c:v>40002</c:v>
                </c:pt>
                <c:pt idx="424">
                  <c:v>40009</c:v>
                </c:pt>
                <c:pt idx="425">
                  <c:v>40016</c:v>
                </c:pt>
                <c:pt idx="426">
                  <c:v>40023</c:v>
                </c:pt>
                <c:pt idx="427">
                  <c:v>40030</c:v>
                </c:pt>
                <c:pt idx="428">
                  <c:v>40037</c:v>
                </c:pt>
                <c:pt idx="429">
                  <c:v>40044</c:v>
                </c:pt>
                <c:pt idx="430">
                  <c:v>40051</c:v>
                </c:pt>
                <c:pt idx="431">
                  <c:v>40058</c:v>
                </c:pt>
                <c:pt idx="432">
                  <c:v>40065</c:v>
                </c:pt>
                <c:pt idx="433">
                  <c:v>40072</c:v>
                </c:pt>
                <c:pt idx="434">
                  <c:v>40079</c:v>
                </c:pt>
                <c:pt idx="435">
                  <c:v>40086</c:v>
                </c:pt>
                <c:pt idx="436">
                  <c:v>40093</c:v>
                </c:pt>
                <c:pt idx="437">
                  <c:v>40100</c:v>
                </c:pt>
                <c:pt idx="438">
                  <c:v>40107</c:v>
                </c:pt>
                <c:pt idx="439">
                  <c:v>40114</c:v>
                </c:pt>
                <c:pt idx="440">
                  <c:v>40121</c:v>
                </c:pt>
                <c:pt idx="441">
                  <c:v>40128</c:v>
                </c:pt>
                <c:pt idx="442">
                  <c:v>40135</c:v>
                </c:pt>
                <c:pt idx="443">
                  <c:v>40142</c:v>
                </c:pt>
                <c:pt idx="444">
                  <c:v>40149</c:v>
                </c:pt>
                <c:pt idx="445">
                  <c:v>40156</c:v>
                </c:pt>
                <c:pt idx="446">
                  <c:v>40163</c:v>
                </c:pt>
                <c:pt idx="447">
                  <c:v>40170</c:v>
                </c:pt>
                <c:pt idx="448">
                  <c:v>40177</c:v>
                </c:pt>
                <c:pt idx="449">
                  <c:v>40184</c:v>
                </c:pt>
                <c:pt idx="450">
                  <c:v>40191</c:v>
                </c:pt>
                <c:pt idx="451">
                  <c:v>40198</c:v>
                </c:pt>
                <c:pt idx="452">
                  <c:v>40205</c:v>
                </c:pt>
                <c:pt idx="453">
                  <c:v>40212</c:v>
                </c:pt>
                <c:pt idx="454">
                  <c:v>40219</c:v>
                </c:pt>
                <c:pt idx="455">
                  <c:v>40226</c:v>
                </c:pt>
                <c:pt idx="456">
                  <c:v>40233</c:v>
                </c:pt>
                <c:pt idx="457">
                  <c:v>40240</c:v>
                </c:pt>
                <c:pt idx="458">
                  <c:v>40247</c:v>
                </c:pt>
                <c:pt idx="459">
                  <c:v>40254</c:v>
                </c:pt>
                <c:pt idx="460">
                  <c:v>40261</c:v>
                </c:pt>
                <c:pt idx="461">
                  <c:v>40268</c:v>
                </c:pt>
                <c:pt idx="462">
                  <c:v>40275</c:v>
                </c:pt>
                <c:pt idx="463">
                  <c:v>40282</c:v>
                </c:pt>
                <c:pt idx="464">
                  <c:v>40289</c:v>
                </c:pt>
                <c:pt idx="465">
                  <c:v>40296</c:v>
                </c:pt>
                <c:pt idx="466">
                  <c:v>40303</c:v>
                </c:pt>
                <c:pt idx="467">
                  <c:v>40310</c:v>
                </c:pt>
                <c:pt idx="468">
                  <c:v>40317</c:v>
                </c:pt>
                <c:pt idx="469">
                  <c:v>40324</c:v>
                </c:pt>
                <c:pt idx="470">
                  <c:v>40331</c:v>
                </c:pt>
                <c:pt idx="471">
                  <c:v>40338</c:v>
                </c:pt>
                <c:pt idx="472">
                  <c:v>40345</c:v>
                </c:pt>
                <c:pt idx="473">
                  <c:v>40352</c:v>
                </c:pt>
                <c:pt idx="474">
                  <c:v>40359</c:v>
                </c:pt>
                <c:pt idx="475">
                  <c:v>40366</c:v>
                </c:pt>
                <c:pt idx="476">
                  <c:v>40373</c:v>
                </c:pt>
                <c:pt idx="477">
                  <c:v>40380</c:v>
                </c:pt>
                <c:pt idx="478">
                  <c:v>40387</c:v>
                </c:pt>
                <c:pt idx="479">
                  <c:v>40394</c:v>
                </c:pt>
                <c:pt idx="480">
                  <c:v>40401</c:v>
                </c:pt>
                <c:pt idx="481">
                  <c:v>40408</c:v>
                </c:pt>
                <c:pt idx="482">
                  <c:v>40415</c:v>
                </c:pt>
                <c:pt idx="483">
                  <c:v>40422</c:v>
                </c:pt>
                <c:pt idx="484">
                  <c:v>40429</c:v>
                </c:pt>
                <c:pt idx="485">
                  <c:v>40436</c:v>
                </c:pt>
                <c:pt idx="486">
                  <c:v>40443</c:v>
                </c:pt>
                <c:pt idx="487">
                  <c:v>40450</c:v>
                </c:pt>
                <c:pt idx="488">
                  <c:v>40457</c:v>
                </c:pt>
                <c:pt idx="489">
                  <c:v>40464</c:v>
                </c:pt>
                <c:pt idx="490">
                  <c:v>40471</c:v>
                </c:pt>
                <c:pt idx="491">
                  <c:v>40478</c:v>
                </c:pt>
                <c:pt idx="492">
                  <c:v>40485</c:v>
                </c:pt>
                <c:pt idx="493">
                  <c:v>40492</c:v>
                </c:pt>
                <c:pt idx="494">
                  <c:v>40499</c:v>
                </c:pt>
                <c:pt idx="495">
                  <c:v>40506</c:v>
                </c:pt>
                <c:pt idx="496">
                  <c:v>40513</c:v>
                </c:pt>
                <c:pt idx="497">
                  <c:v>40520</c:v>
                </c:pt>
                <c:pt idx="498">
                  <c:v>40527</c:v>
                </c:pt>
                <c:pt idx="499">
                  <c:v>40534</c:v>
                </c:pt>
                <c:pt idx="500">
                  <c:v>40541</c:v>
                </c:pt>
                <c:pt idx="501">
                  <c:v>40548</c:v>
                </c:pt>
                <c:pt idx="502">
                  <c:v>40555</c:v>
                </c:pt>
                <c:pt idx="503">
                  <c:v>40562</c:v>
                </c:pt>
                <c:pt idx="504">
                  <c:v>40569</c:v>
                </c:pt>
                <c:pt idx="505">
                  <c:v>40576</c:v>
                </c:pt>
                <c:pt idx="506">
                  <c:v>40583</c:v>
                </c:pt>
                <c:pt idx="507">
                  <c:v>40590</c:v>
                </c:pt>
                <c:pt idx="508">
                  <c:v>40597</c:v>
                </c:pt>
                <c:pt idx="509">
                  <c:v>40604</c:v>
                </c:pt>
                <c:pt idx="510">
                  <c:v>40611</c:v>
                </c:pt>
                <c:pt idx="511">
                  <c:v>40618</c:v>
                </c:pt>
                <c:pt idx="512">
                  <c:v>40625</c:v>
                </c:pt>
                <c:pt idx="513">
                  <c:v>40632</c:v>
                </c:pt>
                <c:pt idx="514">
                  <c:v>40639</c:v>
                </c:pt>
                <c:pt idx="515">
                  <c:v>40646</c:v>
                </c:pt>
                <c:pt idx="516">
                  <c:v>40653</c:v>
                </c:pt>
                <c:pt idx="517">
                  <c:v>40660</c:v>
                </c:pt>
                <c:pt idx="518">
                  <c:v>40667</c:v>
                </c:pt>
                <c:pt idx="519">
                  <c:v>40674</c:v>
                </c:pt>
                <c:pt idx="520">
                  <c:v>40681</c:v>
                </c:pt>
                <c:pt idx="521">
                  <c:v>40688</c:v>
                </c:pt>
                <c:pt idx="522">
                  <c:v>40695</c:v>
                </c:pt>
                <c:pt idx="523">
                  <c:v>40702</c:v>
                </c:pt>
                <c:pt idx="524">
                  <c:v>40709</c:v>
                </c:pt>
                <c:pt idx="525">
                  <c:v>40716</c:v>
                </c:pt>
                <c:pt idx="526">
                  <c:v>40723</c:v>
                </c:pt>
                <c:pt idx="527">
                  <c:v>40730</c:v>
                </c:pt>
                <c:pt idx="528">
                  <c:v>40737</c:v>
                </c:pt>
                <c:pt idx="529">
                  <c:v>40744</c:v>
                </c:pt>
                <c:pt idx="530">
                  <c:v>40751</c:v>
                </c:pt>
                <c:pt idx="531">
                  <c:v>40758</c:v>
                </c:pt>
                <c:pt idx="532">
                  <c:v>40765</c:v>
                </c:pt>
                <c:pt idx="533">
                  <c:v>40772</c:v>
                </c:pt>
                <c:pt idx="534">
                  <c:v>40779</c:v>
                </c:pt>
                <c:pt idx="535">
                  <c:v>40786</c:v>
                </c:pt>
                <c:pt idx="536">
                  <c:v>40793</c:v>
                </c:pt>
                <c:pt idx="537">
                  <c:v>40800</c:v>
                </c:pt>
                <c:pt idx="538">
                  <c:v>40807</c:v>
                </c:pt>
                <c:pt idx="539">
                  <c:v>40814</c:v>
                </c:pt>
                <c:pt idx="540">
                  <c:v>40821</c:v>
                </c:pt>
                <c:pt idx="541">
                  <c:v>40828</c:v>
                </c:pt>
                <c:pt idx="542">
                  <c:v>40835</c:v>
                </c:pt>
                <c:pt idx="543">
                  <c:v>40842</c:v>
                </c:pt>
                <c:pt idx="544">
                  <c:v>40849</c:v>
                </c:pt>
                <c:pt idx="545">
                  <c:v>40856</c:v>
                </c:pt>
                <c:pt idx="546">
                  <c:v>40863</c:v>
                </c:pt>
                <c:pt idx="547">
                  <c:v>40870</c:v>
                </c:pt>
                <c:pt idx="548">
                  <c:v>40877</c:v>
                </c:pt>
                <c:pt idx="549">
                  <c:v>40884</c:v>
                </c:pt>
                <c:pt idx="550">
                  <c:v>40891</c:v>
                </c:pt>
                <c:pt idx="551">
                  <c:v>40898</c:v>
                </c:pt>
                <c:pt idx="552">
                  <c:v>40905</c:v>
                </c:pt>
                <c:pt idx="553">
                  <c:v>40912</c:v>
                </c:pt>
                <c:pt idx="554">
                  <c:v>40919</c:v>
                </c:pt>
                <c:pt idx="555">
                  <c:v>40926</c:v>
                </c:pt>
                <c:pt idx="556">
                  <c:v>40933</c:v>
                </c:pt>
                <c:pt idx="557">
                  <c:v>40940</c:v>
                </c:pt>
                <c:pt idx="558">
                  <c:v>40947</c:v>
                </c:pt>
                <c:pt idx="559">
                  <c:v>40954</c:v>
                </c:pt>
                <c:pt idx="560">
                  <c:v>40961</c:v>
                </c:pt>
                <c:pt idx="561">
                  <c:v>40968</c:v>
                </c:pt>
                <c:pt idx="562">
                  <c:v>40975</c:v>
                </c:pt>
                <c:pt idx="563">
                  <c:v>40982</c:v>
                </c:pt>
                <c:pt idx="564">
                  <c:v>40989</c:v>
                </c:pt>
                <c:pt idx="565">
                  <c:v>40996</c:v>
                </c:pt>
                <c:pt idx="566">
                  <c:v>41003</c:v>
                </c:pt>
                <c:pt idx="567">
                  <c:v>41010</c:v>
                </c:pt>
                <c:pt idx="568">
                  <c:v>41017</c:v>
                </c:pt>
                <c:pt idx="569">
                  <c:v>41024</c:v>
                </c:pt>
                <c:pt idx="570">
                  <c:v>41031</c:v>
                </c:pt>
                <c:pt idx="571">
                  <c:v>41038</c:v>
                </c:pt>
                <c:pt idx="572">
                  <c:v>41045</c:v>
                </c:pt>
                <c:pt idx="573">
                  <c:v>41052</c:v>
                </c:pt>
                <c:pt idx="574">
                  <c:v>41059</c:v>
                </c:pt>
                <c:pt idx="575">
                  <c:v>41066</c:v>
                </c:pt>
                <c:pt idx="576">
                  <c:v>41073</c:v>
                </c:pt>
                <c:pt idx="577">
                  <c:v>41080</c:v>
                </c:pt>
                <c:pt idx="578">
                  <c:v>41087</c:v>
                </c:pt>
                <c:pt idx="579">
                  <c:v>41094</c:v>
                </c:pt>
              </c:numCache>
            </c:numRef>
          </c:cat>
          <c:val>
            <c:numRef>
              <c:f>EPFR!$V$89:$V$800</c:f>
              <c:numCache>
                <c:formatCode>0.00</c:formatCode>
                <c:ptCount val="71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0.74876106692219346</c:v>
                </c:pt>
                <c:pt idx="318">
                  <c:v>0.74937469856284433</c:v>
                </c:pt>
                <c:pt idx="319">
                  <c:v>0.7239370045373158</c:v>
                </c:pt>
                <c:pt idx="320">
                  <c:v>0.7266271040806388</c:v>
                </c:pt>
                <c:pt idx="321">
                  <c:v>0.7253149942876278</c:v>
                </c:pt>
                <c:pt idx="322">
                  <c:v>0.75284939092449599</c:v>
                </c:pt>
                <c:pt idx="323">
                  <c:v>0.75132796444285643</c:v>
                </c:pt>
                <c:pt idx="324">
                  <c:v>0.73685921527688147</c:v>
                </c:pt>
                <c:pt idx="325">
                  <c:v>0.79029521445129314</c:v>
                </c:pt>
                <c:pt idx="326">
                  <c:v>0.78876157712825112</c:v>
                </c:pt>
                <c:pt idx="327">
                  <c:v>0.7259829694548362</c:v>
                </c:pt>
                <c:pt idx="328">
                  <c:v>0.72630392917735309</c:v>
                </c:pt>
                <c:pt idx="329">
                  <c:v>0.72677077537450663</c:v>
                </c:pt>
                <c:pt idx="330">
                  <c:v>0.72518485363282481</c:v>
                </c:pt>
                <c:pt idx="331">
                  <c:v>0.70560598995582402</c:v>
                </c:pt>
                <c:pt idx="332">
                  <c:v>0.68861774373349938</c:v>
                </c:pt>
                <c:pt idx="333">
                  <c:v>0.45071802355114021</c:v>
                </c:pt>
                <c:pt idx="334">
                  <c:v>0.45280232360439415</c:v>
                </c:pt>
                <c:pt idx="335">
                  <c:v>0.4540693735034837</c:v>
                </c:pt>
                <c:pt idx="336">
                  <c:v>0.44136860257438065</c:v>
                </c:pt>
                <c:pt idx="337">
                  <c:v>0.44546218199148552</c:v>
                </c:pt>
                <c:pt idx="338">
                  <c:v>0.44055105899840413</c:v>
                </c:pt>
                <c:pt idx="339">
                  <c:v>0.44181915639076375</c:v>
                </c:pt>
                <c:pt idx="340">
                  <c:v>0.41412380803887067</c:v>
                </c:pt>
                <c:pt idx="341">
                  <c:v>0.4053521803985346</c:v>
                </c:pt>
                <c:pt idx="342">
                  <c:v>0.4022497415020444</c:v>
                </c:pt>
                <c:pt idx="343">
                  <c:v>0.39892783663985376</c:v>
                </c:pt>
                <c:pt idx="344">
                  <c:v>0.40258442417040352</c:v>
                </c:pt>
                <c:pt idx="345">
                  <c:v>0.4395439597512929</c:v>
                </c:pt>
                <c:pt idx="346">
                  <c:v>0.45069637982195443</c:v>
                </c:pt>
                <c:pt idx="347">
                  <c:v>0.45305982827878261</c:v>
                </c:pt>
                <c:pt idx="348">
                  <c:v>0.43800198097549914</c:v>
                </c:pt>
                <c:pt idx="349">
                  <c:v>0.43763942608217837</c:v>
                </c:pt>
                <c:pt idx="350">
                  <c:v>0.44657711142215278</c:v>
                </c:pt>
                <c:pt idx="351">
                  <c:v>0.35178745403351813</c:v>
                </c:pt>
                <c:pt idx="352">
                  <c:v>0.35310426440141102</c:v>
                </c:pt>
                <c:pt idx="353">
                  <c:v>0.3547713543418331</c:v>
                </c:pt>
                <c:pt idx="354">
                  <c:v>0.35281241494377941</c:v>
                </c:pt>
                <c:pt idx="355">
                  <c:v>0.3523759048996486</c:v>
                </c:pt>
                <c:pt idx="356">
                  <c:v>0.35401359826120549</c:v>
                </c:pt>
                <c:pt idx="357">
                  <c:v>0.35987767135300514</c:v>
                </c:pt>
                <c:pt idx="358">
                  <c:v>0.35540216171802641</c:v>
                </c:pt>
                <c:pt idx="359">
                  <c:v>0.3558496108665094</c:v>
                </c:pt>
                <c:pt idx="360">
                  <c:v>0.35908238756800437</c:v>
                </c:pt>
                <c:pt idx="361">
                  <c:v>0.35628504888858087</c:v>
                </c:pt>
                <c:pt idx="362">
                  <c:v>0.35086124491686937</c:v>
                </c:pt>
                <c:pt idx="363">
                  <c:v>0.34687266056314359</c:v>
                </c:pt>
                <c:pt idx="364">
                  <c:v>0.33887381125405097</c:v>
                </c:pt>
                <c:pt idx="365">
                  <c:v>0.3282018014294536</c:v>
                </c:pt>
                <c:pt idx="366">
                  <c:v>0.33140757785774672</c:v>
                </c:pt>
                <c:pt idx="367">
                  <c:v>0.33573000051552415</c:v>
                </c:pt>
                <c:pt idx="368">
                  <c:v>0.34495545924298471</c:v>
                </c:pt>
                <c:pt idx="369">
                  <c:v>0.35032786377686481</c:v>
                </c:pt>
                <c:pt idx="370">
                  <c:v>0.34704791493616333</c:v>
                </c:pt>
                <c:pt idx="371">
                  <c:v>0.31494649745875641</c:v>
                </c:pt>
                <c:pt idx="372">
                  <c:v>0.29729198700681719</c:v>
                </c:pt>
                <c:pt idx="373">
                  <c:v>0.29515917916635065</c:v>
                </c:pt>
                <c:pt idx="374">
                  <c:v>0.29279261941622675</c:v>
                </c:pt>
                <c:pt idx="375">
                  <c:v>0.299669546102934</c:v>
                </c:pt>
                <c:pt idx="376">
                  <c:v>0.28419957908808757</c:v>
                </c:pt>
                <c:pt idx="377">
                  <c:v>0.27251447509895971</c:v>
                </c:pt>
                <c:pt idx="378">
                  <c:v>0.3306473818714758</c:v>
                </c:pt>
                <c:pt idx="379">
                  <c:v>0.32843911066647441</c:v>
                </c:pt>
                <c:pt idx="380">
                  <c:v>0.43334550024733776</c:v>
                </c:pt>
                <c:pt idx="381">
                  <c:v>0.44710115785339466</c:v>
                </c:pt>
                <c:pt idx="382">
                  <c:v>0.64159705749373219</c:v>
                </c:pt>
                <c:pt idx="383">
                  <c:v>0.68786894561279732</c:v>
                </c:pt>
                <c:pt idx="384">
                  <c:v>0.85880888739086669</c:v>
                </c:pt>
                <c:pt idx="385">
                  <c:v>0.98631477631870412</c:v>
                </c:pt>
                <c:pt idx="386">
                  <c:v>0.99053925624068317</c:v>
                </c:pt>
                <c:pt idx="387">
                  <c:v>1.1912577388561281</c:v>
                </c:pt>
                <c:pt idx="388">
                  <c:v>1.1746912543106152</c:v>
                </c:pt>
                <c:pt idx="389">
                  <c:v>1.2285237825380257</c:v>
                </c:pt>
                <c:pt idx="390">
                  <c:v>1.2149531151194524</c:v>
                </c:pt>
                <c:pt idx="391">
                  <c:v>1.1976574020208719</c:v>
                </c:pt>
                <c:pt idx="392">
                  <c:v>1.1728587407894242</c:v>
                </c:pt>
                <c:pt idx="393">
                  <c:v>1.1759621407825369</c:v>
                </c:pt>
                <c:pt idx="394">
                  <c:v>1.182106301376423</c:v>
                </c:pt>
                <c:pt idx="395">
                  <c:v>1.1870810732471222</c:v>
                </c:pt>
                <c:pt idx="396">
                  <c:v>1.1903521579509411</c:v>
                </c:pt>
                <c:pt idx="397">
                  <c:v>1.2038235148955119</c:v>
                </c:pt>
                <c:pt idx="398">
                  <c:v>1.1988296551412774</c:v>
                </c:pt>
                <c:pt idx="399">
                  <c:v>1.1849080937095762</c:v>
                </c:pt>
                <c:pt idx="400">
                  <c:v>1.1391577233471839</c:v>
                </c:pt>
                <c:pt idx="401">
                  <c:v>1.1051664667161443</c:v>
                </c:pt>
                <c:pt idx="402">
                  <c:v>1.0809135001683319</c:v>
                </c:pt>
                <c:pt idx="403">
                  <c:v>1.0601593399034959</c:v>
                </c:pt>
                <c:pt idx="404">
                  <c:v>1.0627882750865947</c:v>
                </c:pt>
                <c:pt idx="405">
                  <c:v>1.0463413244252568</c:v>
                </c:pt>
                <c:pt idx="406">
                  <c:v>1.0487604157069657</c:v>
                </c:pt>
                <c:pt idx="407">
                  <c:v>1.0588591202872013</c:v>
                </c:pt>
                <c:pt idx="408">
                  <c:v>1.0523338393377766</c:v>
                </c:pt>
                <c:pt idx="409">
                  <c:v>1.0589656995462062</c:v>
                </c:pt>
                <c:pt idx="410">
                  <c:v>0.99187765155091345</c:v>
                </c:pt>
                <c:pt idx="411">
                  <c:v>0.93738377512176885</c:v>
                </c:pt>
                <c:pt idx="412">
                  <c:v>0.94113984891480673</c:v>
                </c:pt>
                <c:pt idx="413">
                  <c:v>0.69529827805161315</c:v>
                </c:pt>
                <c:pt idx="414">
                  <c:v>0.75024493441501139</c:v>
                </c:pt>
                <c:pt idx="415">
                  <c:v>0.65156166243406777</c:v>
                </c:pt>
                <c:pt idx="416">
                  <c:v>0.67804518611622389</c:v>
                </c:pt>
                <c:pt idx="417">
                  <c:v>0.67467829914594235</c:v>
                </c:pt>
                <c:pt idx="418">
                  <c:v>0.68921849732979357</c:v>
                </c:pt>
                <c:pt idx="419">
                  <c:v>0.61045047927424367</c:v>
                </c:pt>
                <c:pt idx="420">
                  <c:v>0.61448609167461099</c:v>
                </c:pt>
                <c:pt idx="421">
                  <c:v>0.61661037961272902</c:v>
                </c:pt>
                <c:pt idx="422">
                  <c:v>0.62090881209599658</c:v>
                </c:pt>
                <c:pt idx="423">
                  <c:v>0.62498154809685258</c:v>
                </c:pt>
                <c:pt idx="424">
                  <c:v>0.62921008706276982</c:v>
                </c:pt>
                <c:pt idx="425">
                  <c:v>0.63316232830500541</c:v>
                </c:pt>
                <c:pt idx="426">
                  <c:v>0.64921435915917758</c:v>
                </c:pt>
                <c:pt idx="427">
                  <c:v>0.64399428211747345</c:v>
                </c:pt>
                <c:pt idx="428">
                  <c:v>0.58852770245235375</c:v>
                </c:pt>
                <c:pt idx="429">
                  <c:v>0.55930161616622742</c:v>
                </c:pt>
                <c:pt idx="430">
                  <c:v>0.54063802451718679</c:v>
                </c:pt>
                <c:pt idx="431">
                  <c:v>0.50223200847662186</c:v>
                </c:pt>
                <c:pt idx="432">
                  <c:v>0.47160619399599141</c:v>
                </c:pt>
                <c:pt idx="433">
                  <c:v>0.48595803068229609</c:v>
                </c:pt>
                <c:pt idx="434">
                  <c:v>0.52923449227670782</c:v>
                </c:pt>
                <c:pt idx="435">
                  <c:v>0.54628088238701755</c:v>
                </c:pt>
                <c:pt idx="436">
                  <c:v>0.40643249077041826</c:v>
                </c:pt>
                <c:pt idx="437">
                  <c:v>0.47129556071943446</c:v>
                </c:pt>
                <c:pt idx="438">
                  <c:v>0.46251665012856991</c:v>
                </c:pt>
                <c:pt idx="439">
                  <c:v>0.46031895318522181</c:v>
                </c:pt>
                <c:pt idx="440">
                  <c:v>0.47014323625890869</c:v>
                </c:pt>
                <c:pt idx="441">
                  <c:v>0.47183111041329828</c:v>
                </c:pt>
                <c:pt idx="442">
                  <c:v>0.51214422421813943</c:v>
                </c:pt>
                <c:pt idx="443">
                  <c:v>0.52702388252701216</c:v>
                </c:pt>
                <c:pt idx="444">
                  <c:v>0.52737481769464634</c:v>
                </c:pt>
                <c:pt idx="445">
                  <c:v>0.52069564179529615</c:v>
                </c:pt>
                <c:pt idx="446">
                  <c:v>0.51025221546272115</c:v>
                </c:pt>
                <c:pt idx="447">
                  <c:v>0.49423328736383343</c:v>
                </c:pt>
                <c:pt idx="448">
                  <c:v>0.48868753036931656</c:v>
                </c:pt>
                <c:pt idx="449">
                  <c:v>0.49089130962112015</c:v>
                </c:pt>
                <c:pt idx="450">
                  <c:v>0.48106928565436413</c:v>
                </c:pt>
                <c:pt idx="451">
                  <c:v>0.48091413538737321</c:v>
                </c:pt>
                <c:pt idx="452">
                  <c:v>0.48137766769330514</c:v>
                </c:pt>
                <c:pt idx="453">
                  <c:v>0.47444831815488614</c:v>
                </c:pt>
                <c:pt idx="454">
                  <c:v>0.47329048209968666</c:v>
                </c:pt>
                <c:pt idx="455">
                  <c:v>0.46900622879249038</c:v>
                </c:pt>
                <c:pt idx="456">
                  <c:v>0.46795021216101401</c:v>
                </c:pt>
                <c:pt idx="457">
                  <c:v>0.46519486067668425</c:v>
                </c:pt>
                <c:pt idx="458">
                  <c:v>0.42882524523848403</c:v>
                </c:pt>
                <c:pt idx="459">
                  <c:v>0.42782360966245786</c:v>
                </c:pt>
                <c:pt idx="460">
                  <c:v>0.43088698757509269</c:v>
                </c:pt>
                <c:pt idx="461">
                  <c:v>0.42205895317342346</c:v>
                </c:pt>
                <c:pt idx="462">
                  <c:v>0.42177188272991639</c:v>
                </c:pt>
                <c:pt idx="463">
                  <c:v>0.48370333967772478</c:v>
                </c:pt>
                <c:pt idx="464">
                  <c:v>0.49925299564603365</c:v>
                </c:pt>
                <c:pt idx="465">
                  <c:v>0.51281547908055136</c:v>
                </c:pt>
                <c:pt idx="466">
                  <c:v>0.48503037927060288</c:v>
                </c:pt>
                <c:pt idx="467">
                  <c:v>0.51883174306839119</c:v>
                </c:pt>
                <c:pt idx="468">
                  <c:v>0.50495025162424112</c:v>
                </c:pt>
                <c:pt idx="469">
                  <c:v>0.55942692671917549</c:v>
                </c:pt>
                <c:pt idx="470">
                  <c:v>0.57080051592882752</c:v>
                </c:pt>
                <c:pt idx="471">
                  <c:v>0.56796346941032705</c:v>
                </c:pt>
                <c:pt idx="472">
                  <c:v>0.56800688657797149</c:v>
                </c:pt>
                <c:pt idx="473">
                  <c:v>0.56790365851422975</c:v>
                </c:pt>
                <c:pt idx="474">
                  <c:v>0.55657707187635919</c:v>
                </c:pt>
                <c:pt idx="475">
                  <c:v>0.53795395229017162</c:v>
                </c:pt>
                <c:pt idx="476">
                  <c:v>0.53690700688867365</c:v>
                </c:pt>
                <c:pt idx="477">
                  <c:v>0.53701949885813915</c:v>
                </c:pt>
                <c:pt idx="478">
                  <c:v>0.5472923123326896</c:v>
                </c:pt>
                <c:pt idx="479">
                  <c:v>0.54329944467541624</c:v>
                </c:pt>
                <c:pt idx="480">
                  <c:v>0.54342602090809033</c:v>
                </c:pt>
                <c:pt idx="481">
                  <c:v>0.54265753898327507</c:v>
                </c:pt>
                <c:pt idx="482">
                  <c:v>0.54147475884064877</c:v>
                </c:pt>
                <c:pt idx="483">
                  <c:v>0.54334938827467327</c:v>
                </c:pt>
                <c:pt idx="484">
                  <c:v>0.54626069478000949</c:v>
                </c:pt>
                <c:pt idx="485">
                  <c:v>0.54771199378730229</c:v>
                </c:pt>
                <c:pt idx="486">
                  <c:v>0.53761762047588635</c:v>
                </c:pt>
                <c:pt idx="487">
                  <c:v>0.53966800183075536</c:v>
                </c:pt>
                <c:pt idx="488">
                  <c:v>0.53961626365408966</c:v>
                </c:pt>
                <c:pt idx="489">
                  <c:v>0.46456623515506823</c:v>
                </c:pt>
                <c:pt idx="490">
                  <c:v>0.45187029481750834</c:v>
                </c:pt>
                <c:pt idx="491">
                  <c:v>0.43221560453088725</c:v>
                </c:pt>
                <c:pt idx="492">
                  <c:v>0.42012727597168065</c:v>
                </c:pt>
                <c:pt idx="493">
                  <c:v>0.39693648182045466</c:v>
                </c:pt>
                <c:pt idx="494">
                  <c:v>0.40637266278815848</c:v>
                </c:pt>
                <c:pt idx="495">
                  <c:v>0.40612222669460546</c:v>
                </c:pt>
                <c:pt idx="496">
                  <c:v>0.42842041065002745</c:v>
                </c:pt>
                <c:pt idx="497">
                  <c:v>0.45207419229420875</c:v>
                </c:pt>
                <c:pt idx="498">
                  <c:v>0.45715838522837476</c:v>
                </c:pt>
                <c:pt idx="499">
                  <c:v>0.47775624916413612</c:v>
                </c:pt>
                <c:pt idx="500">
                  <c:v>0.48300421735696547</c:v>
                </c:pt>
                <c:pt idx="501">
                  <c:v>0.48627636550232772</c:v>
                </c:pt>
                <c:pt idx="502">
                  <c:v>0.48532456237671867</c:v>
                </c:pt>
                <c:pt idx="503">
                  <c:v>0.4909577475161726</c:v>
                </c:pt>
                <c:pt idx="504">
                  <c:v>0.46707900311815154</c:v>
                </c:pt>
                <c:pt idx="505">
                  <c:v>0.47462894263267952</c:v>
                </c:pt>
                <c:pt idx="506">
                  <c:v>0.50286843466717557</c:v>
                </c:pt>
                <c:pt idx="507">
                  <c:v>0.54707622100089071</c:v>
                </c:pt>
                <c:pt idx="508">
                  <c:v>0.53494239085948458</c:v>
                </c:pt>
                <c:pt idx="509">
                  <c:v>0.53607152606861952</c:v>
                </c:pt>
                <c:pt idx="510">
                  <c:v>0.54822279778880467</c:v>
                </c:pt>
                <c:pt idx="511">
                  <c:v>0.54503550852567972</c:v>
                </c:pt>
                <c:pt idx="512">
                  <c:v>0.53318784209117731</c:v>
                </c:pt>
                <c:pt idx="513">
                  <c:v>0.50344002464582083</c:v>
                </c:pt>
                <c:pt idx="514">
                  <c:v>0.48694797632411813</c:v>
                </c:pt>
                <c:pt idx="515">
                  <c:v>0.43260731570328304</c:v>
                </c:pt>
                <c:pt idx="516">
                  <c:v>0.38027970936383937</c:v>
                </c:pt>
                <c:pt idx="517">
                  <c:v>0.37127985894947019</c:v>
                </c:pt>
                <c:pt idx="518">
                  <c:v>0.36973054720764081</c:v>
                </c:pt>
                <c:pt idx="519">
                  <c:v>0.33490278718090483</c:v>
                </c:pt>
                <c:pt idx="520">
                  <c:v>0.33879376063639932</c:v>
                </c:pt>
                <c:pt idx="521">
                  <c:v>0.32070142493267179</c:v>
                </c:pt>
                <c:pt idx="522">
                  <c:v>0.31303872262315802</c:v>
                </c:pt>
                <c:pt idx="523">
                  <c:v>0.34843392860053107</c:v>
                </c:pt>
                <c:pt idx="524">
                  <c:v>0.34872964278054441</c:v>
                </c:pt>
                <c:pt idx="525">
                  <c:v>0.3533670034658889</c:v>
                </c:pt>
                <c:pt idx="526">
                  <c:v>0.35406904750344953</c:v>
                </c:pt>
                <c:pt idx="527">
                  <c:v>0.35591115315266753</c:v>
                </c:pt>
                <c:pt idx="528">
                  <c:v>0.35885656830464258</c:v>
                </c:pt>
                <c:pt idx="529">
                  <c:v>0.35794437995093814</c:v>
                </c:pt>
                <c:pt idx="530">
                  <c:v>0.36393043952846904</c:v>
                </c:pt>
                <c:pt idx="531">
                  <c:v>0.37491498870256734</c:v>
                </c:pt>
                <c:pt idx="532">
                  <c:v>0.3758031527275949</c:v>
                </c:pt>
                <c:pt idx="533">
                  <c:v>0.34436615191481212</c:v>
                </c:pt>
                <c:pt idx="534">
                  <c:v>0.34444738028415217</c:v>
                </c:pt>
                <c:pt idx="535">
                  <c:v>0.34275199423759184</c:v>
                </c:pt>
                <c:pt idx="536">
                  <c:v>0.32309673343109818</c:v>
                </c:pt>
                <c:pt idx="537">
                  <c:v>0.32107513398196774</c:v>
                </c:pt>
                <c:pt idx="538">
                  <c:v>0.35062859008445874</c:v>
                </c:pt>
                <c:pt idx="539">
                  <c:v>0.62961792282181872</c:v>
                </c:pt>
                <c:pt idx="540">
                  <c:v>0.67460390658861102</c:v>
                </c:pt>
                <c:pt idx="541">
                  <c:v>0.67982636933716678</c:v>
                </c:pt>
                <c:pt idx="542">
                  <c:v>0.67885635784355403</c:v>
                </c:pt>
                <c:pt idx="543">
                  <c:v>0.67789469511240352</c:v>
                </c:pt>
                <c:pt idx="544">
                  <c:v>0.67786490749660777</c:v>
                </c:pt>
                <c:pt idx="545">
                  <c:v>0.67033951238274658</c:v>
                </c:pt>
                <c:pt idx="546">
                  <c:v>0.66751226022736565</c:v>
                </c:pt>
                <c:pt idx="547">
                  <c:v>0.66779232225411111</c:v>
                </c:pt>
                <c:pt idx="548">
                  <c:v>0.67811828820641606</c:v>
                </c:pt>
                <c:pt idx="549">
                  <c:v>0.65058126749498757</c:v>
                </c:pt>
                <c:pt idx="550">
                  <c:v>0.64752868311877776</c:v>
                </c:pt>
                <c:pt idx="551">
                  <c:v>0.64278297456032185</c:v>
                </c:pt>
                <c:pt idx="552">
                  <c:v>0.63741662120203246</c:v>
                </c:pt>
                <c:pt idx="553">
                  <c:v>0.63039793102940456</c:v>
                </c:pt>
                <c:pt idx="554">
                  <c:v>0.62399035442495798</c:v>
                </c:pt>
                <c:pt idx="555">
                  <c:v>0.6186045451970601</c:v>
                </c:pt>
                <c:pt idx="556">
                  <c:v>0.6232211415392922</c:v>
                </c:pt>
                <c:pt idx="557">
                  <c:v>0.62480450019309119</c:v>
                </c:pt>
                <c:pt idx="558">
                  <c:v>0.70627665354198255</c:v>
                </c:pt>
                <c:pt idx="559">
                  <c:v>0.71204292299314054</c:v>
                </c:pt>
                <c:pt idx="560">
                  <c:v>0.71954139070553935</c:v>
                </c:pt>
                <c:pt idx="561">
                  <c:v>0.73050800365225299</c:v>
                </c:pt>
                <c:pt idx="562">
                  <c:v>0.75032010466302879</c:v>
                </c:pt>
                <c:pt idx="563">
                  <c:v>0.77294711970582985</c:v>
                </c:pt>
                <c:pt idx="564">
                  <c:v>0.77005804712272274</c:v>
                </c:pt>
                <c:pt idx="565">
                  <c:v>0.59036301542747016</c:v>
                </c:pt>
                <c:pt idx="566">
                  <c:v>0.52648315458477724</c:v>
                </c:pt>
                <c:pt idx="567">
                  <c:v>0.52088065344996404</c:v>
                </c:pt>
                <c:pt idx="568">
                  <c:v>0.52004624326925153</c:v>
                </c:pt>
                <c:pt idx="569">
                  <c:v>0.51837808300357513</c:v>
                </c:pt>
                <c:pt idx="570">
                  <c:v>0.51729384918052135</c:v>
                </c:pt>
                <c:pt idx="571">
                  <c:v>0.52331197866605783</c:v>
                </c:pt>
                <c:pt idx="572">
                  <c:v>0.51955752039596137</c:v>
                </c:pt>
                <c:pt idx="573">
                  <c:v>0.52771026912356123</c:v>
                </c:pt>
                <c:pt idx="574">
                  <c:v>0.51476881508558303</c:v>
                </c:pt>
                <c:pt idx="575">
                  <c:v>0.53180240147575919</c:v>
                </c:pt>
                <c:pt idx="576">
                  <c:v>0.52200124946800053</c:v>
                </c:pt>
                <c:pt idx="577">
                  <c:v>0.4931829740183033</c:v>
                </c:pt>
              </c:numCache>
            </c:numRef>
          </c:val>
        </c:ser>
        <c:ser>
          <c:idx val="1"/>
          <c:order val="1"/>
          <c:tx>
            <c:v>Equity Flows (% AUM)</c:v>
          </c:tx>
          <c:marker>
            <c:symbol val="none"/>
          </c:marker>
          <c:cat>
            <c:numRef>
              <c:f>EPFR!$B$89:$B$287</c:f>
              <c:numCache>
                <c:formatCode>yyyymmdd</c:formatCode>
                <c:ptCount val="199"/>
                <c:pt idx="0">
                  <c:v>37041</c:v>
                </c:pt>
                <c:pt idx="1">
                  <c:v>37048</c:v>
                </c:pt>
                <c:pt idx="2">
                  <c:v>37055</c:v>
                </c:pt>
                <c:pt idx="3">
                  <c:v>37062</c:v>
                </c:pt>
                <c:pt idx="4">
                  <c:v>37069</c:v>
                </c:pt>
                <c:pt idx="5">
                  <c:v>37076</c:v>
                </c:pt>
                <c:pt idx="6">
                  <c:v>37083</c:v>
                </c:pt>
                <c:pt idx="7">
                  <c:v>37090</c:v>
                </c:pt>
                <c:pt idx="8">
                  <c:v>37097</c:v>
                </c:pt>
                <c:pt idx="9">
                  <c:v>37104</c:v>
                </c:pt>
                <c:pt idx="10">
                  <c:v>37111</c:v>
                </c:pt>
                <c:pt idx="11">
                  <c:v>37118</c:v>
                </c:pt>
                <c:pt idx="12">
                  <c:v>37125</c:v>
                </c:pt>
                <c:pt idx="13">
                  <c:v>37132</c:v>
                </c:pt>
                <c:pt idx="14">
                  <c:v>37139</c:v>
                </c:pt>
                <c:pt idx="15">
                  <c:v>37146</c:v>
                </c:pt>
                <c:pt idx="16">
                  <c:v>37153</c:v>
                </c:pt>
                <c:pt idx="17">
                  <c:v>37160</c:v>
                </c:pt>
                <c:pt idx="18">
                  <c:v>37167</c:v>
                </c:pt>
                <c:pt idx="19">
                  <c:v>37174</c:v>
                </c:pt>
                <c:pt idx="20">
                  <c:v>37181</c:v>
                </c:pt>
                <c:pt idx="21">
                  <c:v>37188</c:v>
                </c:pt>
                <c:pt idx="22">
                  <c:v>37195</c:v>
                </c:pt>
                <c:pt idx="23">
                  <c:v>37202</c:v>
                </c:pt>
                <c:pt idx="24">
                  <c:v>37209</c:v>
                </c:pt>
                <c:pt idx="25">
                  <c:v>37216</c:v>
                </c:pt>
                <c:pt idx="26">
                  <c:v>37223</c:v>
                </c:pt>
                <c:pt idx="27">
                  <c:v>37230</c:v>
                </c:pt>
                <c:pt idx="28">
                  <c:v>37237</c:v>
                </c:pt>
                <c:pt idx="29">
                  <c:v>37244</c:v>
                </c:pt>
                <c:pt idx="30">
                  <c:v>37251</c:v>
                </c:pt>
                <c:pt idx="31">
                  <c:v>37258</c:v>
                </c:pt>
                <c:pt idx="32">
                  <c:v>37265</c:v>
                </c:pt>
                <c:pt idx="33">
                  <c:v>37272</c:v>
                </c:pt>
                <c:pt idx="34">
                  <c:v>37279</c:v>
                </c:pt>
                <c:pt idx="35">
                  <c:v>37286</c:v>
                </c:pt>
                <c:pt idx="36">
                  <c:v>37293</c:v>
                </c:pt>
                <c:pt idx="37">
                  <c:v>37300</c:v>
                </c:pt>
                <c:pt idx="38">
                  <c:v>37307</c:v>
                </c:pt>
                <c:pt idx="39">
                  <c:v>37314</c:v>
                </c:pt>
                <c:pt idx="40">
                  <c:v>37321</c:v>
                </c:pt>
                <c:pt idx="41">
                  <c:v>37328</c:v>
                </c:pt>
                <c:pt idx="42">
                  <c:v>37335</c:v>
                </c:pt>
                <c:pt idx="43">
                  <c:v>37342</c:v>
                </c:pt>
                <c:pt idx="44">
                  <c:v>37349</c:v>
                </c:pt>
                <c:pt idx="45">
                  <c:v>37356</c:v>
                </c:pt>
                <c:pt idx="46">
                  <c:v>37363</c:v>
                </c:pt>
                <c:pt idx="47">
                  <c:v>37370</c:v>
                </c:pt>
                <c:pt idx="48">
                  <c:v>37377</c:v>
                </c:pt>
                <c:pt idx="49">
                  <c:v>37384</c:v>
                </c:pt>
                <c:pt idx="50">
                  <c:v>37391</c:v>
                </c:pt>
                <c:pt idx="51">
                  <c:v>37398</c:v>
                </c:pt>
                <c:pt idx="52">
                  <c:v>37405</c:v>
                </c:pt>
                <c:pt idx="53">
                  <c:v>37412</c:v>
                </c:pt>
                <c:pt idx="54">
                  <c:v>37419</c:v>
                </c:pt>
                <c:pt idx="55">
                  <c:v>37426</c:v>
                </c:pt>
                <c:pt idx="56">
                  <c:v>37433</c:v>
                </c:pt>
                <c:pt idx="57">
                  <c:v>37440</c:v>
                </c:pt>
                <c:pt idx="58">
                  <c:v>37447</c:v>
                </c:pt>
                <c:pt idx="59">
                  <c:v>37454</c:v>
                </c:pt>
                <c:pt idx="60">
                  <c:v>37461</c:v>
                </c:pt>
                <c:pt idx="61">
                  <c:v>37468</c:v>
                </c:pt>
                <c:pt idx="62">
                  <c:v>37475</c:v>
                </c:pt>
                <c:pt idx="63">
                  <c:v>37482</c:v>
                </c:pt>
                <c:pt idx="64">
                  <c:v>37489</c:v>
                </c:pt>
                <c:pt idx="65">
                  <c:v>37496</c:v>
                </c:pt>
                <c:pt idx="66">
                  <c:v>37503</c:v>
                </c:pt>
                <c:pt idx="67">
                  <c:v>37510</c:v>
                </c:pt>
                <c:pt idx="68">
                  <c:v>37517</c:v>
                </c:pt>
                <c:pt idx="69">
                  <c:v>37524</c:v>
                </c:pt>
                <c:pt idx="70">
                  <c:v>37531</c:v>
                </c:pt>
                <c:pt idx="71">
                  <c:v>37538</c:v>
                </c:pt>
                <c:pt idx="72">
                  <c:v>37545</c:v>
                </c:pt>
                <c:pt idx="73">
                  <c:v>37552</c:v>
                </c:pt>
                <c:pt idx="74">
                  <c:v>37559</c:v>
                </c:pt>
                <c:pt idx="75">
                  <c:v>37566</c:v>
                </c:pt>
                <c:pt idx="76">
                  <c:v>37573</c:v>
                </c:pt>
                <c:pt idx="77">
                  <c:v>37580</c:v>
                </c:pt>
                <c:pt idx="78">
                  <c:v>37587</c:v>
                </c:pt>
                <c:pt idx="79">
                  <c:v>37594</c:v>
                </c:pt>
                <c:pt idx="80">
                  <c:v>37601</c:v>
                </c:pt>
                <c:pt idx="81">
                  <c:v>37608</c:v>
                </c:pt>
                <c:pt idx="82">
                  <c:v>37615</c:v>
                </c:pt>
                <c:pt idx="83">
                  <c:v>37622</c:v>
                </c:pt>
                <c:pt idx="84">
                  <c:v>37629</c:v>
                </c:pt>
                <c:pt idx="85">
                  <c:v>37636</c:v>
                </c:pt>
                <c:pt idx="86">
                  <c:v>37643</c:v>
                </c:pt>
                <c:pt idx="87">
                  <c:v>37650</c:v>
                </c:pt>
                <c:pt idx="88">
                  <c:v>37657</c:v>
                </c:pt>
                <c:pt idx="89">
                  <c:v>37664</c:v>
                </c:pt>
                <c:pt idx="90">
                  <c:v>37671</c:v>
                </c:pt>
                <c:pt idx="91">
                  <c:v>37678</c:v>
                </c:pt>
                <c:pt idx="92">
                  <c:v>37685</c:v>
                </c:pt>
                <c:pt idx="93">
                  <c:v>37692</c:v>
                </c:pt>
                <c:pt idx="94">
                  <c:v>37699</c:v>
                </c:pt>
                <c:pt idx="95">
                  <c:v>37706</c:v>
                </c:pt>
                <c:pt idx="96">
                  <c:v>37713</c:v>
                </c:pt>
                <c:pt idx="97">
                  <c:v>37720</c:v>
                </c:pt>
                <c:pt idx="98">
                  <c:v>37727</c:v>
                </c:pt>
                <c:pt idx="99">
                  <c:v>37734</c:v>
                </c:pt>
                <c:pt idx="100">
                  <c:v>37741</c:v>
                </c:pt>
                <c:pt idx="101">
                  <c:v>37748</c:v>
                </c:pt>
                <c:pt idx="102">
                  <c:v>37755</c:v>
                </c:pt>
                <c:pt idx="103">
                  <c:v>37762</c:v>
                </c:pt>
                <c:pt idx="104">
                  <c:v>37769</c:v>
                </c:pt>
                <c:pt idx="105">
                  <c:v>37776</c:v>
                </c:pt>
                <c:pt idx="106">
                  <c:v>37783</c:v>
                </c:pt>
                <c:pt idx="107">
                  <c:v>37790</c:v>
                </c:pt>
                <c:pt idx="108">
                  <c:v>37797</c:v>
                </c:pt>
                <c:pt idx="109">
                  <c:v>37804</c:v>
                </c:pt>
                <c:pt idx="110">
                  <c:v>37811</c:v>
                </c:pt>
                <c:pt idx="111">
                  <c:v>37818</c:v>
                </c:pt>
                <c:pt idx="112">
                  <c:v>37825</c:v>
                </c:pt>
                <c:pt idx="113">
                  <c:v>37832</c:v>
                </c:pt>
                <c:pt idx="114">
                  <c:v>37839</c:v>
                </c:pt>
                <c:pt idx="115">
                  <c:v>37846</c:v>
                </c:pt>
                <c:pt idx="116">
                  <c:v>37853</c:v>
                </c:pt>
                <c:pt idx="117">
                  <c:v>37860</c:v>
                </c:pt>
                <c:pt idx="118">
                  <c:v>37867</c:v>
                </c:pt>
                <c:pt idx="119">
                  <c:v>37874</c:v>
                </c:pt>
                <c:pt idx="120">
                  <c:v>37881</c:v>
                </c:pt>
                <c:pt idx="121">
                  <c:v>37888</c:v>
                </c:pt>
                <c:pt idx="122">
                  <c:v>37895</c:v>
                </c:pt>
                <c:pt idx="123">
                  <c:v>37902</c:v>
                </c:pt>
                <c:pt idx="124">
                  <c:v>37909</c:v>
                </c:pt>
                <c:pt idx="125">
                  <c:v>37916</c:v>
                </c:pt>
                <c:pt idx="126">
                  <c:v>37923</c:v>
                </c:pt>
                <c:pt idx="127">
                  <c:v>37930</c:v>
                </c:pt>
                <c:pt idx="128">
                  <c:v>37937</c:v>
                </c:pt>
                <c:pt idx="129">
                  <c:v>37944</c:v>
                </c:pt>
                <c:pt idx="130">
                  <c:v>37951</c:v>
                </c:pt>
                <c:pt idx="131">
                  <c:v>37958</c:v>
                </c:pt>
                <c:pt idx="132">
                  <c:v>37965</c:v>
                </c:pt>
                <c:pt idx="133">
                  <c:v>37972</c:v>
                </c:pt>
                <c:pt idx="134">
                  <c:v>37979</c:v>
                </c:pt>
                <c:pt idx="135">
                  <c:v>37986</c:v>
                </c:pt>
                <c:pt idx="136">
                  <c:v>37993</c:v>
                </c:pt>
                <c:pt idx="137">
                  <c:v>38000</c:v>
                </c:pt>
                <c:pt idx="138">
                  <c:v>38007</c:v>
                </c:pt>
                <c:pt idx="139">
                  <c:v>38014</c:v>
                </c:pt>
                <c:pt idx="140">
                  <c:v>38021</c:v>
                </c:pt>
                <c:pt idx="141">
                  <c:v>38028</c:v>
                </c:pt>
                <c:pt idx="142">
                  <c:v>38035</c:v>
                </c:pt>
                <c:pt idx="143">
                  <c:v>38042</c:v>
                </c:pt>
                <c:pt idx="144">
                  <c:v>38049</c:v>
                </c:pt>
                <c:pt idx="145">
                  <c:v>38056</c:v>
                </c:pt>
                <c:pt idx="146">
                  <c:v>38063</c:v>
                </c:pt>
                <c:pt idx="147">
                  <c:v>38070</c:v>
                </c:pt>
                <c:pt idx="148">
                  <c:v>38077</c:v>
                </c:pt>
                <c:pt idx="149">
                  <c:v>38084</c:v>
                </c:pt>
                <c:pt idx="150">
                  <c:v>38091</c:v>
                </c:pt>
                <c:pt idx="151">
                  <c:v>38098</c:v>
                </c:pt>
                <c:pt idx="152">
                  <c:v>38105</c:v>
                </c:pt>
                <c:pt idx="153">
                  <c:v>38112</c:v>
                </c:pt>
                <c:pt idx="154">
                  <c:v>38119</c:v>
                </c:pt>
                <c:pt idx="155">
                  <c:v>38126</c:v>
                </c:pt>
                <c:pt idx="156">
                  <c:v>38133</c:v>
                </c:pt>
                <c:pt idx="157">
                  <c:v>38140</c:v>
                </c:pt>
                <c:pt idx="158">
                  <c:v>38147</c:v>
                </c:pt>
                <c:pt idx="159">
                  <c:v>38154</c:v>
                </c:pt>
                <c:pt idx="160">
                  <c:v>38161</c:v>
                </c:pt>
                <c:pt idx="161">
                  <c:v>38168</c:v>
                </c:pt>
                <c:pt idx="162">
                  <c:v>38175</c:v>
                </c:pt>
                <c:pt idx="163">
                  <c:v>38182</c:v>
                </c:pt>
                <c:pt idx="164">
                  <c:v>38189</c:v>
                </c:pt>
                <c:pt idx="165">
                  <c:v>38196</c:v>
                </c:pt>
                <c:pt idx="166">
                  <c:v>38203</c:v>
                </c:pt>
                <c:pt idx="167">
                  <c:v>38210</c:v>
                </c:pt>
                <c:pt idx="168">
                  <c:v>38217</c:v>
                </c:pt>
                <c:pt idx="169">
                  <c:v>38224</c:v>
                </c:pt>
                <c:pt idx="170">
                  <c:v>38231</c:v>
                </c:pt>
                <c:pt idx="171">
                  <c:v>38238</c:v>
                </c:pt>
                <c:pt idx="172">
                  <c:v>38245</c:v>
                </c:pt>
                <c:pt idx="173">
                  <c:v>38252</c:v>
                </c:pt>
                <c:pt idx="174">
                  <c:v>38259</c:v>
                </c:pt>
                <c:pt idx="175">
                  <c:v>38266</c:v>
                </c:pt>
                <c:pt idx="176">
                  <c:v>38273</c:v>
                </c:pt>
                <c:pt idx="177">
                  <c:v>38280</c:v>
                </c:pt>
                <c:pt idx="178">
                  <c:v>38287</c:v>
                </c:pt>
                <c:pt idx="179">
                  <c:v>38294</c:v>
                </c:pt>
                <c:pt idx="180">
                  <c:v>38301</c:v>
                </c:pt>
                <c:pt idx="181">
                  <c:v>38308</c:v>
                </c:pt>
                <c:pt idx="182">
                  <c:v>38315</c:v>
                </c:pt>
                <c:pt idx="183">
                  <c:v>38322</c:v>
                </c:pt>
                <c:pt idx="184">
                  <c:v>38329</c:v>
                </c:pt>
                <c:pt idx="185">
                  <c:v>38336</c:v>
                </c:pt>
                <c:pt idx="186">
                  <c:v>38343</c:v>
                </c:pt>
                <c:pt idx="187">
                  <c:v>38350</c:v>
                </c:pt>
                <c:pt idx="188">
                  <c:v>38357</c:v>
                </c:pt>
                <c:pt idx="189">
                  <c:v>38364</c:v>
                </c:pt>
                <c:pt idx="190">
                  <c:v>38371</c:v>
                </c:pt>
                <c:pt idx="191">
                  <c:v>38378</c:v>
                </c:pt>
                <c:pt idx="192">
                  <c:v>38385</c:v>
                </c:pt>
                <c:pt idx="193">
                  <c:v>38392</c:v>
                </c:pt>
                <c:pt idx="194">
                  <c:v>38399</c:v>
                </c:pt>
                <c:pt idx="195">
                  <c:v>38406</c:v>
                </c:pt>
                <c:pt idx="196">
                  <c:v>38413</c:v>
                </c:pt>
                <c:pt idx="197">
                  <c:v>38420</c:v>
                </c:pt>
                <c:pt idx="198">
                  <c:v>38427</c:v>
                </c:pt>
              </c:numCache>
            </c:numRef>
          </c:cat>
          <c:val>
            <c:numRef>
              <c:f>EPFR!$W$89:$W$800</c:f>
              <c:numCache>
                <c:formatCode>0.00</c:formatCode>
                <c:ptCount val="712"/>
                <c:pt idx="0">
                  <c:v>0.44088307900604007</c:v>
                </c:pt>
                <c:pt idx="1">
                  <c:v>0.43554526752283562</c:v>
                </c:pt>
                <c:pt idx="2">
                  <c:v>0.43518952935650745</c:v>
                </c:pt>
                <c:pt idx="3">
                  <c:v>0.39986426514313772</c:v>
                </c:pt>
                <c:pt idx="4">
                  <c:v>0.40451472427322865</c:v>
                </c:pt>
                <c:pt idx="5">
                  <c:v>0.37107199734739432</c:v>
                </c:pt>
                <c:pt idx="6">
                  <c:v>0.36822057336079667</c:v>
                </c:pt>
                <c:pt idx="7">
                  <c:v>0.37367635863136967</c:v>
                </c:pt>
                <c:pt idx="8">
                  <c:v>0.36411168650038384</c:v>
                </c:pt>
                <c:pt idx="9">
                  <c:v>0.31590275283092084</c:v>
                </c:pt>
                <c:pt idx="10">
                  <c:v>0.31909229156853908</c:v>
                </c:pt>
                <c:pt idx="11">
                  <c:v>0.31408993783016009</c:v>
                </c:pt>
                <c:pt idx="12">
                  <c:v>0.31400427760437616</c:v>
                </c:pt>
                <c:pt idx="13">
                  <c:v>0.35781332305246283</c:v>
                </c:pt>
                <c:pt idx="14">
                  <c:v>0.35569786530792585</c:v>
                </c:pt>
                <c:pt idx="15">
                  <c:v>0.35385614504289081</c:v>
                </c:pt>
                <c:pt idx="16">
                  <c:v>0.35268472231420256</c:v>
                </c:pt>
                <c:pt idx="17">
                  <c:v>0.3421242476285255</c:v>
                </c:pt>
                <c:pt idx="18">
                  <c:v>0.35940938554159185</c:v>
                </c:pt>
                <c:pt idx="19">
                  <c:v>0.36166224387701001</c:v>
                </c:pt>
                <c:pt idx="20">
                  <c:v>0.34473149723315877</c:v>
                </c:pt>
                <c:pt idx="21">
                  <c:v>0.34542502889138682</c:v>
                </c:pt>
                <c:pt idx="22">
                  <c:v>0.32267449490397976</c:v>
                </c:pt>
                <c:pt idx="23">
                  <c:v>0.34490216458941153</c:v>
                </c:pt>
                <c:pt idx="24">
                  <c:v>0.33054791988221849</c:v>
                </c:pt>
                <c:pt idx="25">
                  <c:v>0.32854892671587566</c:v>
                </c:pt>
                <c:pt idx="26">
                  <c:v>0.334100935025054</c:v>
                </c:pt>
                <c:pt idx="27">
                  <c:v>0.32889992632784448</c:v>
                </c:pt>
                <c:pt idx="28">
                  <c:v>0.33407493468474314</c:v>
                </c:pt>
                <c:pt idx="29">
                  <c:v>0.33659187951263198</c:v>
                </c:pt>
                <c:pt idx="30">
                  <c:v>0.34415179477398322</c:v>
                </c:pt>
                <c:pt idx="31">
                  <c:v>0.33831573575809099</c:v>
                </c:pt>
                <c:pt idx="32">
                  <c:v>0.33647966378142607</c:v>
                </c:pt>
                <c:pt idx="33">
                  <c:v>0.35047482411503045</c:v>
                </c:pt>
                <c:pt idx="34">
                  <c:v>0.36837036790958921</c:v>
                </c:pt>
                <c:pt idx="35">
                  <c:v>0.36512369073844214</c:v>
                </c:pt>
                <c:pt idx="36">
                  <c:v>0.36640292432491056</c:v>
                </c:pt>
                <c:pt idx="37">
                  <c:v>0.37444583406168885</c:v>
                </c:pt>
                <c:pt idx="38">
                  <c:v>0.37477077359162031</c:v>
                </c:pt>
                <c:pt idx="39">
                  <c:v>0.3236043108251424</c:v>
                </c:pt>
                <c:pt idx="40">
                  <c:v>0.38284284222922838</c:v>
                </c:pt>
                <c:pt idx="41">
                  <c:v>0.39913368996056758</c:v>
                </c:pt>
                <c:pt idx="42">
                  <c:v>0.40046063594123893</c:v>
                </c:pt>
                <c:pt idx="43">
                  <c:v>0.37694093673228884</c:v>
                </c:pt>
                <c:pt idx="44">
                  <c:v>0.33593219620357001</c:v>
                </c:pt>
                <c:pt idx="45">
                  <c:v>0.3281077578385585</c:v>
                </c:pt>
                <c:pt idx="46">
                  <c:v>0.34703379726786532</c:v>
                </c:pt>
                <c:pt idx="47">
                  <c:v>0.34741737339756273</c:v>
                </c:pt>
                <c:pt idx="48">
                  <c:v>0.33923712525878735</c:v>
                </c:pt>
                <c:pt idx="49">
                  <c:v>0.35383339843230438</c:v>
                </c:pt>
                <c:pt idx="50">
                  <c:v>0.36839472411239299</c:v>
                </c:pt>
                <c:pt idx="51">
                  <c:v>0.37772227656756574</c:v>
                </c:pt>
                <c:pt idx="52">
                  <c:v>0.37811929196200261</c:v>
                </c:pt>
                <c:pt idx="53">
                  <c:v>0.37562323988068358</c:v>
                </c:pt>
                <c:pt idx="54">
                  <c:v>0.39650551378453547</c:v>
                </c:pt>
                <c:pt idx="55">
                  <c:v>0.39728833962249638</c:v>
                </c:pt>
                <c:pt idx="56">
                  <c:v>0.4087965158665316</c:v>
                </c:pt>
                <c:pt idx="57">
                  <c:v>0.41686815966017549</c:v>
                </c:pt>
                <c:pt idx="58">
                  <c:v>0.42375777756420452</c:v>
                </c:pt>
                <c:pt idx="59">
                  <c:v>0.42422135776574876</c:v>
                </c:pt>
                <c:pt idx="60">
                  <c:v>0.41899637633828696</c:v>
                </c:pt>
                <c:pt idx="61">
                  <c:v>0.4214515248701618</c:v>
                </c:pt>
                <c:pt idx="62">
                  <c:v>0.42150614546117648</c:v>
                </c:pt>
                <c:pt idx="63">
                  <c:v>0.4227695032302336</c:v>
                </c:pt>
                <c:pt idx="64">
                  <c:v>0.42632397678832873</c:v>
                </c:pt>
                <c:pt idx="65">
                  <c:v>0.42632972925442797</c:v>
                </c:pt>
                <c:pt idx="66">
                  <c:v>0.3770415677553135</c:v>
                </c:pt>
                <c:pt idx="67">
                  <c:v>0.35197449026882616</c:v>
                </c:pt>
                <c:pt idx="68">
                  <c:v>0.34071651011000109</c:v>
                </c:pt>
                <c:pt idx="69">
                  <c:v>0.33717151745753288</c:v>
                </c:pt>
                <c:pt idx="70">
                  <c:v>0.34464885382974053</c:v>
                </c:pt>
                <c:pt idx="71">
                  <c:v>0.4293858029253485</c:v>
                </c:pt>
                <c:pt idx="72">
                  <c:v>0.38894288249838671</c:v>
                </c:pt>
                <c:pt idx="73">
                  <c:v>0.38780119460680051</c:v>
                </c:pt>
                <c:pt idx="74">
                  <c:v>0.37132120917692735</c:v>
                </c:pt>
                <c:pt idx="75">
                  <c:v>0.39131889763484956</c:v>
                </c:pt>
                <c:pt idx="76">
                  <c:v>0.35711392125461339</c:v>
                </c:pt>
                <c:pt idx="77">
                  <c:v>0.35827034401412572</c:v>
                </c:pt>
                <c:pt idx="78">
                  <c:v>0.34606667052195861</c:v>
                </c:pt>
                <c:pt idx="79">
                  <c:v>0.35870854901780858</c:v>
                </c:pt>
                <c:pt idx="80">
                  <c:v>0.3548705265304517</c:v>
                </c:pt>
                <c:pt idx="81">
                  <c:v>0.34696820000597267</c:v>
                </c:pt>
                <c:pt idx="82">
                  <c:v>0.35587719681848762</c:v>
                </c:pt>
                <c:pt idx="83">
                  <c:v>0.35487110173435349</c:v>
                </c:pt>
                <c:pt idx="84">
                  <c:v>0.36747238215429712</c:v>
                </c:pt>
                <c:pt idx="85">
                  <c:v>0.39714423996636472</c:v>
                </c:pt>
                <c:pt idx="86">
                  <c:v>0.41911996272409419</c:v>
                </c:pt>
                <c:pt idx="87">
                  <c:v>0.54833160692581473</c:v>
                </c:pt>
                <c:pt idx="88">
                  <c:v>0.61600145109719184</c:v>
                </c:pt>
                <c:pt idx="89">
                  <c:v>0.61557230638213023</c:v>
                </c:pt>
                <c:pt idx="90">
                  <c:v>0.61522394292960192</c:v>
                </c:pt>
                <c:pt idx="91">
                  <c:v>0.61522080980358962</c:v>
                </c:pt>
                <c:pt idx="92">
                  <c:v>0.61764526149413124</c:v>
                </c:pt>
                <c:pt idx="93">
                  <c:v>0.61766131168614247</c:v>
                </c:pt>
                <c:pt idx="94">
                  <c:v>0.63070342508613708</c:v>
                </c:pt>
                <c:pt idx="95">
                  <c:v>0.62925278419358976</c:v>
                </c:pt>
                <c:pt idx="96">
                  <c:v>0.62542248553708435</c:v>
                </c:pt>
                <c:pt idx="97">
                  <c:v>0.58912179329783887</c:v>
                </c:pt>
                <c:pt idx="98">
                  <c:v>0.59262984664836238</c:v>
                </c:pt>
                <c:pt idx="99">
                  <c:v>0.59239778222459216</c:v>
                </c:pt>
                <c:pt idx="100">
                  <c:v>0.59340527353701411</c:v>
                </c:pt>
                <c:pt idx="101">
                  <c:v>0.58853752594558817</c:v>
                </c:pt>
                <c:pt idx="102">
                  <c:v>0.58742664987606352</c:v>
                </c:pt>
                <c:pt idx="103">
                  <c:v>0.58745129564402709</c:v>
                </c:pt>
                <c:pt idx="104">
                  <c:v>0.59198906446500676</c:v>
                </c:pt>
                <c:pt idx="105">
                  <c:v>0.59400035556839914</c:v>
                </c:pt>
                <c:pt idx="106">
                  <c:v>0.59381535821007003</c:v>
                </c:pt>
                <c:pt idx="107">
                  <c:v>0.60343051931946057</c:v>
                </c:pt>
                <c:pt idx="108">
                  <c:v>0.59841768856260869</c:v>
                </c:pt>
                <c:pt idx="109">
                  <c:v>0.6102429706776954</c:v>
                </c:pt>
                <c:pt idx="110">
                  <c:v>0.61253871337623667</c:v>
                </c:pt>
                <c:pt idx="111">
                  <c:v>0.58050613053146605</c:v>
                </c:pt>
                <c:pt idx="112">
                  <c:v>0.58678365156031875</c:v>
                </c:pt>
                <c:pt idx="113">
                  <c:v>0.49607765942906096</c:v>
                </c:pt>
                <c:pt idx="114">
                  <c:v>0.37741233849220385</c:v>
                </c:pt>
                <c:pt idx="115">
                  <c:v>0.3849660961095745</c:v>
                </c:pt>
                <c:pt idx="116">
                  <c:v>0.39266952141228612</c:v>
                </c:pt>
                <c:pt idx="117">
                  <c:v>0.40428717312554713</c:v>
                </c:pt>
                <c:pt idx="118">
                  <c:v>0.39109255432206047</c:v>
                </c:pt>
                <c:pt idx="119">
                  <c:v>0.38770085607333904</c:v>
                </c:pt>
                <c:pt idx="120">
                  <c:v>0.38128926449007794</c:v>
                </c:pt>
                <c:pt idx="121">
                  <c:v>0.3772543976600487</c:v>
                </c:pt>
                <c:pt idx="122">
                  <c:v>0.36963981578745631</c:v>
                </c:pt>
                <c:pt idx="123">
                  <c:v>0.28335401735963822</c:v>
                </c:pt>
                <c:pt idx="124">
                  <c:v>0.33588549147680585</c:v>
                </c:pt>
                <c:pt idx="125">
                  <c:v>0.34596238790676925</c:v>
                </c:pt>
                <c:pt idx="126">
                  <c:v>0.32339108117666965</c:v>
                </c:pt>
                <c:pt idx="127">
                  <c:v>0.32566225203422017</c:v>
                </c:pt>
                <c:pt idx="128">
                  <c:v>0.32084583578170606</c:v>
                </c:pt>
                <c:pt idx="129">
                  <c:v>0.30441121471810761</c:v>
                </c:pt>
                <c:pt idx="130">
                  <c:v>0.31808767083692746</c:v>
                </c:pt>
                <c:pt idx="131">
                  <c:v>0.31897624934492197</c:v>
                </c:pt>
                <c:pt idx="132">
                  <c:v>0.3085396635766624</c:v>
                </c:pt>
                <c:pt idx="133">
                  <c:v>0.31464801540769327</c:v>
                </c:pt>
                <c:pt idx="134">
                  <c:v>0.32556375511741747</c:v>
                </c:pt>
                <c:pt idx="135">
                  <c:v>0.32526077377059498</c:v>
                </c:pt>
                <c:pt idx="136">
                  <c:v>0.34319403063214593</c:v>
                </c:pt>
                <c:pt idx="137">
                  <c:v>0.36335188242465249</c:v>
                </c:pt>
                <c:pt idx="138">
                  <c:v>0.37116361511416424</c:v>
                </c:pt>
                <c:pt idx="139">
                  <c:v>0.38565803912074959</c:v>
                </c:pt>
                <c:pt idx="140">
                  <c:v>0.37699002420998645</c:v>
                </c:pt>
                <c:pt idx="141">
                  <c:v>0.46001936126478588</c:v>
                </c:pt>
                <c:pt idx="142">
                  <c:v>0.46758037026968785</c:v>
                </c:pt>
                <c:pt idx="143">
                  <c:v>0.47594486010622961</c:v>
                </c:pt>
                <c:pt idx="144">
                  <c:v>0.47563649243772443</c:v>
                </c:pt>
                <c:pt idx="145">
                  <c:v>0.51445427916759157</c:v>
                </c:pt>
                <c:pt idx="146">
                  <c:v>0.52410164410526916</c:v>
                </c:pt>
                <c:pt idx="147">
                  <c:v>0.52874333729935696</c:v>
                </c:pt>
                <c:pt idx="148">
                  <c:v>0.54390314834960773</c:v>
                </c:pt>
                <c:pt idx="149">
                  <c:v>0.54610878765484638</c:v>
                </c:pt>
                <c:pt idx="150">
                  <c:v>0.52327870867621407</c:v>
                </c:pt>
                <c:pt idx="151">
                  <c:v>0.51692418478475599</c:v>
                </c:pt>
                <c:pt idx="152">
                  <c:v>0.52991691576641009</c:v>
                </c:pt>
                <c:pt idx="153">
                  <c:v>0.58509828512954853</c:v>
                </c:pt>
                <c:pt idx="154">
                  <c:v>0.68293341385075468</c:v>
                </c:pt>
                <c:pt idx="155">
                  <c:v>0.75140448908386537</c:v>
                </c:pt>
                <c:pt idx="156">
                  <c:v>0.75101345792509966</c:v>
                </c:pt>
                <c:pt idx="157">
                  <c:v>0.74718912477672972</c:v>
                </c:pt>
                <c:pt idx="158">
                  <c:v>0.76032006625752435</c:v>
                </c:pt>
                <c:pt idx="159">
                  <c:v>0.76211183205212485</c:v>
                </c:pt>
                <c:pt idx="160">
                  <c:v>0.74550122108964645</c:v>
                </c:pt>
                <c:pt idx="161">
                  <c:v>0.76301260028914342</c:v>
                </c:pt>
                <c:pt idx="162">
                  <c:v>0.73894830875737505</c:v>
                </c:pt>
                <c:pt idx="163">
                  <c:v>0.70621400510043708</c:v>
                </c:pt>
                <c:pt idx="164">
                  <c:v>0.67939908937689486</c:v>
                </c:pt>
                <c:pt idx="165">
                  <c:v>0.63206974139300132</c:v>
                </c:pt>
                <c:pt idx="166">
                  <c:v>0.62911533379451556</c:v>
                </c:pt>
                <c:pt idx="167">
                  <c:v>0.61681570921828976</c:v>
                </c:pt>
                <c:pt idx="168">
                  <c:v>0.57816006082957816</c:v>
                </c:pt>
                <c:pt idx="169">
                  <c:v>0.52995790812536747</c:v>
                </c:pt>
                <c:pt idx="170">
                  <c:v>0.50738564027162425</c:v>
                </c:pt>
                <c:pt idx="171">
                  <c:v>0.50252837752248825</c:v>
                </c:pt>
                <c:pt idx="172">
                  <c:v>0.51338064732336153</c:v>
                </c:pt>
                <c:pt idx="173">
                  <c:v>0.52101578012423133</c:v>
                </c:pt>
                <c:pt idx="174">
                  <c:v>0.52081931607804244</c:v>
                </c:pt>
                <c:pt idx="175">
                  <c:v>0.48950624876973248</c:v>
                </c:pt>
                <c:pt idx="176">
                  <c:v>0.48805578201046446</c:v>
                </c:pt>
                <c:pt idx="177">
                  <c:v>0.47592054456438565</c:v>
                </c:pt>
                <c:pt idx="178">
                  <c:v>0.47833587678051542</c:v>
                </c:pt>
                <c:pt idx="179">
                  <c:v>0.46080148443938229</c:v>
                </c:pt>
                <c:pt idx="180">
                  <c:v>0.41698580313409311</c:v>
                </c:pt>
                <c:pt idx="181">
                  <c:v>0.36008414830639029</c:v>
                </c:pt>
                <c:pt idx="182">
                  <c:v>0.37204050534234123</c:v>
                </c:pt>
                <c:pt idx="183">
                  <c:v>0.37298782180573214</c:v>
                </c:pt>
                <c:pt idx="184">
                  <c:v>0.36225448107861746</c:v>
                </c:pt>
                <c:pt idx="185">
                  <c:v>0.36084439691453624</c:v>
                </c:pt>
                <c:pt idx="186">
                  <c:v>0.40493600808788766</c:v>
                </c:pt>
                <c:pt idx="187">
                  <c:v>0.35707931702375856</c:v>
                </c:pt>
                <c:pt idx="188">
                  <c:v>0.35774426319111513</c:v>
                </c:pt>
                <c:pt idx="189">
                  <c:v>0.3517622257237889</c:v>
                </c:pt>
                <c:pt idx="190">
                  <c:v>0.34778075562718447</c:v>
                </c:pt>
                <c:pt idx="191">
                  <c:v>0.34690436254657586</c:v>
                </c:pt>
                <c:pt idx="192">
                  <c:v>0.33604373682831595</c:v>
                </c:pt>
                <c:pt idx="193">
                  <c:v>0.3774289921805975</c:v>
                </c:pt>
                <c:pt idx="194">
                  <c:v>0.39434854306233291</c:v>
                </c:pt>
                <c:pt idx="195">
                  <c:v>0.41032072950502813</c:v>
                </c:pt>
                <c:pt idx="196">
                  <c:v>0.41696583887006311</c:v>
                </c:pt>
                <c:pt idx="197">
                  <c:v>0.42170412378275912</c:v>
                </c:pt>
                <c:pt idx="198">
                  <c:v>0.42310236368265086</c:v>
                </c:pt>
                <c:pt idx="199">
                  <c:v>0.45011797074168836</c:v>
                </c:pt>
                <c:pt idx="200">
                  <c:v>0.51882740690314944</c:v>
                </c:pt>
                <c:pt idx="201">
                  <c:v>0.51775643321784193</c:v>
                </c:pt>
                <c:pt idx="202">
                  <c:v>0.51830583772072703</c:v>
                </c:pt>
                <c:pt idx="203">
                  <c:v>0.52094105718549244</c:v>
                </c:pt>
                <c:pt idx="204">
                  <c:v>0.52977152457087939</c:v>
                </c:pt>
                <c:pt idx="205">
                  <c:v>0.56010387246817539</c:v>
                </c:pt>
                <c:pt idx="206">
                  <c:v>0.55068515583910416</c:v>
                </c:pt>
                <c:pt idx="207">
                  <c:v>0.54250937870659477</c:v>
                </c:pt>
                <c:pt idx="208">
                  <c:v>0.54243674234527461</c:v>
                </c:pt>
                <c:pt idx="209">
                  <c:v>0.54111136685386818</c:v>
                </c:pt>
                <c:pt idx="210">
                  <c:v>0.54477928527206176</c:v>
                </c:pt>
                <c:pt idx="211">
                  <c:v>0.54450523958770281</c:v>
                </c:pt>
                <c:pt idx="212">
                  <c:v>0.51754832278289209</c:v>
                </c:pt>
                <c:pt idx="213">
                  <c:v>0.51628806325687837</c:v>
                </c:pt>
                <c:pt idx="214">
                  <c:v>0.51983231503422922</c:v>
                </c:pt>
                <c:pt idx="215">
                  <c:v>0.52852012313046903</c:v>
                </c:pt>
                <c:pt idx="216">
                  <c:v>0.53960580050483298</c:v>
                </c:pt>
                <c:pt idx="217">
                  <c:v>0.54319782717363108</c:v>
                </c:pt>
                <c:pt idx="218">
                  <c:v>0.54179758577705583</c:v>
                </c:pt>
                <c:pt idx="219">
                  <c:v>0.52495507155741072</c:v>
                </c:pt>
                <c:pt idx="220">
                  <c:v>0.5100802046888161</c:v>
                </c:pt>
                <c:pt idx="221">
                  <c:v>0.49441704870094622</c:v>
                </c:pt>
                <c:pt idx="222">
                  <c:v>0.4824535979919567</c:v>
                </c:pt>
                <c:pt idx="223">
                  <c:v>0.46670100606441645</c:v>
                </c:pt>
                <c:pt idx="224">
                  <c:v>0.4759201454672185</c:v>
                </c:pt>
                <c:pt idx="225">
                  <c:v>0.46608599591128602</c:v>
                </c:pt>
                <c:pt idx="226">
                  <c:v>0.41266825239950494</c:v>
                </c:pt>
                <c:pt idx="227">
                  <c:v>0.42954156301089907</c:v>
                </c:pt>
                <c:pt idx="228">
                  <c:v>0.47329106555951544</c:v>
                </c:pt>
                <c:pt idx="229">
                  <c:v>0.47287499615079603</c:v>
                </c:pt>
                <c:pt idx="230">
                  <c:v>0.47028477644279126</c:v>
                </c:pt>
                <c:pt idx="231">
                  <c:v>0.40386199541237044</c:v>
                </c:pt>
                <c:pt idx="232">
                  <c:v>0.43228377004712287</c:v>
                </c:pt>
                <c:pt idx="233">
                  <c:v>0.43479185577256829</c:v>
                </c:pt>
                <c:pt idx="234">
                  <c:v>0.44314256695351861</c:v>
                </c:pt>
                <c:pt idx="235">
                  <c:v>0.44352279395071242</c:v>
                </c:pt>
                <c:pt idx="236">
                  <c:v>0.44340462965557759</c:v>
                </c:pt>
                <c:pt idx="237">
                  <c:v>0.44849609133019369</c:v>
                </c:pt>
                <c:pt idx="238">
                  <c:v>0.44791953228230619</c:v>
                </c:pt>
                <c:pt idx="239">
                  <c:v>0.44614353557847442</c:v>
                </c:pt>
                <c:pt idx="240">
                  <c:v>0.44647274414183274</c:v>
                </c:pt>
                <c:pt idx="241">
                  <c:v>0.49678400352048996</c:v>
                </c:pt>
                <c:pt idx="242">
                  <c:v>0.51700598307801193</c:v>
                </c:pt>
                <c:pt idx="243">
                  <c:v>0.52017528104994049</c:v>
                </c:pt>
                <c:pt idx="244">
                  <c:v>0.53463971145205669</c:v>
                </c:pt>
                <c:pt idx="245">
                  <c:v>0.56148136545556526</c:v>
                </c:pt>
                <c:pt idx="246">
                  <c:v>0.56144771384752767</c:v>
                </c:pt>
                <c:pt idx="247">
                  <c:v>0.54991549785818494</c:v>
                </c:pt>
                <c:pt idx="248">
                  <c:v>0.54741724067169772</c:v>
                </c:pt>
                <c:pt idx="249">
                  <c:v>0.54753968696342004</c:v>
                </c:pt>
                <c:pt idx="250">
                  <c:v>0.57344373346140409</c:v>
                </c:pt>
                <c:pt idx="251">
                  <c:v>0.57498523144913505</c:v>
                </c:pt>
                <c:pt idx="252">
                  <c:v>0.57209862819676072</c:v>
                </c:pt>
                <c:pt idx="253">
                  <c:v>0.56626950649369734</c:v>
                </c:pt>
                <c:pt idx="254">
                  <c:v>0.50363586810924621</c:v>
                </c:pt>
                <c:pt idx="255">
                  <c:v>0.48455463835758122</c:v>
                </c:pt>
                <c:pt idx="256">
                  <c:v>0.45470215037301759</c:v>
                </c:pt>
                <c:pt idx="257">
                  <c:v>0.43651510082258776</c:v>
                </c:pt>
                <c:pt idx="258">
                  <c:v>0.43399079919350314</c:v>
                </c:pt>
                <c:pt idx="259">
                  <c:v>0.44996066070781737</c:v>
                </c:pt>
                <c:pt idx="260">
                  <c:v>0.63087379344963967</c:v>
                </c:pt>
                <c:pt idx="261">
                  <c:v>0.67269181843145343</c:v>
                </c:pt>
                <c:pt idx="262">
                  <c:v>0.70313740971339433</c:v>
                </c:pt>
                <c:pt idx="263">
                  <c:v>0.85325569849569993</c:v>
                </c:pt>
                <c:pt idx="264">
                  <c:v>0.88532842237304155</c:v>
                </c:pt>
                <c:pt idx="265">
                  <c:v>0.88954654660934729</c:v>
                </c:pt>
                <c:pt idx="266">
                  <c:v>0.89111422254129957</c:v>
                </c:pt>
                <c:pt idx="267">
                  <c:v>0.8553786680763088</c:v>
                </c:pt>
                <c:pt idx="268">
                  <c:v>0.85165095664470802</c:v>
                </c:pt>
                <c:pt idx="269">
                  <c:v>0.84310985641529268</c:v>
                </c:pt>
                <c:pt idx="270">
                  <c:v>0.81169556374295904</c:v>
                </c:pt>
                <c:pt idx="271">
                  <c:v>0.7681546055620273</c:v>
                </c:pt>
                <c:pt idx="272">
                  <c:v>0.7644878385006425</c:v>
                </c:pt>
                <c:pt idx="273">
                  <c:v>0.75122309521513997</c:v>
                </c:pt>
                <c:pt idx="274">
                  <c:v>0.72489030890091322</c:v>
                </c:pt>
                <c:pt idx="275">
                  <c:v>0.72118484131217109</c:v>
                </c:pt>
                <c:pt idx="276">
                  <c:v>0.72269751697799101</c:v>
                </c:pt>
                <c:pt idx="277">
                  <c:v>0.70326855543351163</c:v>
                </c:pt>
                <c:pt idx="278">
                  <c:v>0.6940131860529628</c:v>
                </c:pt>
                <c:pt idx="279">
                  <c:v>0.68884859366917472</c:v>
                </c:pt>
                <c:pt idx="280">
                  <c:v>0.6695538468608434</c:v>
                </c:pt>
                <c:pt idx="281">
                  <c:v>0.67215990492189825</c:v>
                </c:pt>
                <c:pt idx="282">
                  <c:v>0.64691296759777017</c:v>
                </c:pt>
                <c:pt idx="283">
                  <c:v>0.63497895869439258</c:v>
                </c:pt>
                <c:pt idx="284">
                  <c:v>0.59578734023526814</c:v>
                </c:pt>
                <c:pt idx="285">
                  <c:v>0.60084062544456429</c:v>
                </c:pt>
                <c:pt idx="286">
                  <c:v>0.52813862954283575</c:v>
                </c:pt>
                <c:pt idx="287">
                  <c:v>0.51473319296356013</c:v>
                </c:pt>
                <c:pt idx="288">
                  <c:v>0.50646919742316177</c:v>
                </c:pt>
                <c:pt idx="289">
                  <c:v>0.32766473756898817</c:v>
                </c:pt>
                <c:pt idx="290">
                  <c:v>0.28274924688738712</c:v>
                </c:pt>
                <c:pt idx="291">
                  <c:v>0.27738644967182235</c:v>
                </c:pt>
                <c:pt idx="292">
                  <c:v>0.29523404538407511</c:v>
                </c:pt>
                <c:pt idx="293">
                  <c:v>0.29632269294444219</c:v>
                </c:pt>
                <c:pt idx="294">
                  <c:v>0.24956307668834715</c:v>
                </c:pt>
                <c:pt idx="295">
                  <c:v>0.25208972016999148</c:v>
                </c:pt>
                <c:pt idx="296">
                  <c:v>0.25663067266764145</c:v>
                </c:pt>
                <c:pt idx="297">
                  <c:v>0.25688688648148983</c:v>
                </c:pt>
                <c:pt idx="298">
                  <c:v>0.25664220037901914</c:v>
                </c:pt>
                <c:pt idx="299">
                  <c:v>0.2536768626543498</c:v>
                </c:pt>
                <c:pt idx="300">
                  <c:v>0.2519030877448401</c:v>
                </c:pt>
                <c:pt idx="301">
                  <c:v>0.60053722344119642</c:v>
                </c:pt>
                <c:pt idx="302">
                  <c:v>0.59434367298338808</c:v>
                </c:pt>
                <c:pt idx="303">
                  <c:v>0.59412799171429509</c:v>
                </c:pt>
                <c:pt idx="304">
                  <c:v>0.60288665837465161</c:v>
                </c:pt>
                <c:pt idx="305">
                  <c:v>0.60238559871436292</c:v>
                </c:pt>
                <c:pt idx="306">
                  <c:v>0.60350422731296216</c:v>
                </c:pt>
                <c:pt idx="307">
                  <c:v>0.6043015377722003</c:v>
                </c:pt>
                <c:pt idx="308">
                  <c:v>0.6042988633500429</c:v>
                </c:pt>
                <c:pt idx="309">
                  <c:v>0.60413984495440998</c:v>
                </c:pt>
                <c:pt idx="310">
                  <c:v>0.60379347003883588</c:v>
                </c:pt>
                <c:pt idx="311">
                  <c:v>0.60576275767384002</c:v>
                </c:pt>
                <c:pt idx="312">
                  <c:v>0.60959919700128817</c:v>
                </c:pt>
                <c:pt idx="313">
                  <c:v>0.61422772133919401</c:v>
                </c:pt>
                <c:pt idx="314">
                  <c:v>0.61470219037038898</c:v>
                </c:pt>
                <c:pt idx="315">
                  <c:v>0.61016516539502519</c:v>
                </c:pt>
                <c:pt idx="316">
                  <c:v>0.60874743617214011</c:v>
                </c:pt>
                <c:pt idx="317">
                  <c:v>0.60996602085689999</c:v>
                </c:pt>
                <c:pt idx="318">
                  <c:v>0.60330371401016714</c:v>
                </c:pt>
                <c:pt idx="319">
                  <c:v>0.62150193574796009</c:v>
                </c:pt>
                <c:pt idx="320">
                  <c:v>0.63635370019655435</c:v>
                </c:pt>
                <c:pt idx="321">
                  <c:v>0.64076067622787214</c:v>
                </c:pt>
                <c:pt idx="322">
                  <c:v>0.64498755834154242</c:v>
                </c:pt>
                <c:pt idx="323">
                  <c:v>0.64603867063345843</c:v>
                </c:pt>
                <c:pt idx="324">
                  <c:v>0.64591317949562987</c:v>
                </c:pt>
                <c:pt idx="325">
                  <c:v>0.68977473236947762</c:v>
                </c:pt>
                <c:pt idx="326">
                  <c:v>0.69950175438280016</c:v>
                </c:pt>
                <c:pt idx="327">
                  <c:v>0.45116893162266664</c:v>
                </c:pt>
                <c:pt idx="328">
                  <c:v>0.45104898823145073</c:v>
                </c:pt>
                <c:pt idx="329">
                  <c:v>0.45318125801425707</c:v>
                </c:pt>
                <c:pt idx="330">
                  <c:v>0.4895992908491596</c:v>
                </c:pt>
                <c:pt idx="331">
                  <c:v>0.51953982768777807</c:v>
                </c:pt>
                <c:pt idx="332">
                  <c:v>0.54101253011225303</c:v>
                </c:pt>
                <c:pt idx="333">
                  <c:v>0.54611914028407338</c:v>
                </c:pt>
                <c:pt idx="334">
                  <c:v>0.54543757988778707</c:v>
                </c:pt>
                <c:pt idx="335">
                  <c:v>0.56279451045652529</c:v>
                </c:pt>
                <c:pt idx="336">
                  <c:v>0.55902674861006285</c:v>
                </c:pt>
                <c:pt idx="337">
                  <c:v>0.60581408929193403</c:v>
                </c:pt>
                <c:pt idx="338">
                  <c:v>0.60479277702239598</c:v>
                </c:pt>
                <c:pt idx="339">
                  <c:v>0.62841899795010603</c:v>
                </c:pt>
                <c:pt idx="340">
                  <c:v>0.64450832767789257</c:v>
                </c:pt>
                <c:pt idx="341">
                  <c:v>0.64995698069475805</c:v>
                </c:pt>
                <c:pt idx="342">
                  <c:v>0.68375476813975211</c:v>
                </c:pt>
                <c:pt idx="343">
                  <c:v>0.6852256761097032</c:v>
                </c:pt>
                <c:pt idx="344">
                  <c:v>0.68591471961506656</c:v>
                </c:pt>
                <c:pt idx="345">
                  <c:v>0.68987655101920498</c:v>
                </c:pt>
                <c:pt idx="346">
                  <c:v>0.68242598851450542</c:v>
                </c:pt>
                <c:pt idx="347">
                  <c:v>0.81177492352347169</c:v>
                </c:pt>
                <c:pt idx="348">
                  <c:v>0.81772278873429016</c:v>
                </c:pt>
                <c:pt idx="349">
                  <c:v>0.8164726526015148</c:v>
                </c:pt>
                <c:pt idx="350">
                  <c:v>0.81749871927446149</c:v>
                </c:pt>
                <c:pt idx="351">
                  <c:v>0.77085548286403105</c:v>
                </c:pt>
                <c:pt idx="352">
                  <c:v>0.76703536619897783</c:v>
                </c:pt>
                <c:pt idx="353">
                  <c:v>0.76663432900919892</c:v>
                </c:pt>
                <c:pt idx="354">
                  <c:v>0.77761283683809168</c:v>
                </c:pt>
                <c:pt idx="355">
                  <c:v>0.77591624492496714</c:v>
                </c:pt>
                <c:pt idx="356">
                  <c:v>0.74125651538451931</c:v>
                </c:pt>
                <c:pt idx="357">
                  <c:v>0.70961947463736885</c:v>
                </c:pt>
                <c:pt idx="358">
                  <c:v>0.69445094300904642</c:v>
                </c:pt>
                <c:pt idx="359">
                  <c:v>0.68122008612375906</c:v>
                </c:pt>
                <c:pt idx="360">
                  <c:v>0.69117098763898244</c:v>
                </c:pt>
                <c:pt idx="361">
                  <c:v>0.66877058783550447</c:v>
                </c:pt>
                <c:pt idx="362">
                  <c:v>0.67426659239160336</c:v>
                </c:pt>
                <c:pt idx="363">
                  <c:v>0.65113479220157222</c:v>
                </c:pt>
                <c:pt idx="364">
                  <c:v>0.66112350952462273</c:v>
                </c:pt>
                <c:pt idx="365">
                  <c:v>0.64222722368812257</c:v>
                </c:pt>
                <c:pt idx="366">
                  <c:v>0.60620958680844161</c:v>
                </c:pt>
                <c:pt idx="367">
                  <c:v>0.56940514850013568</c:v>
                </c:pt>
                <c:pt idx="368">
                  <c:v>0.5634299157700231</c:v>
                </c:pt>
                <c:pt idx="369">
                  <c:v>0.58168528743246084</c:v>
                </c:pt>
                <c:pt idx="370">
                  <c:v>0.60041374305236705</c:v>
                </c:pt>
                <c:pt idx="371">
                  <c:v>0.60971991508081314</c:v>
                </c:pt>
                <c:pt idx="372">
                  <c:v>0.61005838112808142</c:v>
                </c:pt>
                <c:pt idx="373">
                  <c:v>0.48023188981990772</c:v>
                </c:pt>
                <c:pt idx="374">
                  <c:v>0.4667275878348674</c:v>
                </c:pt>
                <c:pt idx="375">
                  <c:v>0.46679262626830509</c:v>
                </c:pt>
                <c:pt idx="376">
                  <c:v>0.47168577017397439</c:v>
                </c:pt>
                <c:pt idx="377">
                  <c:v>0.47723734324192968</c:v>
                </c:pt>
                <c:pt idx="378">
                  <c:v>0.47135065444544982</c:v>
                </c:pt>
                <c:pt idx="379">
                  <c:v>0.47120810729932838</c:v>
                </c:pt>
                <c:pt idx="380">
                  <c:v>0.47103365107617717</c:v>
                </c:pt>
                <c:pt idx="381">
                  <c:v>0.48614031086318465</c:v>
                </c:pt>
                <c:pt idx="382">
                  <c:v>0.49180558843447947</c:v>
                </c:pt>
                <c:pt idx="383">
                  <c:v>0.49025947013957666</c:v>
                </c:pt>
                <c:pt idx="384">
                  <c:v>0.47333539985283812</c:v>
                </c:pt>
                <c:pt idx="385">
                  <c:v>0.49399363010530345</c:v>
                </c:pt>
                <c:pt idx="386">
                  <c:v>0.46742624481137285</c:v>
                </c:pt>
                <c:pt idx="387">
                  <c:v>0.4443698846854775</c:v>
                </c:pt>
                <c:pt idx="388">
                  <c:v>0.41993594822947056</c:v>
                </c:pt>
                <c:pt idx="389">
                  <c:v>0.40263559002384031</c:v>
                </c:pt>
                <c:pt idx="390">
                  <c:v>0.35549988103427616</c:v>
                </c:pt>
                <c:pt idx="391">
                  <c:v>0.34843331996457855</c:v>
                </c:pt>
                <c:pt idx="392">
                  <c:v>0.33469179652560704</c:v>
                </c:pt>
                <c:pt idx="393">
                  <c:v>0.38743771376332703</c:v>
                </c:pt>
                <c:pt idx="394">
                  <c:v>0.38942791020438411</c:v>
                </c:pt>
                <c:pt idx="395">
                  <c:v>0.50313020099557348</c:v>
                </c:pt>
                <c:pt idx="396">
                  <c:v>0.48749441868205406</c:v>
                </c:pt>
                <c:pt idx="397">
                  <c:v>0.51989642577965622</c:v>
                </c:pt>
                <c:pt idx="398">
                  <c:v>0.53452217536211366</c:v>
                </c:pt>
                <c:pt idx="399">
                  <c:v>0.52595003987655886</c:v>
                </c:pt>
                <c:pt idx="400">
                  <c:v>0.52556402618081133</c:v>
                </c:pt>
                <c:pt idx="401">
                  <c:v>0.53083406998942562</c:v>
                </c:pt>
                <c:pt idx="402">
                  <c:v>0.53382751073299384</c:v>
                </c:pt>
                <c:pt idx="403">
                  <c:v>0.53049397902767503</c:v>
                </c:pt>
                <c:pt idx="404">
                  <c:v>0.53594518307522687</c:v>
                </c:pt>
                <c:pt idx="405">
                  <c:v>0.5488770608601361</c:v>
                </c:pt>
                <c:pt idx="406">
                  <c:v>0.54691739407195816</c:v>
                </c:pt>
                <c:pt idx="407">
                  <c:v>0.53648916061886887</c:v>
                </c:pt>
                <c:pt idx="408">
                  <c:v>0.57600598031083505</c:v>
                </c:pt>
                <c:pt idx="409">
                  <c:v>0.58620106101785718</c:v>
                </c:pt>
                <c:pt idx="410">
                  <c:v>0.59921355870712867</c:v>
                </c:pt>
                <c:pt idx="411">
                  <c:v>0.58214144625353204</c:v>
                </c:pt>
                <c:pt idx="412">
                  <c:v>0.59402616571481615</c:v>
                </c:pt>
                <c:pt idx="413">
                  <c:v>0.57000904447615164</c:v>
                </c:pt>
                <c:pt idx="414">
                  <c:v>0.61398654302466982</c:v>
                </c:pt>
                <c:pt idx="415">
                  <c:v>0.63813615470247542</c:v>
                </c:pt>
                <c:pt idx="416">
                  <c:v>0.63244326350578373</c:v>
                </c:pt>
                <c:pt idx="417">
                  <c:v>0.62549425262070846</c:v>
                </c:pt>
                <c:pt idx="418">
                  <c:v>0.63154097377276031</c:v>
                </c:pt>
                <c:pt idx="419">
                  <c:v>0.63969084547507449</c:v>
                </c:pt>
                <c:pt idx="420">
                  <c:v>0.60267077856692342</c:v>
                </c:pt>
                <c:pt idx="421">
                  <c:v>0.60173917161967982</c:v>
                </c:pt>
                <c:pt idx="422">
                  <c:v>0.58347044274225768</c:v>
                </c:pt>
                <c:pt idx="423">
                  <c:v>0.58582001007135298</c:v>
                </c:pt>
                <c:pt idx="424">
                  <c:v>0.59078767906792162</c:v>
                </c:pt>
                <c:pt idx="425">
                  <c:v>0.57158261043688707</c:v>
                </c:pt>
                <c:pt idx="426">
                  <c:v>0.56266943994334184</c:v>
                </c:pt>
                <c:pt idx="427">
                  <c:v>0.5608115824547355</c:v>
                </c:pt>
                <c:pt idx="428">
                  <c:v>0.56202004734296152</c:v>
                </c:pt>
                <c:pt idx="429">
                  <c:v>0.57232599586115407</c:v>
                </c:pt>
                <c:pt idx="430">
                  <c:v>0.53814754127898368</c:v>
                </c:pt>
                <c:pt idx="431">
                  <c:v>0.49601330788598808</c:v>
                </c:pt>
                <c:pt idx="432">
                  <c:v>0.49697760365881843</c:v>
                </c:pt>
                <c:pt idx="433">
                  <c:v>0.50080857715682781</c:v>
                </c:pt>
                <c:pt idx="434">
                  <c:v>0.48955361035884998</c:v>
                </c:pt>
                <c:pt idx="435">
                  <c:v>0.49000659587397405</c:v>
                </c:pt>
                <c:pt idx="436">
                  <c:v>0.48053121568338719</c:v>
                </c:pt>
                <c:pt idx="437">
                  <c:v>0.48691963835461055</c:v>
                </c:pt>
                <c:pt idx="438">
                  <c:v>0.49569887753011449</c:v>
                </c:pt>
                <c:pt idx="439">
                  <c:v>0.49567709805725507</c:v>
                </c:pt>
                <c:pt idx="440">
                  <c:v>0.48088560968280186</c:v>
                </c:pt>
                <c:pt idx="441">
                  <c:v>0.45440224486512115</c:v>
                </c:pt>
                <c:pt idx="442">
                  <c:v>0.44842030798725502</c:v>
                </c:pt>
                <c:pt idx="443">
                  <c:v>0.44476006608576646</c:v>
                </c:pt>
                <c:pt idx="444">
                  <c:v>0.41672696209684046</c:v>
                </c:pt>
                <c:pt idx="445">
                  <c:v>0.39656659010135409</c:v>
                </c:pt>
                <c:pt idx="446">
                  <c:v>0.39769817020526427</c:v>
                </c:pt>
                <c:pt idx="447">
                  <c:v>0.36282033267169572</c:v>
                </c:pt>
                <c:pt idx="448">
                  <c:v>0.36563736160299587</c:v>
                </c:pt>
                <c:pt idx="449">
                  <c:v>0.3547741320246533</c:v>
                </c:pt>
                <c:pt idx="450">
                  <c:v>0.34728812272321569</c:v>
                </c:pt>
                <c:pt idx="451">
                  <c:v>0.33878170228039173</c:v>
                </c:pt>
                <c:pt idx="452">
                  <c:v>0.33608841137643891</c:v>
                </c:pt>
                <c:pt idx="453">
                  <c:v>0.35563335467001134</c:v>
                </c:pt>
                <c:pt idx="454">
                  <c:v>0.39064778117693366</c:v>
                </c:pt>
                <c:pt idx="455">
                  <c:v>0.37110568357897106</c:v>
                </c:pt>
                <c:pt idx="456">
                  <c:v>0.371241114351058</c:v>
                </c:pt>
                <c:pt idx="457">
                  <c:v>0.36318104408767721</c:v>
                </c:pt>
                <c:pt idx="458">
                  <c:v>0.36215051261128334</c:v>
                </c:pt>
                <c:pt idx="459">
                  <c:v>0.35931318374836252</c:v>
                </c:pt>
                <c:pt idx="460">
                  <c:v>0.34957117413284433</c:v>
                </c:pt>
                <c:pt idx="461">
                  <c:v>0.35040268123315577</c:v>
                </c:pt>
                <c:pt idx="462">
                  <c:v>0.35659866199757606</c:v>
                </c:pt>
                <c:pt idx="463">
                  <c:v>0.33195083741653447</c:v>
                </c:pt>
                <c:pt idx="464">
                  <c:v>0.29026321913844921</c:v>
                </c:pt>
                <c:pt idx="465">
                  <c:v>0.28537451627372329</c:v>
                </c:pt>
                <c:pt idx="466">
                  <c:v>0.27246352969780124</c:v>
                </c:pt>
                <c:pt idx="467">
                  <c:v>0.28827880300420716</c:v>
                </c:pt>
                <c:pt idx="468">
                  <c:v>0.27652619553196878</c:v>
                </c:pt>
                <c:pt idx="469">
                  <c:v>0.29877500907230148</c:v>
                </c:pt>
                <c:pt idx="470">
                  <c:v>0.29957927339212548</c:v>
                </c:pt>
                <c:pt idx="471">
                  <c:v>0.29191923585392326</c:v>
                </c:pt>
                <c:pt idx="472">
                  <c:v>0.30285446629337687</c:v>
                </c:pt>
                <c:pt idx="473">
                  <c:v>0.30244180788020386</c:v>
                </c:pt>
                <c:pt idx="474">
                  <c:v>0.30248855703722338</c:v>
                </c:pt>
                <c:pt idx="475">
                  <c:v>0.29634545818118319</c:v>
                </c:pt>
                <c:pt idx="476">
                  <c:v>0.3030402955688592</c:v>
                </c:pt>
                <c:pt idx="477">
                  <c:v>0.30434222096439145</c:v>
                </c:pt>
                <c:pt idx="478">
                  <c:v>0.31373252841332117</c:v>
                </c:pt>
                <c:pt idx="479">
                  <c:v>0.31900307654653409</c:v>
                </c:pt>
                <c:pt idx="480">
                  <c:v>0.28088400124223195</c:v>
                </c:pt>
                <c:pt idx="481">
                  <c:v>0.28003625721296549</c:v>
                </c:pt>
                <c:pt idx="482">
                  <c:v>0.28325009327176148</c:v>
                </c:pt>
                <c:pt idx="483">
                  <c:v>0.28333349952634646</c:v>
                </c:pt>
                <c:pt idx="484">
                  <c:v>0.28349521979418607</c:v>
                </c:pt>
                <c:pt idx="485">
                  <c:v>0.29062093375815429</c:v>
                </c:pt>
                <c:pt idx="486">
                  <c:v>0.29720566243699892</c:v>
                </c:pt>
                <c:pt idx="487">
                  <c:v>0.30550878441355184</c:v>
                </c:pt>
                <c:pt idx="488">
                  <c:v>0.3280694307377866</c:v>
                </c:pt>
                <c:pt idx="489">
                  <c:v>0.33352670528529121</c:v>
                </c:pt>
                <c:pt idx="490">
                  <c:v>0.35056726094453516</c:v>
                </c:pt>
                <c:pt idx="491">
                  <c:v>0.35062443865853871</c:v>
                </c:pt>
                <c:pt idx="492">
                  <c:v>0.34371273963095317</c:v>
                </c:pt>
                <c:pt idx="493">
                  <c:v>0.31802671682640843</c:v>
                </c:pt>
                <c:pt idx="494">
                  <c:v>0.31521167181142556</c:v>
                </c:pt>
                <c:pt idx="495">
                  <c:v>0.25923409497980782</c:v>
                </c:pt>
                <c:pt idx="496">
                  <c:v>0.25883137260802441</c:v>
                </c:pt>
                <c:pt idx="497">
                  <c:v>0.24791887978499391</c:v>
                </c:pt>
                <c:pt idx="498">
                  <c:v>0.25566383014840766</c:v>
                </c:pt>
                <c:pt idx="499">
                  <c:v>0.2743351250120637</c:v>
                </c:pt>
                <c:pt idx="500">
                  <c:v>0.27504514862948487</c:v>
                </c:pt>
                <c:pt idx="501">
                  <c:v>0.26884532024081192</c:v>
                </c:pt>
                <c:pt idx="502">
                  <c:v>0.269564153745663</c:v>
                </c:pt>
                <c:pt idx="503">
                  <c:v>0.27075007689465502</c:v>
                </c:pt>
                <c:pt idx="504">
                  <c:v>0.31208259155846263</c:v>
                </c:pt>
                <c:pt idx="505">
                  <c:v>0.39923975946599</c:v>
                </c:pt>
                <c:pt idx="506">
                  <c:v>0.42342863745309506</c:v>
                </c:pt>
                <c:pt idx="507">
                  <c:v>0.47058016598172153</c:v>
                </c:pt>
                <c:pt idx="508">
                  <c:v>0.47911694631494078</c:v>
                </c:pt>
                <c:pt idx="509">
                  <c:v>0.49173910069654425</c:v>
                </c:pt>
                <c:pt idx="510">
                  <c:v>0.49246678207383066</c:v>
                </c:pt>
                <c:pt idx="511">
                  <c:v>0.49552655282421154</c:v>
                </c:pt>
                <c:pt idx="512">
                  <c:v>0.49961590701103731</c:v>
                </c:pt>
                <c:pt idx="513">
                  <c:v>0.49109611874474618</c:v>
                </c:pt>
                <c:pt idx="514">
                  <c:v>0.48151170561695988</c:v>
                </c:pt>
                <c:pt idx="515">
                  <c:v>0.47124783138452259</c:v>
                </c:pt>
                <c:pt idx="516">
                  <c:v>0.44562250150340688</c:v>
                </c:pt>
                <c:pt idx="517">
                  <c:v>0.44209500985473876</c:v>
                </c:pt>
                <c:pt idx="518">
                  <c:v>0.43392142055375021</c:v>
                </c:pt>
                <c:pt idx="519">
                  <c:v>0.40761248233321573</c:v>
                </c:pt>
                <c:pt idx="520">
                  <c:v>0.41013002936217113</c:v>
                </c:pt>
                <c:pt idx="521">
                  <c:v>0.40496325888425216</c:v>
                </c:pt>
                <c:pt idx="522">
                  <c:v>0.40246938713971192</c:v>
                </c:pt>
                <c:pt idx="523">
                  <c:v>0.39101901326976607</c:v>
                </c:pt>
                <c:pt idx="524">
                  <c:v>0.3900427096337804</c:v>
                </c:pt>
                <c:pt idx="525">
                  <c:v>0.38998488712335427</c:v>
                </c:pt>
                <c:pt idx="526">
                  <c:v>0.39572536671476904</c:v>
                </c:pt>
                <c:pt idx="527">
                  <c:v>0.38474610587323083</c:v>
                </c:pt>
                <c:pt idx="528">
                  <c:v>0.38249094396519323</c:v>
                </c:pt>
                <c:pt idx="529">
                  <c:v>0.37822509205701632</c:v>
                </c:pt>
                <c:pt idx="530">
                  <c:v>0.37201290614501736</c:v>
                </c:pt>
                <c:pt idx="531">
                  <c:v>0.32214449419237562</c:v>
                </c:pt>
                <c:pt idx="532">
                  <c:v>0.37551832127791662</c:v>
                </c:pt>
                <c:pt idx="533">
                  <c:v>0.35352820094235543</c:v>
                </c:pt>
                <c:pt idx="534">
                  <c:v>0.35472782797302715</c:v>
                </c:pt>
                <c:pt idx="535">
                  <c:v>0.34830516425421237</c:v>
                </c:pt>
                <c:pt idx="536">
                  <c:v>0.34919006030439159</c:v>
                </c:pt>
                <c:pt idx="537">
                  <c:v>0.34617893283454088</c:v>
                </c:pt>
                <c:pt idx="538">
                  <c:v>0.34027934180837144</c:v>
                </c:pt>
                <c:pt idx="539">
                  <c:v>0.33966866642928101</c:v>
                </c:pt>
                <c:pt idx="540">
                  <c:v>0.30755527265592691</c:v>
                </c:pt>
                <c:pt idx="541">
                  <c:v>0.29812640677300728</c:v>
                </c:pt>
                <c:pt idx="542">
                  <c:v>0.29396104935596745</c:v>
                </c:pt>
                <c:pt idx="543">
                  <c:v>0.29005281301594288</c:v>
                </c:pt>
                <c:pt idx="544">
                  <c:v>0.31376917289870665</c:v>
                </c:pt>
                <c:pt idx="545">
                  <c:v>0.32372876291497721</c:v>
                </c:pt>
                <c:pt idx="546">
                  <c:v>0.32304882193539441</c:v>
                </c:pt>
                <c:pt idx="547">
                  <c:v>0.32900804694391006</c:v>
                </c:pt>
                <c:pt idx="548">
                  <c:v>0.32709974985292506</c:v>
                </c:pt>
                <c:pt idx="549">
                  <c:v>0.32715386631698828</c:v>
                </c:pt>
                <c:pt idx="550">
                  <c:v>0.33057708518007389</c:v>
                </c:pt>
                <c:pt idx="551">
                  <c:v>0.35219926285250247</c:v>
                </c:pt>
                <c:pt idx="552">
                  <c:v>0.33775806644128253</c:v>
                </c:pt>
                <c:pt idx="553">
                  <c:v>0.33387840872896318</c:v>
                </c:pt>
                <c:pt idx="554">
                  <c:v>0.34283320833673847</c:v>
                </c:pt>
                <c:pt idx="555">
                  <c:v>0.35588415524415545</c:v>
                </c:pt>
                <c:pt idx="556">
                  <c:v>0.38076964506115762</c:v>
                </c:pt>
                <c:pt idx="557">
                  <c:v>0.40317048335183692</c:v>
                </c:pt>
                <c:pt idx="558">
                  <c:v>0.39607920623959114</c:v>
                </c:pt>
                <c:pt idx="559">
                  <c:v>0.39228135838765205</c:v>
                </c:pt>
                <c:pt idx="560">
                  <c:v>0.38693876933616334</c:v>
                </c:pt>
                <c:pt idx="561">
                  <c:v>0.38704445320123909</c:v>
                </c:pt>
                <c:pt idx="562">
                  <c:v>0.38574699019714187</c:v>
                </c:pt>
                <c:pt idx="563">
                  <c:v>0.38256804291725471</c:v>
                </c:pt>
                <c:pt idx="564">
                  <c:v>0.37871689708601797</c:v>
                </c:pt>
                <c:pt idx="565">
                  <c:v>0.36519227426742668</c:v>
                </c:pt>
                <c:pt idx="566">
                  <c:v>0.33995043116041762</c:v>
                </c:pt>
                <c:pt idx="567">
                  <c:v>0.33885267415886716</c:v>
                </c:pt>
                <c:pt idx="568">
                  <c:v>0.34122816100307202</c:v>
                </c:pt>
                <c:pt idx="569">
                  <c:v>0.34212494523762238</c:v>
                </c:pt>
                <c:pt idx="570">
                  <c:v>0.32915535487996211</c:v>
                </c:pt>
                <c:pt idx="571">
                  <c:v>0.32784794880929413</c:v>
                </c:pt>
                <c:pt idx="572">
                  <c:v>0.33624940086878274</c:v>
                </c:pt>
                <c:pt idx="573">
                  <c:v>0.32873463586209561</c:v>
                </c:pt>
                <c:pt idx="574">
                  <c:v>0.32661219349323367</c:v>
                </c:pt>
                <c:pt idx="575">
                  <c:v>0.33007861338684846</c:v>
                </c:pt>
                <c:pt idx="576">
                  <c:v>0.32059985654298823</c:v>
                </c:pt>
                <c:pt idx="577">
                  <c:v>0.27572015280268952</c:v>
                </c:pt>
              </c:numCache>
            </c:numRef>
          </c:val>
        </c:ser>
        <c:marker val="1"/>
        <c:axId val="533817216"/>
        <c:axId val="533818752"/>
      </c:lineChart>
      <c:dateAx>
        <c:axId val="533817216"/>
        <c:scaling>
          <c:orientation val="minMax"/>
        </c:scaling>
        <c:axPos val="b"/>
        <c:numFmt formatCode="[$-409]mmm\-yy;@" sourceLinked="0"/>
        <c:tickLblPos val="nextTo"/>
        <c:txPr>
          <a:bodyPr/>
          <a:lstStyle/>
          <a:p>
            <a:pPr>
              <a:defRPr sz="1800"/>
            </a:pPr>
            <a:endParaRPr lang="en-US"/>
          </a:p>
        </c:txPr>
        <c:crossAx val="533818752"/>
        <c:crosses val="autoZero"/>
        <c:auto val="1"/>
        <c:lblOffset val="100"/>
        <c:majorUnit val="10"/>
        <c:majorTimeUnit val="months"/>
        <c:minorUnit val="20"/>
      </c:dateAx>
      <c:valAx>
        <c:axId val="533818752"/>
        <c:scaling>
          <c:orientation val="minMax"/>
        </c:scaling>
        <c:axPos val="l"/>
        <c:numFmt formatCode="0.0" sourceLinked="0"/>
        <c:tickLblPos val="nextTo"/>
        <c:txPr>
          <a:bodyPr/>
          <a:lstStyle/>
          <a:p>
            <a:pPr>
              <a:defRPr sz="1800"/>
            </a:pPr>
            <a:endParaRPr lang="en-US"/>
          </a:p>
        </c:txPr>
        <c:crossAx val="533817216"/>
        <c:crosses val="autoZero"/>
        <c:crossBetween val="between"/>
      </c:valAx>
    </c:plotArea>
    <c:legend>
      <c:legendPos val="r"/>
      <c:layout>
        <c:manualLayout>
          <c:xMode val="edge"/>
          <c:yMode val="edge"/>
          <c:x val="0.10455600940098685"/>
          <c:y val="0.16447896285691568"/>
          <c:w val="0.38357732930627564"/>
          <c:h val="0.15589055913465363"/>
        </c:manualLayout>
      </c:layout>
      <c:overlay val="1"/>
      <c:txPr>
        <a:bodyPr/>
        <a:lstStyle/>
        <a:p>
          <a:pPr>
            <a:defRPr sz="2000"/>
          </a:pPr>
          <a:endParaRPr lang="en-US"/>
        </a:p>
      </c:txPr>
    </c:legend>
    <c:plotVisOnly val="1"/>
  </c:chart>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1"/>
          <c:order val="1"/>
          <c:val>
            <c:numRef>
              <c:f>EPFR!$S$172:$S$306</c:f>
              <c:numCache>
                <c:formatCode>0.00</c:formatCode>
                <c:ptCount val="135"/>
                <c:pt idx="0">
                  <c:v>-6.9915000000000005E-2</c:v>
                </c:pt>
                <c:pt idx="1">
                  <c:v>0.147702</c:v>
                </c:pt>
                <c:pt idx="2">
                  <c:v>-0.49373299999999998</c:v>
                </c:pt>
                <c:pt idx="3">
                  <c:v>0.2437</c:v>
                </c:pt>
                <c:pt idx="4">
                  <c:v>0.826067</c:v>
                </c:pt>
                <c:pt idx="5">
                  <c:v>-0.78868899999999997</c:v>
                </c:pt>
                <c:pt idx="6">
                  <c:v>-2.3862999999999999E-2</c:v>
                </c:pt>
                <c:pt idx="7">
                  <c:v>-0.117241</c:v>
                </c:pt>
                <c:pt idx="8">
                  <c:v>-8.9968999999999993E-2</c:v>
                </c:pt>
                <c:pt idx="9">
                  <c:v>-0.240953</c:v>
                </c:pt>
                <c:pt idx="10">
                  <c:v>-5.1135E-2</c:v>
                </c:pt>
                <c:pt idx="11">
                  <c:v>0.26315</c:v>
                </c:pt>
                <c:pt idx="12">
                  <c:v>-0.113663</c:v>
                </c:pt>
                <c:pt idx="13">
                  <c:v>-7.3680000000000009E-2</c:v>
                </c:pt>
                <c:pt idx="14">
                  <c:v>-0.45155200000000001</c:v>
                </c:pt>
                <c:pt idx="15">
                  <c:v>0.14196400000000001</c:v>
                </c:pt>
                <c:pt idx="16">
                  <c:v>8.5065000000000002E-2</c:v>
                </c:pt>
                <c:pt idx="17">
                  <c:v>-0.12560099999999999</c:v>
                </c:pt>
                <c:pt idx="18">
                  <c:v>0.113443</c:v>
                </c:pt>
                <c:pt idx="19">
                  <c:v>4.9950000000000003E-3</c:v>
                </c:pt>
                <c:pt idx="20">
                  <c:v>-5.9643000000000002E-2</c:v>
                </c:pt>
                <c:pt idx="21">
                  <c:v>0.20619699999999999</c:v>
                </c:pt>
                <c:pt idx="22">
                  <c:v>0.17269499999999999</c:v>
                </c:pt>
                <c:pt idx="23">
                  <c:v>-5.2455000000000002E-2</c:v>
                </c:pt>
                <c:pt idx="24">
                  <c:v>0.42266899999999996</c:v>
                </c:pt>
                <c:pt idx="25">
                  <c:v>4.9642000000000006E-2</c:v>
                </c:pt>
                <c:pt idx="26">
                  <c:v>0.36420400000000003</c:v>
                </c:pt>
                <c:pt idx="27">
                  <c:v>0.24165199999999998</c:v>
                </c:pt>
                <c:pt idx="28">
                  <c:v>0.153285</c:v>
                </c:pt>
                <c:pt idx="29">
                  <c:v>0.410111</c:v>
                </c:pt>
                <c:pt idx="30">
                  <c:v>9.9585999999999994E-2</c:v>
                </c:pt>
                <c:pt idx="31">
                  <c:v>1.3085000000000001E-2</c:v>
                </c:pt>
                <c:pt idx="32">
                  <c:v>0.31773899999999999</c:v>
                </c:pt>
                <c:pt idx="33">
                  <c:v>0.42351299999999997</c:v>
                </c:pt>
                <c:pt idx="34">
                  <c:v>0.50193399999999999</c:v>
                </c:pt>
                <c:pt idx="35">
                  <c:v>0.45017800000000002</c:v>
                </c:pt>
                <c:pt idx="36">
                  <c:v>1.6927000000000001E-2</c:v>
                </c:pt>
                <c:pt idx="37">
                  <c:v>0.165188</c:v>
                </c:pt>
                <c:pt idx="38">
                  <c:v>0.42972100000000002</c:v>
                </c:pt>
                <c:pt idx="39">
                  <c:v>0.101093</c:v>
                </c:pt>
                <c:pt idx="40">
                  <c:v>0.39338999999999996</c:v>
                </c:pt>
                <c:pt idx="41">
                  <c:v>0.95585799999999999</c:v>
                </c:pt>
                <c:pt idx="42">
                  <c:v>0.64984699999999995</c:v>
                </c:pt>
                <c:pt idx="43">
                  <c:v>0.233239</c:v>
                </c:pt>
                <c:pt idx="44">
                  <c:v>0.52298</c:v>
                </c:pt>
                <c:pt idx="45">
                  <c:v>0.105269</c:v>
                </c:pt>
                <c:pt idx="46">
                  <c:v>0.23379800000000001</c:v>
                </c:pt>
                <c:pt idx="47">
                  <c:v>-4.2243000000000003E-2</c:v>
                </c:pt>
                <c:pt idx="48">
                  <c:v>0.45169199999999998</c:v>
                </c:pt>
                <c:pt idx="49">
                  <c:v>9.1022999999999993E-2</c:v>
                </c:pt>
                <c:pt idx="50">
                  <c:v>-4.2131000000000002E-2</c:v>
                </c:pt>
                <c:pt idx="51">
                  <c:v>0.77162199999999992</c:v>
                </c:pt>
                <c:pt idx="52">
                  <c:v>0.53076199999999996</c:v>
                </c:pt>
                <c:pt idx="53">
                  <c:v>0.84112699999999996</c:v>
                </c:pt>
                <c:pt idx="54">
                  <c:v>0.96119299999999996</c:v>
                </c:pt>
                <c:pt idx="55">
                  <c:v>0.81280999999999992</c:v>
                </c:pt>
                <c:pt idx="56">
                  <c:v>1.0332139999999999</c:v>
                </c:pt>
                <c:pt idx="57">
                  <c:v>0.20912700000000001</c:v>
                </c:pt>
                <c:pt idx="58">
                  <c:v>-0.74015200000000003</c:v>
                </c:pt>
                <c:pt idx="59">
                  <c:v>0.86567399999999994</c:v>
                </c:pt>
                <c:pt idx="60">
                  <c:v>0.96643100000000004</c:v>
                </c:pt>
                <c:pt idx="61">
                  <c:v>0.58205300000000004</c:v>
                </c:pt>
                <c:pt idx="62">
                  <c:v>-0.58430700000000002</c:v>
                </c:pt>
                <c:pt idx="63">
                  <c:v>-8.636400000000001E-2</c:v>
                </c:pt>
                <c:pt idx="64">
                  <c:v>8.0833000000000002E-2</c:v>
                </c:pt>
                <c:pt idx="65">
                  <c:v>-0.26045200000000002</c:v>
                </c:pt>
                <c:pt idx="66">
                  <c:v>0.68930199999999997</c:v>
                </c:pt>
                <c:pt idx="67">
                  <c:v>0.227022</c:v>
                </c:pt>
                <c:pt idx="68">
                  <c:v>0.31956499999999999</c:v>
                </c:pt>
                <c:pt idx="69">
                  <c:v>-0.21932699999999999</c:v>
                </c:pt>
                <c:pt idx="70">
                  <c:v>-0.928091</c:v>
                </c:pt>
                <c:pt idx="71">
                  <c:v>-1.420949</c:v>
                </c:pt>
                <c:pt idx="72">
                  <c:v>-1.2108950000000001</c:v>
                </c:pt>
                <c:pt idx="73">
                  <c:v>-1.3976000000000001E-2</c:v>
                </c:pt>
                <c:pt idx="74">
                  <c:v>0.22908500000000001</c:v>
                </c:pt>
                <c:pt idx="75">
                  <c:v>-0.49496699999999999</c:v>
                </c:pt>
                <c:pt idx="76">
                  <c:v>-0.16434499999999999</c:v>
                </c:pt>
                <c:pt idx="77">
                  <c:v>-9.1859999999999997E-2</c:v>
                </c:pt>
                <c:pt idx="78">
                  <c:v>-0.78234199999999998</c:v>
                </c:pt>
                <c:pt idx="79">
                  <c:v>0.156699</c:v>
                </c:pt>
                <c:pt idx="80">
                  <c:v>-0.26356000000000002</c:v>
                </c:pt>
                <c:pt idx="81">
                  <c:v>-0.15341099999999999</c:v>
                </c:pt>
                <c:pt idx="82">
                  <c:v>-0.134354</c:v>
                </c:pt>
                <c:pt idx="83">
                  <c:v>-0.36796300000000004</c:v>
                </c:pt>
                <c:pt idx="84">
                  <c:v>0.100618</c:v>
                </c:pt>
                <c:pt idx="85">
                  <c:v>-0.290159</c:v>
                </c:pt>
                <c:pt idx="86">
                  <c:v>0.10571599999999999</c:v>
                </c:pt>
                <c:pt idx="87">
                  <c:v>9.761199999999999E-2</c:v>
                </c:pt>
                <c:pt idx="88">
                  <c:v>-8.3668999999999993E-2</c:v>
                </c:pt>
                <c:pt idx="89">
                  <c:v>0.34894400000000003</c:v>
                </c:pt>
                <c:pt idx="90">
                  <c:v>0.35381099999999999</c:v>
                </c:pt>
                <c:pt idx="91">
                  <c:v>-0.14402899999999999</c:v>
                </c:pt>
                <c:pt idx="92">
                  <c:v>-0.30745</c:v>
                </c:pt>
                <c:pt idx="93">
                  <c:v>0.200569</c:v>
                </c:pt>
                <c:pt idx="94">
                  <c:v>-0.22007499999999999</c:v>
                </c:pt>
                <c:pt idx="95">
                  <c:v>7.7759999999999999E-3</c:v>
                </c:pt>
                <c:pt idx="96">
                  <c:v>-0.63751900000000006</c:v>
                </c:pt>
                <c:pt idx="97">
                  <c:v>0.83063799999999999</c:v>
                </c:pt>
                <c:pt idx="98">
                  <c:v>0.74184700000000003</c:v>
                </c:pt>
                <c:pt idx="99">
                  <c:v>0.51503299999999996</c:v>
                </c:pt>
                <c:pt idx="100">
                  <c:v>0.35242200000000001</c:v>
                </c:pt>
                <c:pt idx="101">
                  <c:v>0.35428500000000002</c:v>
                </c:pt>
                <c:pt idx="102">
                  <c:v>-0.116355</c:v>
                </c:pt>
                <c:pt idx="103">
                  <c:v>1.1771559999999999</c:v>
                </c:pt>
                <c:pt idx="104">
                  <c:v>-0.147649</c:v>
                </c:pt>
                <c:pt idx="105">
                  <c:v>0.28264699999999998</c:v>
                </c:pt>
                <c:pt idx="106">
                  <c:v>0.32232</c:v>
                </c:pt>
                <c:pt idx="107">
                  <c:v>0.17899299999999999</c:v>
                </c:pt>
                <c:pt idx="108">
                  <c:v>-0.14764099999999999</c:v>
                </c:pt>
                <c:pt idx="109">
                  <c:v>-0.14844300000000002</c:v>
                </c:pt>
                <c:pt idx="110">
                  <c:v>1.3256700000000001</c:v>
                </c:pt>
                <c:pt idx="111">
                  <c:v>1.2566469999999998</c:v>
                </c:pt>
                <c:pt idx="112">
                  <c:v>1.1097139999999999</c:v>
                </c:pt>
                <c:pt idx="113">
                  <c:v>0.90672699999999995</c:v>
                </c:pt>
                <c:pt idx="114">
                  <c:v>1.0742149999999999</c:v>
                </c:pt>
                <c:pt idx="115">
                  <c:v>0.134463</c:v>
                </c:pt>
                <c:pt idx="116">
                  <c:v>-0.76255300000000004</c:v>
                </c:pt>
                <c:pt idx="117">
                  <c:v>-1.582767</c:v>
                </c:pt>
                <c:pt idx="118">
                  <c:v>-0.35008999999999996</c:v>
                </c:pt>
                <c:pt idx="119">
                  <c:v>0.105819</c:v>
                </c:pt>
                <c:pt idx="120">
                  <c:v>-0.387571</c:v>
                </c:pt>
                <c:pt idx="121">
                  <c:v>-0.446214</c:v>
                </c:pt>
                <c:pt idx="122">
                  <c:v>-1.363596</c:v>
                </c:pt>
                <c:pt idx="123">
                  <c:v>0.54722000000000004</c:v>
                </c:pt>
                <c:pt idx="124">
                  <c:v>-3.8830000000000002E-3</c:v>
                </c:pt>
                <c:pt idx="125">
                  <c:v>-0.26583499999999999</c:v>
                </c:pt>
                <c:pt idx="126">
                  <c:v>0.15957199999999999</c:v>
                </c:pt>
                <c:pt idx="127">
                  <c:v>0.64206099999999999</c:v>
                </c:pt>
                <c:pt idx="128">
                  <c:v>0.41049999999999998</c:v>
                </c:pt>
                <c:pt idx="129">
                  <c:v>0.24152899999999999</c:v>
                </c:pt>
                <c:pt idx="130">
                  <c:v>-1.0025000000000001E-2</c:v>
                </c:pt>
                <c:pt idx="131">
                  <c:v>0.61787599999999998</c:v>
                </c:pt>
                <c:pt idx="132">
                  <c:v>0.89243300000000003</c:v>
                </c:pt>
                <c:pt idx="133">
                  <c:v>1.015036</c:v>
                </c:pt>
                <c:pt idx="134">
                  <c:v>0.85318700000000003</c:v>
                </c:pt>
              </c:numCache>
            </c:numRef>
          </c:val>
        </c:ser>
        <c:gapWidth val="0"/>
        <c:overlap val="100"/>
        <c:axId val="277807872"/>
        <c:axId val="533855232"/>
      </c:barChart>
      <c:lineChart>
        <c:grouping val="standard"/>
        <c:ser>
          <c:idx val="0"/>
          <c:order val="0"/>
          <c:marker>
            <c:symbol val="none"/>
          </c:marker>
          <c:cat>
            <c:numRef>
              <c:f>EPFR!$B$172:$B$306</c:f>
              <c:numCache>
                <c:formatCode>yyyymmdd</c:formatCode>
                <c:ptCount val="135"/>
                <c:pt idx="0">
                  <c:v>37622</c:v>
                </c:pt>
                <c:pt idx="1">
                  <c:v>37629</c:v>
                </c:pt>
                <c:pt idx="2">
                  <c:v>37636</c:v>
                </c:pt>
                <c:pt idx="3">
                  <c:v>37643</c:v>
                </c:pt>
                <c:pt idx="4">
                  <c:v>37650</c:v>
                </c:pt>
                <c:pt idx="5">
                  <c:v>37657</c:v>
                </c:pt>
                <c:pt idx="6">
                  <c:v>37664</c:v>
                </c:pt>
                <c:pt idx="7">
                  <c:v>37671</c:v>
                </c:pt>
                <c:pt idx="8">
                  <c:v>37678</c:v>
                </c:pt>
                <c:pt idx="9">
                  <c:v>37685</c:v>
                </c:pt>
                <c:pt idx="10">
                  <c:v>37692</c:v>
                </c:pt>
                <c:pt idx="11">
                  <c:v>37699</c:v>
                </c:pt>
                <c:pt idx="12">
                  <c:v>37706</c:v>
                </c:pt>
                <c:pt idx="13">
                  <c:v>37713</c:v>
                </c:pt>
                <c:pt idx="14">
                  <c:v>37720</c:v>
                </c:pt>
                <c:pt idx="15">
                  <c:v>37727</c:v>
                </c:pt>
                <c:pt idx="16">
                  <c:v>37734</c:v>
                </c:pt>
                <c:pt idx="17">
                  <c:v>37741</c:v>
                </c:pt>
                <c:pt idx="18">
                  <c:v>37748</c:v>
                </c:pt>
                <c:pt idx="19">
                  <c:v>37755</c:v>
                </c:pt>
                <c:pt idx="20">
                  <c:v>37762</c:v>
                </c:pt>
                <c:pt idx="21">
                  <c:v>37769</c:v>
                </c:pt>
                <c:pt idx="22">
                  <c:v>37776</c:v>
                </c:pt>
                <c:pt idx="23">
                  <c:v>37783</c:v>
                </c:pt>
                <c:pt idx="24">
                  <c:v>37790</c:v>
                </c:pt>
                <c:pt idx="25">
                  <c:v>37797</c:v>
                </c:pt>
                <c:pt idx="26">
                  <c:v>37804</c:v>
                </c:pt>
                <c:pt idx="27">
                  <c:v>37811</c:v>
                </c:pt>
                <c:pt idx="28">
                  <c:v>37818</c:v>
                </c:pt>
                <c:pt idx="29">
                  <c:v>37825</c:v>
                </c:pt>
                <c:pt idx="30">
                  <c:v>37832</c:v>
                </c:pt>
                <c:pt idx="31">
                  <c:v>37839</c:v>
                </c:pt>
                <c:pt idx="32">
                  <c:v>37846</c:v>
                </c:pt>
                <c:pt idx="33">
                  <c:v>37853</c:v>
                </c:pt>
                <c:pt idx="34">
                  <c:v>37860</c:v>
                </c:pt>
                <c:pt idx="35">
                  <c:v>37867</c:v>
                </c:pt>
                <c:pt idx="36">
                  <c:v>37874</c:v>
                </c:pt>
                <c:pt idx="37">
                  <c:v>37881</c:v>
                </c:pt>
                <c:pt idx="38">
                  <c:v>37888</c:v>
                </c:pt>
                <c:pt idx="39">
                  <c:v>37895</c:v>
                </c:pt>
                <c:pt idx="40">
                  <c:v>37902</c:v>
                </c:pt>
                <c:pt idx="41">
                  <c:v>37909</c:v>
                </c:pt>
                <c:pt idx="42">
                  <c:v>37916</c:v>
                </c:pt>
                <c:pt idx="43">
                  <c:v>37923</c:v>
                </c:pt>
                <c:pt idx="44">
                  <c:v>37930</c:v>
                </c:pt>
                <c:pt idx="45">
                  <c:v>37937</c:v>
                </c:pt>
                <c:pt idx="46">
                  <c:v>37944</c:v>
                </c:pt>
                <c:pt idx="47">
                  <c:v>37951</c:v>
                </c:pt>
                <c:pt idx="48">
                  <c:v>37958</c:v>
                </c:pt>
                <c:pt idx="49">
                  <c:v>37965</c:v>
                </c:pt>
                <c:pt idx="50">
                  <c:v>37972</c:v>
                </c:pt>
                <c:pt idx="51">
                  <c:v>37979</c:v>
                </c:pt>
                <c:pt idx="52">
                  <c:v>37986</c:v>
                </c:pt>
                <c:pt idx="53">
                  <c:v>37993</c:v>
                </c:pt>
                <c:pt idx="54">
                  <c:v>38000</c:v>
                </c:pt>
                <c:pt idx="55">
                  <c:v>38007</c:v>
                </c:pt>
                <c:pt idx="56">
                  <c:v>38014</c:v>
                </c:pt>
                <c:pt idx="57">
                  <c:v>38021</c:v>
                </c:pt>
                <c:pt idx="58">
                  <c:v>38028</c:v>
                </c:pt>
                <c:pt idx="59">
                  <c:v>38035</c:v>
                </c:pt>
                <c:pt idx="60">
                  <c:v>38042</c:v>
                </c:pt>
                <c:pt idx="61">
                  <c:v>38049</c:v>
                </c:pt>
                <c:pt idx="62">
                  <c:v>38056</c:v>
                </c:pt>
                <c:pt idx="63">
                  <c:v>38063</c:v>
                </c:pt>
                <c:pt idx="64">
                  <c:v>38070</c:v>
                </c:pt>
                <c:pt idx="65">
                  <c:v>38077</c:v>
                </c:pt>
                <c:pt idx="66">
                  <c:v>38084</c:v>
                </c:pt>
                <c:pt idx="67">
                  <c:v>38091</c:v>
                </c:pt>
                <c:pt idx="68">
                  <c:v>38098</c:v>
                </c:pt>
                <c:pt idx="69">
                  <c:v>38105</c:v>
                </c:pt>
                <c:pt idx="70">
                  <c:v>38112</c:v>
                </c:pt>
                <c:pt idx="71">
                  <c:v>38119</c:v>
                </c:pt>
                <c:pt idx="72">
                  <c:v>38126</c:v>
                </c:pt>
                <c:pt idx="73">
                  <c:v>38133</c:v>
                </c:pt>
                <c:pt idx="74">
                  <c:v>38140</c:v>
                </c:pt>
                <c:pt idx="75">
                  <c:v>38147</c:v>
                </c:pt>
                <c:pt idx="76">
                  <c:v>38154</c:v>
                </c:pt>
                <c:pt idx="77">
                  <c:v>38161</c:v>
                </c:pt>
                <c:pt idx="78">
                  <c:v>38168</c:v>
                </c:pt>
                <c:pt idx="79">
                  <c:v>38175</c:v>
                </c:pt>
                <c:pt idx="80">
                  <c:v>38182</c:v>
                </c:pt>
                <c:pt idx="81">
                  <c:v>38189</c:v>
                </c:pt>
                <c:pt idx="82">
                  <c:v>38196</c:v>
                </c:pt>
                <c:pt idx="83">
                  <c:v>38203</c:v>
                </c:pt>
                <c:pt idx="84">
                  <c:v>38210</c:v>
                </c:pt>
                <c:pt idx="85">
                  <c:v>38217</c:v>
                </c:pt>
                <c:pt idx="86">
                  <c:v>38224</c:v>
                </c:pt>
                <c:pt idx="87">
                  <c:v>38231</c:v>
                </c:pt>
                <c:pt idx="88">
                  <c:v>38238</c:v>
                </c:pt>
                <c:pt idx="89">
                  <c:v>38245</c:v>
                </c:pt>
                <c:pt idx="90">
                  <c:v>38252</c:v>
                </c:pt>
                <c:pt idx="91">
                  <c:v>38259</c:v>
                </c:pt>
                <c:pt idx="92">
                  <c:v>38266</c:v>
                </c:pt>
                <c:pt idx="93">
                  <c:v>38273</c:v>
                </c:pt>
                <c:pt idx="94">
                  <c:v>38280</c:v>
                </c:pt>
                <c:pt idx="95">
                  <c:v>38287</c:v>
                </c:pt>
                <c:pt idx="96">
                  <c:v>38294</c:v>
                </c:pt>
                <c:pt idx="97">
                  <c:v>38301</c:v>
                </c:pt>
                <c:pt idx="98">
                  <c:v>38308</c:v>
                </c:pt>
                <c:pt idx="99">
                  <c:v>38315</c:v>
                </c:pt>
                <c:pt idx="100">
                  <c:v>38322</c:v>
                </c:pt>
                <c:pt idx="101">
                  <c:v>38329</c:v>
                </c:pt>
                <c:pt idx="102">
                  <c:v>38336</c:v>
                </c:pt>
                <c:pt idx="103">
                  <c:v>38343</c:v>
                </c:pt>
                <c:pt idx="104">
                  <c:v>38350</c:v>
                </c:pt>
                <c:pt idx="105">
                  <c:v>38357</c:v>
                </c:pt>
                <c:pt idx="106">
                  <c:v>38364</c:v>
                </c:pt>
                <c:pt idx="107">
                  <c:v>38371</c:v>
                </c:pt>
                <c:pt idx="108">
                  <c:v>38378</c:v>
                </c:pt>
                <c:pt idx="109">
                  <c:v>38385</c:v>
                </c:pt>
                <c:pt idx="110">
                  <c:v>38392</c:v>
                </c:pt>
                <c:pt idx="111">
                  <c:v>38399</c:v>
                </c:pt>
                <c:pt idx="112">
                  <c:v>38406</c:v>
                </c:pt>
                <c:pt idx="113">
                  <c:v>38413</c:v>
                </c:pt>
                <c:pt idx="114">
                  <c:v>38420</c:v>
                </c:pt>
                <c:pt idx="115">
                  <c:v>38427</c:v>
                </c:pt>
                <c:pt idx="116">
                  <c:v>38434</c:v>
                </c:pt>
                <c:pt idx="117">
                  <c:v>38441</c:v>
                </c:pt>
                <c:pt idx="118">
                  <c:v>38448</c:v>
                </c:pt>
                <c:pt idx="119">
                  <c:v>38455</c:v>
                </c:pt>
                <c:pt idx="120">
                  <c:v>38462</c:v>
                </c:pt>
                <c:pt idx="121">
                  <c:v>38469</c:v>
                </c:pt>
                <c:pt idx="122">
                  <c:v>38476</c:v>
                </c:pt>
                <c:pt idx="123">
                  <c:v>38483</c:v>
                </c:pt>
                <c:pt idx="124">
                  <c:v>38490</c:v>
                </c:pt>
                <c:pt idx="125">
                  <c:v>38497</c:v>
                </c:pt>
                <c:pt idx="126">
                  <c:v>38504</c:v>
                </c:pt>
                <c:pt idx="127">
                  <c:v>38511</c:v>
                </c:pt>
                <c:pt idx="128">
                  <c:v>38518</c:v>
                </c:pt>
                <c:pt idx="129">
                  <c:v>38525</c:v>
                </c:pt>
                <c:pt idx="130">
                  <c:v>38532</c:v>
                </c:pt>
                <c:pt idx="131">
                  <c:v>38539</c:v>
                </c:pt>
                <c:pt idx="132">
                  <c:v>38546</c:v>
                </c:pt>
                <c:pt idx="133">
                  <c:v>38553</c:v>
                </c:pt>
                <c:pt idx="134">
                  <c:v>38560</c:v>
                </c:pt>
              </c:numCache>
            </c:numRef>
          </c:cat>
          <c:val>
            <c:numRef>
              <c:f>EPFR!$T$172:$T$306</c:f>
              <c:numCache>
                <c:formatCode>0.00</c:formatCode>
                <c:ptCount val="135"/>
                <c:pt idx="0">
                  <c:v>50.217599999999997</c:v>
                </c:pt>
                <c:pt idx="1">
                  <c:v>51.653300000000002</c:v>
                </c:pt>
                <c:pt idx="2">
                  <c:v>51.998899999999999</c:v>
                </c:pt>
                <c:pt idx="3">
                  <c:v>51.111199999999997</c:v>
                </c:pt>
                <c:pt idx="4">
                  <c:v>50.4709</c:v>
                </c:pt>
                <c:pt idx="5">
                  <c:v>49.795699999999997</c:v>
                </c:pt>
                <c:pt idx="6">
                  <c:v>49.005000000000003</c:v>
                </c:pt>
                <c:pt idx="7">
                  <c:v>48.944099999999999</c:v>
                </c:pt>
                <c:pt idx="8">
                  <c:v>49.033199999999994</c:v>
                </c:pt>
                <c:pt idx="9">
                  <c:v>48.133099999999999</c:v>
                </c:pt>
                <c:pt idx="10">
                  <c:v>46.891500000000001</c:v>
                </c:pt>
                <c:pt idx="11">
                  <c:v>47.811800000000005</c:v>
                </c:pt>
                <c:pt idx="12">
                  <c:v>48.660299999999999</c:v>
                </c:pt>
                <c:pt idx="13">
                  <c:v>48.042000000000002</c:v>
                </c:pt>
                <c:pt idx="14">
                  <c:v>48.621099999999998</c:v>
                </c:pt>
                <c:pt idx="15">
                  <c:v>49.7866</c:v>
                </c:pt>
                <c:pt idx="16">
                  <c:v>50.539099999999998</c:v>
                </c:pt>
                <c:pt idx="17">
                  <c:v>50.431800000000003</c:v>
                </c:pt>
                <c:pt idx="18">
                  <c:v>52.537599999999998</c:v>
                </c:pt>
                <c:pt idx="19">
                  <c:v>53.223500000000001</c:v>
                </c:pt>
                <c:pt idx="20">
                  <c:v>53.248199999999997</c:v>
                </c:pt>
                <c:pt idx="21">
                  <c:v>54.992199999999997</c:v>
                </c:pt>
                <c:pt idx="22">
                  <c:v>56.4542</c:v>
                </c:pt>
                <c:pt idx="23">
                  <c:v>57.260800000000003</c:v>
                </c:pt>
                <c:pt idx="24">
                  <c:v>59.230400000000003</c:v>
                </c:pt>
                <c:pt idx="25">
                  <c:v>59.181199999999997</c:v>
                </c:pt>
                <c:pt idx="26">
                  <c:v>60.409500000000001</c:v>
                </c:pt>
                <c:pt idx="27">
                  <c:v>62.148400000000002</c:v>
                </c:pt>
                <c:pt idx="28">
                  <c:v>62.665699999999994</c:v>
                </c:pt>
                <c:pt idx="29">
                  <c:v>62.1937</c:v>
                </c:pt>
                <c:pt idx="30">
                  <c:v>63.628399999999999</c:v>
                </c:pt>
                <c:pt idx="31">
                  <c:v>64.6661</c:v>
                </c:pt>
                <c:pt idx="32">
                  <c:v>66.151499999999999</c:v>
                </c:pt>
                <c:pt idx="33">
                  <c:v>68.238399999999999</c:v>
                </c:pt>
                <c:pt idx="34">
                  <c:v>70.0488</c:v>
                </c:pt>
                <c:pt idx="35">
                  <c:v>72.718299999999999</c:v>
                </c:pt>
                <c:pt idx="36">
                  <c:v>73.4358</c:v>
                </c:pt>
                <c:pt idx="37">
                  <c:v>74.044399999999996</c:v>
                </c:pt>
                <c:pt idx="38">
                  <c:v>74.786799999999999</c:v>
                </c:pt>
                <c:pt idx="39">
                  <c:v>74.56519999999999</c:v>
                </c:pt>
                <c:pt idx="40">
                  <c:v>78.205399999999997</c:v>
                </c:pt>
                <c:pt idx="41">
                  <c:v>81.396699999999996</c:v>
                </c:pt>
                <c:pt idx="42">
                  <c:v>81.692800000000005</c:v>
                </c:pt>
                <c:pt idx="43">
                  <c:v>81.006399999999999</c:v>
                </c:pt>
                <c:pt idx="44">
                  <c:v>83.336600000000004</c:v>
                </c:pt>
                <c:pt idx="45">
                  <c:v>83.158500000000004</c:v>
                </c:pt>
                <c:pt idx="46">
                  <c:v>81.612200000000001</c:v>
                </c:pt>
                <c:pt idx="47">
                  <c:v>80.923899999999989</c:v>
                </c:pt>
                <c:pt idx="48">
                  <c:v>84.126100000000008</c:v>
                </c:pt>
                <c:pt idx="49">
                  <c:v>85.101399999999998</c:v>
                </c:pt>
                <c:pt idx="50">
                  <c:v>85.383300000000006</c:v>
                </c:pt>
                <c:pt idx="51">
                  <c:v>85.121800000000007</c:v>
                </c:pt>
                <c:pt idx="52">
                  <c:v>90.749499999999998</c:v>
                </c:pt>
                <c:pt idx="53">
                  <c:v>89.587100000000007</c:v>
                </c:pt>
                <c:pt idx="54">
                  <c:v>90.593199999999996</c:v>
                </c:pt>
                <c:pt idx="55">
                  <c:v>91.450800000000001</c:v>
                </c:pt>
                <c:pt idx="56">
                  <c:v>93.016800000000003</c:v>
                </c:pt>
                <c:pt idx="57">
                  <c:v>91.012299999999996</c:v>
                </c:pt>
                <c:pt idx="58">
                  <c:v>92.762299999999996</c:v>
                </c:pt>
                <c:pt idx="59">
                  <c:v>96.211600000000004</c:v>
                </c:pt>
                <c:pt idx="60">
                  <c:v>95.514699999999991</c:v>
                </c:pt>
                <c:pt idx="61">
                  <c:v>97.822299999999998</c:v>
                </c:pt>
                <c:pt idx="62">
                  <c:v>97.205500000000001</c:v>
                </c:pt>
                <c:pt idx="63">
                  <c:v>96.88669999999999</c:v>
                </c:pt>
                <c:pt idx="64">
                  <c:v>97.0959</c:v>
                </c:pt>
                <c:pt idx="65">
                  <c:v>98.992899999999992</c:v>
                </c:pt>
                <c:pt idx="66">
                  <c:v>102.37260000000001</c:v>
                </c:pt>
                <c:pt idx="67">
                  <c:v>101.86319999999999</c:v>
                </c:pt>
                <c:pt idx="68">
                  <c:v>99.729900000000001</c:v>
                </c:pt>
                <c:pt idx="69">
                  <c:v>97.550200000000004</c:v>
                </c:pt>
                <c:pt idx="70">
                  <c:v>92.658500000000004</c:v>
                </c:pt>
                <c:pt idx="71">
                  <c:v>88.783799999999999</c:v>
                </c:pt>
                <c:pt idx="72">
                  <c:v>85.393000000000001</c:v>
                </c:pt>
                <c:pt idx="73">
                  <c:v>87.5274</c:v>
                </c:pt>
                <c:pt idx="74">
                  <c:v>89.4071</c:v>
                </c:pt>
                <c:pt idx="75">
                  <c:v>88.742999999999995</c:v>
                </c:pt>
                <c:pt idx="76">
                  <c:v>86.43719999999999</c:v>
                </c:pt>
                <c:pt idx="77">
                  <c:v>86.070700000000002</c:v>
                </c:pt>
                <c:pt idx="78">
                  <c:v>87.265000000000001</c:v>
                </c:pt>
                <c:pt idx="79">
                  <c:v>92.946600000000004</c:v>
                </c:pt>
                <c:pt idx="80">
                  <c:v>92.594100000000012</c:v>
                </c:pt>
                <c:pt idx="81">
                  <c:v>92.904899999999998</c:v>
                </c:pt>
                <c:pt idx="82">
                  <c:v>90.281899999999993</c:v>
                </c:pt>
                <c:pt idx="83">
                  <c:v>98.278800000000004</c:v>
                </c:pt>
                <c:pt idx="84">
                  <c:v>98.237399999999994</c:v>
                </c:pt>
                <c:pt idx="85">
                  <c:v>99.052199999999999</c:v>
                </c:pt>
                <c:pt idx="86">
                  <c:v>101.0235</c:v>
                </c:pt>
                <c:pt idx="87">
                  <c:v>103.21299999999999</c:v>
                </c:pt>
                <c:pt idx="88">
                  <c:v>103.9936</c:v>
                </c:pt>
                <c:pt idx="89">
                  <c:v>106.4764</c:v>
                </c:pt>
                <c:pt idx="90">
                  <c:v>108.38930000000001</c:v>
                </c:pt>
                <c:pt idx="91">
                  <c:v>107.87180000000001</c:v>
                </c:pt>
                <c:pt idx="92">
                  <c:v>111.68989999999999</c:v>
                </c:pt>
                <c:pt idx="93">
                  <c:v>111.0424</c:v>
                </c:pt>
                <c:pt idx="94">
                  <c:v>111.2226</c:v>
                </c:pt>
                <c:pt idx="95">
                  <c:v>112.04589999999999</c:v>
                </c:pt>
                <c:pt idx="96">
                  <c:v>114.68610000000001</c:v>
                </c:pt>
                <c:pt idx="97">
                  <c:v>117.6883</c:v>
                </c:pt>
                <c:pt idx="98">
                  <c:v>121.1999</c:v>
                </c:pt>
                <c:pt idx="99">
                  <c:v>122.28689999999999</c:v>
                </c:pt>
                <c:pt idx="100">
                  <c:v>124.44330000000001</c:v>
                </c:pt>
                <c:pt idx="101">
                  <c:v>123.9606</c:v>
                </c:pt>
                <c:pt idx="102">
                  <c:v>123.94460000000001</c:v>
                </c:pt>
                <c:pt idx="103">
                  <c:v>127.4881</c:v>
                </c:pt>
                <c:pt idx="104">
                  <c:v>129.4923</c:v>
                </c:pt>
                <c:pt idx="105">
                  <c:v>128.01739999999998</c:v>
                </c:pt>
                <c:pt idx="106">
                  <c:v>127.10719999999999</c:v>
                </c:pt>
                <c:pt idx="107">
                  <c:v>129.1694</c:v>
                </c:pt>
                <c:pt idx="108">
                  <c:v>129.6763</c:v>
                </c:pt>
                <c:pt idx="109">
                  <c:v>132.49520000000001</c:v>
                </c:pt>
                <c:pt idx="110">
                  <c:v>137.09739999999999</c:v>
                </c:pt>
                <c:pt idx="111">
                  <c:v>140.7159</c:v>
                </c:pt>
                <c:pt idx="112">
                  <c:v>143.4847</c:v>
                </c:pt>
                <c:pt idx="113">
                  <c:v>147.03389999999999</c:v>
                </c:pt>
                <c:pt idx="114">
                  <c:v>150.2653</c:v>
                </c:pt>
                <c:pt idx="115">
                  <c:v>145.85810000000001</c:v>
                </c:pt>
                <c:pt idx="116">
                  <c:v>141.24329999999998</c:v>
                </c:pt>
                <c:pt idx="117">
                  <c:v>137.52449999999999</c:v>
                </c:pt>
                <c:pt idx="118">
                  <c:v>140.14099999999999</c:v>
                </c:pt>
                <c:pt idx="119">
                  <c:v>140.4032</c:v>
                </c:pt>
                <c:pt idx="120">
                  <c:v>135.67479999999998</c:v>
                </c:pt>
                <c:pt idx="121">
                  <c:v>136.42349999999999</c:v>
                </c:pt>
                <c:pt idx="122">
                  <c:v>135.2311</c:v>
                </c:pt>
                <c:pt idx="123">
                  <c:v>136.81070000000003</c:v>
                </c:pt>
                <c:pt idx="124">
                  <c:v>135.56729999999999</c:v>
                </c:pt>
                <c:pt idx="125">
                  <c:v>136.35629999999998</c:v>
                </c:pt>
                <c:pt idx="126">
                  <c:v>138.21370000000002</c:v>
                </c:pt>
                <c:pt idx="127">
                  <c:v>140.6756</c:v>
                </c:pt>
                <c:pt idx="128">
                  <c:v>142.44289999999998</c:v>
                </c:pt>
                <c:pt idx="129">
                  <c:v>146.69839999999999</c:v>
                </c:pt>
                <c:pt idx="130">
                  <c:v>146.28070000000002</c:v>
                </c:pt>
                <c:pt idx="131">
                  <c:v>147.6865</c:v>
                </c:pt>
                <c:pt idx="132">
                  <c:v>152.23329999999999</c:v>
                </c:pt>
                <c:pt idx="133">
                  <c:v>155.21039999999999</c:v>
                </c:pt>
                <c:pt idx="134">
                  <c:v>157.89750000000001</c:v>
                </c:pt>
              </c:numCache>
            </c:numRef>
          </c:val>
        </c:ser>
        <c:marker val="1"/>
        <c:axId val="533852160"/>
        <c:axId val="533853696"/>
      </c:lineChart>
      <c:dateAx>
        <c:axId val="533852160"/>
        <c:scaling>
          <c:orientation val="minMax"/>
        </c:scaling>
        <c:axPos val="b"/>
        <c:numFmt formatCode="[$-409]mmm\-yy;@" sourceLinked="0"/>
        <c:tickLblPos val="nextTo"/>
        <c:crossAx val="533853696"/>
        <c:crosses val="autoZero"/>
        <c:auto val="1"/>
        <c:lblOffset val="100"/>
        <c:majorUnit val="3"/>
        <c:majorTimeUnit val="months"/>
      </c:dateAx>
      <c:valAx>
        <c:axId val="533853696"/>
        <c:scaling>
          <c:orientation val="minMax"/>
          <c:max val="800"/>
          <c:min val="400"/>
        </c:scaling>
        <c:axPos val="l"/>
        <c:numFmt formatCode="0" sourceLinked="0"/>
        <c:tickLblPos val="nextTo"/>
        <c:crossAx val="533852160"/>
        <c:crosses val="autoZero"/>
        <c:crossBetween val="between"/>
      </c:valAx>
      <c:valAx>
        <c:axId val="533855232"/>
        <c:scaling>
          <c:orientation val="minMax"/>
        </c:scaling>
        <c:axPos val="r"/>
        <c:numFmt formatCode="0.00" sourceLinked="1"/>
        <c:tickLblPos val="nextTo"/>
        <c:crossAx val="277807872"/>
        <c:crosses val="max"/>
        <c:crossBetween val="between"/>
      </c:valAx>
      <c:catAx>
        <c:axId val="277807872"/>
        <c:scaling>
          <c:orientation val="minMax"/>
        </c:scaling>
        <c:delete val="1"/>
        <c:axPos val="b"/>
        <c:tickLblPos val="none"/>
        <c:crossAx val="533855232"/>
        <c:crosses val="autoZero"/>
        <c:auto val="1"/>
        <c:lblAlgn val="ctr"/>
        <c:lblOffset val="100"/>
      </c:catAx>
    </c:plotArea>
    <c:plotVisOnly val="1"/>
    <c:dispBlanksAs val="gap"/>
  </c:chart>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lineChart>
        <c:grouping val="standard"/>
        <c:ser>
          <c:idx val="0"/>
          <c:order val="0"/>
          <c:tx>
            <c:strRef>
              <c:f>'Returns vol'!$K$2</c:f>
              <c:strCache>
                <c:ptCount val="1"/>
                <c:pt idx="0">
                  <c:v>FX</c:v>
                </c:pt>
              </c:strCache>
            </c:strRef>
          </c:tx>
          <c:spPr>
            <a:ln w="38100">
              <a:solidFill>
                <a:srgbClr val="0070C0"/>
              </a:solidFill>
            </a:ln>
          </c:spPr>
          <c:marker>
            <c:symbol val="none"/>
          </c:marker>
          <c:cat>
            <c:numRef>
              <c:f>'Returns vol'!$A$395:$A$915</c:f>
              <c:numCache>
                <c:formatCode>m/d/yyyy</c:formatCode>
                <c:ptCount val="521"/>
                <c:pt idx="0">
                  <c:v>37442</c:v>
                </c:pt>
                <c:pt idx="1">
                  <c:v>37449</c:v>
                </c:pt>
                <c:pt idx="2">
                  <c:v>37456</c:v>
                </c:pt>
                <c:pt idx="3">
                  <c:v>37463</c:v>
                </c:pt>
                <c:pt idx="4">
                  <c:v>37470</c:v>
                </c:pt>
                <c:pt idx="5">
                  <c:v>37477</c:v>
                </c:pt>
                <c:pt idx="6">
                  <c:v>37484</c:v>
                </c:pt>
                <c:pt idx="7">
                  <c:v>37491</c:v>
                </c:pt>
                <c:pt idx="8">
                  <c:v>37498</c:v>
                </c:pt>
                <c:pt idx="9">
                  <c:v>37505</c:v>
                </c:pt>
                <c:pt idx="10">
                  <c:v>37512</c:v>
                </c:pt>
                <c:pt idx="11">
                  <c:v>37519</c:v>
                </c:pt>
                <c:pt idx="12">
                  <c:v>37526</c:v>
                </c:pt>
                <c:pt idx="13">
                  <c:v>37533</c:v>
                </c:pt>
                <c:pt idx="14">
                  <c:v>37540</c:v>
                </c:pt>
                <c:pt idx="15">
                  <c:v>37547</c:v>
                </c:pt>
                <c:pt idx="16">
                  <c:v>37554</c:v>
                </c:pt>
                <c:pt idx="17">
                  <c:v>37561</c:v>
                </c:pt>
                <c:pt idx="18">
                  <c:v>37568</c:v>
                </c:pt>
                <c:pt idx="19">
                  <c:v>37575</c:v>
                </c:pt>
                <c:pt idx="20">
                  <c:v>37582</c:v>
                </c:pt>
                <c:pt idx="21">
                  <c:v>37589</c:v>
                </c:pt>
                <c:pt idx="22">
                  <c:v>37596</c:v>
                </c:pt>
                <c:pt idx="23">
                  <c:v>37603</c:v>
                </c:pt>
                <c:pt idx="24">
                  <c:v>37610</c:v>
                </c:pt>
                <c:pt idx="25">
                  <c:v>37617</c:v>
                </c:pt>
                <c:pt idx="26">
                  <c:v>37624</c:v>
                </c:pt>
                <c:pt idx="27">
                  <c:v>37631</c:v>
                </c:pt>
                <c:pt idx="28">
                  <c:v>37638</c:v>
                </c:pt>
                <c:pt idx="29">
                  <c:v>37645</c:v>
                </c:pt>
                <c:pt idx="30">
                  <c:v>37652</c:v>
                </c:pt>
                <c:pt idx="31">
                  <c:v>37659</c:v>
                </c:pt>
                <c:pt idx="32">
                  <c:v>37666</c:v>
                </c:pt>
                <c:pt idx="33">
                  <c:v>37673</c:v>
                </c:pt>
                <c:pt idx="34">
                  <c:v>37680</c:v>
                </c:pt>
                <c:pt idx="35">
                  <c:v>37687</c:v>
                </c:pt>
                <c:pt idx="36">
                  <c:v>37694</c:v>
                </c:pt>
                <c:pt idx="37">
                  <c:v>37701</c:v>
                </c:pt>
                <c:pt idx="38">
                  <c:v>37708</c:v>
                </c:pt>
                <c:pt idx="39">
                  <c:v>37715</c:v>
                </c:pt>
                <c:pt idx="40">
                  <c:v>37722</c:v>
                </c:pt>
                <c:pt idx="41">
                  <c:v>37729</c:v>
                </c:pt>
                <c:pt idx="42">
                  <c:v>37736</c:v>
                </c:pt>
                <c:pt idx="43">
                  <c:v>37743</c:v>
                </c:pt>
                <c:pt idx="44">
                  <c:v>37750</c:v>
                </c:pt>
                <c:pt idx="45">
                  <c:v>37757</c:v>
                </c:pt>
                <c:pt idx="46">
                  <c:v>37764</c:v>
                </c:pt>
                <c:pt idx="47">
                  <c:v>37771</c:v>
                </c:pt>
                <c:pt idx="48">
                  <c:v>37778</c:v>
                </c:pt>
                <c:pt idx="49">
                  <c:v>37785</c:v>
                </c:pt>
                <c:pt idx="50">
                  <c:v>37792</c:v>
                </c:pt>
                <c:pt idx="51">
                  <c:v>37799</c:v>
                </c:pt>
                <c:pt idx="52">
                  <c:v>37806</c:v>
                </c:pt>
                <c:pt idx="53">
                  <c:v>37813</c:v>
                </c:pt>
                <c:pt idx="54">
                  <c:v>37820</c:v>
                </c:pt>
                <c:pt idx="55">
                  <c:v>37827</c:v>
                </c:pt>
                <c:pt idx="56">
                  <c:v>37834</c:v>
                </c:pt>
                <c:pt idx="57">
                  <c:v>37841</c:v>
                </c:pt>
                <c:pt idx="58">
                  <c:v>37848</c:v>
                </c:pt>
                <c:pt idx="59">
                  <c:v>37855</c:v>
                </c:pt>
                <c:pt idx="60">
                  <c:v>37862</c:v>
                </c:pt>
                <c:pt idx="61">
                  <c:v>37869</c:v>
                </c:pt>
                <c:pt idx="62">
                  <c:v>37876</c:v>
                </c:pt>
                <c:pt idx="63">
                  <c:v>37883</c:v>
                </c:pt>
                <c:pt idx="64">
                  <c:v>37890</c:v>
                </c:pt>
                <c:pt idx="65">
                  <c:v>37897</c:v>
                </c:pt>
                <c:pt idx="66">
                  <c:v>37904</c:v>
                </c:pt>
                <c:pt idx="67">
                  <c:v>37911</c:v>
                </c:pt>
                <c:pt idx="68">
                  <c:v>37918</c:v>
                </c:pt>
                <c:pt idx="69">
                  <c:v>37925</c:v>
                </c:pt>
                <c:pt idx="70">
                  <c:v>37932</c:v>
                </c:pt>
                <c:pt idx="71">
                  <c:v>37939</c:v>
                </c:pt>
                <c:pt idx="72">
                  <c:v>37946</c:v>
                </c:pt>
                <c:pt idx="73">
                  <c:v>37953</c:v>
                </c:pt>
                <c:pt idx="74">
                  <c:v>37960</c:v>
                </c:pt>
                <c:pt idx="75">
                  <c:v>37967</c:v>
                </c:pt>
                <c:pt idx="76">
                  <c:v>37974</c:v>
                </c:pt>
                <c:pt idx="77">
                  <c:v>37981</c:v>
                </c:pt>
                <c:pt idx="78">
                  <c:v>37988</c:v>
                </c:pt>
                <c:pt idx="79">
                  <c:v>37995</c:v>
                </c:pt>
                <c:pt idx="80">
                  <c:v>38002</c:v>
                </c:pt>
                <c:pt idx="81">
                  <c:v>38009</c:v>
                </c:pt>
                <c:pt idx="82">
                  <c:v>38016</c:v>
                </c:pt>
                <c:pt idx="83">
                  <c:v>38023</c:v>
                </c:pt>
                <c:pt idx="84">
                  <c:v>38030</c:v>
                </c:pt>
                <c:pt idx="85">
                  <c:v>38037</c:v>
                </c:pt>
                <c:pt idx="86">
                  <c:v>38044</c:v>
                </c:pt>
                <c:pt idx="87">
                  <c:v>38051</c:v>
                </c:pt>
                <c:pt idx="88">
                  <c:v>38058</c:v>
                </c:pt>
                <c:pt idx="89">
                  <c:v>38065</c:v>
                </c:pt>
                <c:pt idx="90">
                  <c:v>38072</c:v>
                </c:pt>
                <c:pt idx="91">
                  <c:v>38079</c:v>
                </c:pt>
                <c:pt idx="92">
                  <c:v>38086</c:v>
                </c:pt>
                <c:pt idx="93">
                  <c:v>38093</c:v>
                </c:pt>
                <c:pt idx="94">
                  <c:v>38100</c:v>
                </c:pt>
                <c:pt idx="95">
                  <c:v>38107</c:v>
                </c:pt>
                <c:pt idx="96">
                  <c:v>38114</c:v>
                </c:pt>
                <c:pt idx="97">
                  <c:v>38121</c:v>
                </c:pt>
                <c:pt idx="98">
                  <c:v>38128</c:v>
                </c:pt>
                <c:pt idx="99">
                  <c:v>38135</c:v>
                </c:pt>
                <c:pt idx="100">
                  <c:v>38142</c:v>
                </c:pt>
                <c:pt idx="101">
                  <c:v>38149</c:v>
                </c:pt>
                <c:pt idx="102">
                  <c:v>38156</c:v>
                </c:pt>
                <c:pt idx="103">
                  <c:v>38163</c:v>
                </c:pt>
                <c:pt idx="104">
                  <c:v>38170</c:v>
                </c:pt>
                <c:pt idx="105">
                  <c:v>38177</c:v>
                </c:pt>
                <c:pt idx="106">
                  <c:v>38184</c:v>
                </c:pt>
                <c:pt idx="107">
                  <c:v>38191</c:v>
                </c:pt>
                <c:pt idx="108">
                  <c:v>38198</c:v>
                </c:pt>
                <c:pt idx="109">
                  <c:v>38205</c:v>
                </c:pt>
                <c:pt idx="110">
                  <c:v>38212</c:v>
                </c:pt>
                <c:pt idx="111">
                  <c:v>38219</c:v>
                </c:pt>
                <c:pt idx="112">
                  <c:v>38226</c:v>
                </c:pt>
                <c:pt idx="113">
                  <c:v>38233</c:v>
                </c:pt>
                <c:pt idx="114">
                  <c:v>38240</c:v>
                </c:pt>
                <c:pt idx="115">
                  <c:v>38247</c:v>
                </c:pt>
                <c:pt idx="116">
                  <c:v>38254</c:v>
                </c:pt>
                <c:pt idx="117">
                  <c:v>38261</c:v>
                </c:pt>
                <c:pt idx="118">
                  <c:v>38268</c:v>
                </c:pt>
                <c:pt idx="119">
                  <c:v>38275</c:v>
                </c:pt>
                <c:pt idx="120">
                  <c:v>38282</c:v>
                </c:pt>
                <c:pt idx="121">
                  <c:v>38289</c:v>
                </c:pt>
                <c:pt idx="122">
                  <c:v>38296</c:v>
                </c:pt>
                <c:pt idx="123">
                  <c:v>38303</c:v>
                </c:pt>
                <c:pt idx="124">
                  <c:v>38310</c:v>
                </c:pt>
                <c:pt idx="125">
                  <c:v>38317</c:v>
                </c:pt>
                <c:pt idx="126">
                  <c:v>38324</c:v>
                </c:pt>
                <c:pt idx="127">
                  <c:v>38331</c:v>
                </c:pt>
                <c:pt idx="128">
                  <c:v>38338</c:v>
                </c:pt>
                <c:pt idx="129">
                  <c:v>38345</c:v>
                </c:pt>
                <c:pt idx="130">
                  <c:v>38352</c:v>
                </c:pt>
                <c:pt idx="131">
                  <c:v>38359</c:v>
                </c:pt>
                <c:pt idx="132">
                  <c:v>38366</c:v>
                </c:pt>
                <c:pt idx="133">
                  <c:v>38373</c:v>
                </c:pt>
                <c:pt idx="134">
                  <c:v>38380</c:v>
                </c:pt>
                <c:pt idx="135">
                  <c:v>38387</c:v>
                </c:pt>
                <c:pt idx="136">
                  <c:v>38394</c:v>
                </c:pt>
                <c:pt idx="137">
                  <c:v>38401</c:v>
                </c:pt>
                <c:pt idx="138">
                  <c:v>38408</c:v>
                </c:pt>
                <c:pt idx="139">
                  <c:v>38415</c:v>
                </c:pt>
                <c:pt idx="140">
                  <c:v>38422</c:v>
                </c:pt>
                <c:pt idx="141">
                  <c:v>38429</c:v>
                </c:pt>
                <c:pt idx="142">
                  <c:v>38436</c:v>
                </c:pt>
                <c:pt idx="143">
                  <c:v>38443</c:v>
                </c:pt>
                <c:pt idx="144">
                  <c:v>38450</c:v>
                </c:pt>
                <c:pt idx="145">
                  <c:v>38457</c:v>
                </c:pt>
                <c:pt idx="146">
                  <c:v>38464</c:v>
                </c:pt>
                <c:pt idx="147">
                  <c:v>38471</c:v>
                </c:pt>
                <c:pt idx="148">
                  <c:v>38478</c:v>
                </c:pt>
                <c:pt idx="149">
                  <c:v>38485</c:v>
                </c:pt>
                <c:pt idx="150">
                  <c:v>38492</c:v>
                </c:pt>
                <c:pt idx="151">
                  <c:v>38499</c:v>
                </c:pt>
                <c:pt idx="152">
                  <c:v>38506</c:v>
                </c:pt>
                <c:pt idx="153">
                  <c:v>38513</c:v>
                </c:pt>
                <c:pt idx="154">
                  <c:v>38520</c:v>
                </c:pt>
                <c:pt idx="155">
                  <c:v>38527</c:v>
                </c:pt>
                <c:pt idx="156">
                  <c:v>38534</c:v>
                </c:pt>
                <c:pt idx="157">
                  <c:v>38541</c:v>
                </c:pt>
                <c:pt idx="158">
                  <c:v>38548</c:v>
                </c:pt>
                <c:pt idx="159">
                  <c:v>38555</c:v>
                </c:pt>
                <c:pt idx="160">
                  <c:v>38562</c:v>
                </c:pt>
                <c:pt idx="161">
                  <c:v>38569</c:v>
                </c:pt>
                <c:pt idx="162">
                  <c:v>38576</c:v>
                </c:pt>
                <c:pt idx="163">
                  <c:v>38583</c:v>
                </c:pt>
                <c:pt idx="164">
                  <c:v>38590</c:v>
                </c:pt>
                <c:pt idx="165">
                  <c:v>38597</c:v>
                </c:pt>
                <c:pt idx="166">
                  <c:v>38604</c:v>
                </c:pt>
                <c:pt idx="167">
                  <c:v>38611</c:v>
                </c:pt>
                <c:pt idx="168">
                  <c:v>38618</c:v>
                </c:pt>
                <c:pt idx="169">
                  <c:v>38625</c:v>
                </c:pt>
                <c:pt idx="170">
                  <c:v>38632</c:v>
                </c:pt>
                <c:pt idx="171">
                  <c:v>38639</c:v>
                </c:pt>
                <c:pt idx="172">
                  <c:v>38646</c:v>
                </c:pt>
                <c:pt idx="173">
                  <c:v>38653</c:v>
                </c:pt>
                <c:pt idx="174">
                  <c:v>38660</c:v>
                </c:pt>
                <c:pt idx="175">
                  <c:v>38667</c:v>
                </c:pt>
                <c:pt idx="176">
                  <c:v>38674</c:v>
                </c:pt>
                <c:pt idx="177">
                  <c:v>38681</c:v>
                </c:pt>
                <c:pt idx="178">
                  <c:v>38688</c:v>
                </c:pt>
                <c:pt idx="179">
                  <c:v>38695</c:v>
                </c:pt>
                <c:pt idx="180">
                  <c:v>38702</c:v>
                </c:pt>
                <c:pt idx="181">
                  <c:v>38709</c:v>
                </c:pt>
                <c:pt idx="182">
                  <c:v>38716</c:v>
                </c:pt>
                <c:pt idx="183">
                  <c:v>38723</c:v>
                </c:pt>
                <c:pt idx="184">
                  <c:v>38730</c:v>
                </c:pt>
                <c:pt idx="185">
                  <c:v>38737</c:v>
                </c:pt>
                <c:pt idx="186">
                  <c:v>38744</c:v>
                </c:pt>
                <c:pt idx="187">
                  <c:v>38751</c:v>
                </c:pt>
                <c:pt idx="188">
                  <c:v>38758</c:v>
                </c:pt>
                <c:pt idx="189">
                  <c:v>38765</c:v>
                </c:pt>
                <c:pt idx="190">
                  <c:v>38772</c:v>
                </c:pt>
                <c:pt idx="191">
                  <c:v>38779</c:v>
                </c:pt>
                <c:pt idx="192">
                  <c:v>38786</c:v>
                </c:pt>
                <c:pt idx="193">
                  <c:v>38793</c:v>
                </c:pt>
                <c:pt idx="194">
                  <c:v>38800</c:v>
                </c:pt>
                <c:pt idx="195">
                  <c:v>38807</c:v>
                </c:pt>
                <c:pt idx="196">
                  <c:v>38814</c:v>
                </c:pt>
                <c:pt idx="197">
                  <c:v>38821</c:v>
                </c:pt>
                <c:pt idx="198">
                  <c:v>38828</c:v>
                </c:pt>
                <c:pt idx="199">
                  <c:v>38835</c:v>
                </c:pt>
                <c:pt idx="200">
                  <c:v>38842</c:v>
                </c:pt>
                <c:pt idx="201">
                  <c:v>38849</c:v>
                </c:pt>
                <c:pt idx="202">
                  <c:v>38856</c:v>
                </c:pt>
                <c:pt idx="203">
                  <c:v>38863</c:v>
                </c:pt>
                <c:pt idx="204">
                  <c:v>38870</c:v>
                </c:pt>
                <c:pt idx="205">
                  <c:v>38877</c:v>
                </c:pt>
                <c:pt idx="206">
                  <c:v>38884</c:v>
                </c:pt>
                <c:pt idx="207">
                  <c:v>38891</c:v>
                </c:pt>
                <c:pt idx="208">
                  <c:v>38898</c:v>
                </c:pt>
                <c:pt idx="209">
                  <c:v>38905</c:v>
                </c:pt>
                <c:pt idx="210">
                  <c:v>38912</c:v>
                </c:pt>
                <c:pt idx="211">
                  <c:v>38919</c:v>
                </c:pt>
                <c:pt idx="212">
                  <c:v>38926</c:v>
                </c:pt>
                <c:pt idx="213">
                  <c:v>38933</c:v>
                </c:pt>
                <c:pt idx="214">
                  <c:v>38940</c:v>
                </c:pt>
                <c:pt idx="215">
                  <c:v>38947</c:v>
                </c:pt>
                <c:pt idx="216">
                  <c:v>38954</c:v>
                </c:pt>
                <c:pt idx="217">
                  <c:v>38961</c:v>
                </c:pt>
                <c:pt idx="218">
                  <c:v>38968</c:v>
                </c:pt>
                <c:pt idx="219">
                  <c:v>38975</c:v>
                </c:pt>
                <c:pt idx="220">
                  <c:v>38982</c:v>
                </c:pt>
                <c:pt idx="221">
                  <c:v>38989</c:v>
                </c:pt>
                <c:pt idx="222">
                  <c:v>38996</c:v>
                </c:pt>
                <c:pt idx="223">
                  <c:v>39003</c:v>
                </c:pt>
                <c:pt idx="224">
                  <c:v>39010</c:v>
                </c:pt>
                <c:pt idx="225">
                  <c:v>39017</c:v>
                </c:pt>
                <c:pt idx="226">
                  <c:v>39024</c:v>
                </c:pt>
                <c:pt idx="227">
                  <c:v>39031</c:v>
                </c:pt>
                <c:pt idx="228">
                  <c:v>39038</c:v>
                </c:pt>
                <c:pt idx="229">
                  <c:v>39045</c:v>
                </c:pt>
                <c:pt idx="230">
                  <c:v>39052</c:v>
                </c:pt>
                <c:pt idx="231">
                  <c:v>39059</c:v>
                </c:pt>
                <c:pt idx="232">
                  <c:v>39066</c:v>
                </c:pt>
                <c:pt idx="233">
                  <c:v>39073</c:v>
                </c:pt>
                <c:pt idx="234">
                  <c:v>39080</c:v>
                </c:pt>
                <c:pt idx="235">
                  <c:v>39087</c:v>
                </c:pt>
                <c:pt idx="236">
                  <c:v>39094</c:v>
                </c:pt>
                <c:pt idx="237">
                  <c:v>39101</c:v>
                </c:pt>
                <c:pt idx="238">
                  <c:v>39108</c:v>
                </c:pt>
                <c:pt idx="239">
                  <c:v>39115</c:v>
                </c:pt>
                <c:pt idx="240">
                  <c:v>39122</c:v>
                </c:pt>
                <c:pt idx="241">
                  <c:v>39129</c:v>
                </c:pt>
                <c:pt idx="242">
                  <c:v>39136</c:v>
                </c:pt>
                <c:pt idx="243">
                  <c:v>39143</c:v>
                </c:pt>
                <c:pt idx="244">
                  <c:v>39150</c:v>
                </c:pt>
                <c:pt idx="245">
                  <c:v>39157</c:v>
                </c:pt>
                <c:pt idx="246">
                  <c:v>39164</c:v>
                </c:pt>
                <c:pt idx="247">
                  <c:v>39171</c:v>
                </c:pt>
                <c:pt idx="248">
                  <c:v>39178</c:v>
                </c:pt>
                <c:pt idx="249">
                  <c:v>39185</c:v>
                </c:pt>
                <c:pt idx="250">
                  <c:v>39192</c:v>
                </c:pt>
                <c:pt idx="251">
                  <c:v>39199</c:v>
                </c:pt>
                <c:pt idx="252">
                  <c:v>39206</c:v>
                </c:pt>
                <c:pt idx="253">
                  <c:v>39213</c:v>
                </c:pt>
                <c:pt idx="254">
                  <c:v>39220</c:v>
                </c:pt>
                <c:pt idx="255">
                  <c:v>39227</c:v>
                </c:pt>
                <c:pt idx="256">
                  <c:v>39234</c:v>
                </c:pt>
                <c:pt idx="257">
                  <c:v>39241</c:v>
                </c:pt>
                <c:pt idx="258">
                  <c:v>39248</c:v>
                </c:pt>
                <c:pt idx="259">
                  <c:v>39255</c:v>
                </c:pt>
                <c:pt idx="260">
                  <c:v>39262</c:v>
                </c:pt>
                <c:pt idx="261">
                  <c:v>39269</c:v>
                </c:pt>
                <c:pt idx="262">
                  <c:v>39276</c:v>
                </c:pt>
                <c:pt idx="263">
                  <c:v>39283</c:v>
                </c:pt>
                <c:pt idx="264">
                  <c:v>39290</c:v>
                </c:pt>
                <c:pt idx="265">
                  <c:v>39297</c:v>
                </c:pt>
                <c:pt idx="266">
                  <c:v>39304</c:v>
                </c:pt>
                <c:pt idx="267">
                  <c:v>39311</c:v>
                </c:pt>
                <c:pt idx="268">
                  <c:v>39318</c:v>
                </c:pt>
                <c:pt idx="269">
                  <c:v>39325</c:v>
                </c:pt>
                <c:pt idx="270">
                  <c:v>39332</c:v>
                </c:pt>
                <c:pt idx="271">
                  <c:v>39339</c:v>
                </c:pt>
                <c:pt idx="272">
                  <c:v>39346</c:v>
                </c:pt>
                <c:pt idx="273">
                  <c:v>39353</c:v>
                </c:pt>
                <c:pt idx="274">
                  <c:v>39360</c:v>
                </c:pt>
                <c:pt idx="275">
                  <c:v>39367</c:v>
                </c:pt>
                <c:pt idx="276">
                  <c:v>39374</c:v>
                </c:pt>
                <c:pt idx="277">
                  <c:v>39381</c:v>
                </c:pt>
                <c:pt idx="278">
                  <c:v>39388</c:v>
                </c:pt>
                <c:pt idx="279">
                  <c:v>39395</c:v>
                </c:pt>
                <c:pt idx="280">
                  <c:v>39402</c:v>
                </c:pt>
                <c:pt idx="281">
                  <c:v>39409</c:v>
                </c:pt>
                <c:pt idx="282">
                  <c:v>39416</c:v>
                </c:pt>
                <c:pt idx="283">
                  <c:v>39423</c:v>
                </c:pt>
                <c:pt idx="284">
                  <c:v>39430</c:v>
                </c:pt>
                <c:pt idx="285">
                  <c:v>39437</c:v>
                </c:pt>
                <c:pt idx="286">
                  <c:v>39444</c:v>
                </c:pt>
                <c:pt idx="287">
                  <c:v>39451</c:v>
                </c:pt>
                <c:pt idx="288">
                  <c:v>39458</c:v>
                </c:pt>
                <c:pt idx="289">
                  <c:v>39465</c:v>
                </c:pt>
                <c:pt idx="290">
                  <c:v>39472</c:v>
                </c:pt>
                <c:pt idx="291">
                  <c:v>39479</c:v>
                </c:pt>
                <c:pt idx="292">
                  <c:v>39486</c:v>
                </c:pt>
                <c:pt idx="293">
                  <c:v>39493</c:v>
                </c:pt>
                <c:pt idx="294">
                  <c:v>39500</c:v>
                </c:pt>
                <c:pt idx="295">
                  <c:v>39507</c:v>
                </c:pt>
                <c:pt idx="296">
                  <c:v>39514</c:v>
                </c:pt>
                <c:pt idx="297">
                  <c:v>39521</c:v>
                </c:pt>
                <c:pt idx="298">
                  <c:v>39528</c:v>
                </c:pt>
                <c:pt idx="299">
                  <c:v>39535</c:v>
                </c:pt>
                <c:pt idx="300">
                  <c:v>39542</c:v>
                </c:pt>
                <c:pt idx="301">
                  <c:v>39549</c:v>
                </c:pt>
                <c:pt idx="302">
                  <c:v>39556</c:v>
                </c:pt>
                <c:pt idx="303">
                  <c:v>39563</c:v>
                </c:pt>
                <c:pt idx="304">
                  <c:v>39570</c:v>
                </c:pt>
                <c:pt idx="305">
                  <c:v>39577</c:v>
                </c:pt>
                <c:pt idx="306">
                  <c:v>39584</c:v>
                </c:pt>
                <c:pt idx="307">
                  <c:v>39591</c:v>
                </c:pt>
                <c:pt idx="308">
                  <c:v>39598</c:v>
                </c:pt>
                <c:pt idx="309">
                  <c:v>39605</c:v>
                </c:pt>
                <c:pt idx="310">
                  <c:v>39612</c:v>
                </c:pt>
                <c:pt idx="311">
                  <c:v>39619</c:v>
                </c:pt>
                <c:pt idx="312">
                  <c:v>39626</c:v>
                </c:pt>
                <c:pt idx="313">
                  <c:v>39633</c:v>
                </c:pt>
                <c:pt idx="314">
                  <c:v>39640</c:v>
                </c:pt>
                <c:pt idx="315">
                  <c:v>39647</c:v>
                </c:pt>
                <c:pt idx="316">
                  <c:v>39654</c:v>
                </c:pt>
                <c:pt idx="317">
                  <c:v>39661</c:v>
                </c:pt>
                <c:pt idx="318">
                  <c:v>39668</c:v>
                </c:pt>
                <c:pt idx="319">
                  <c:v>39675</c:v>
                </c:pt>
                <c:pt idx="320">
                  <c:v>39682</c:v>
                </c:pt>
                <c:pt idx="321">
                  <c:v>39689</c:v>
                </c:pt>
                <c:pt idx="322">
                  <c:v>39696</c:v>
                </c:pt>
                <c:pt idx="323">
                  <c:v>39703</c:v>
                </c:pt>
                <c:pt idx="324">
                  <c:v>39710</c:v>
                </c:pt>
                <c:pt idx="325">
                  <c:v>39717</c:v>
                </c:pt>
                <c:pt idx="326">
                  <c:v>39724</c:v>
                </c:pt>
                <c:pt idx="327">
                  <c:v>39731</c:v>
                </c:pt>
                <c:pt idx="328">
                  <c:v>39738</c:v>
                </c:pt>
                <c:pt idx="329">
                  <c:v>39745</c:v>
                </c:pt>
                <c:pt idx="330">
                  <c:v>39752</c:v>
                </c:pt>
                <c:pt idx="331">
                  <c:v>39759</c:v>
                </c:pt>
                <c:pt idx="332">
                  <c:v>39766</c:v>
                </c:pt>
                <c:pt idx="333">
                  <c:v>39773</c:v>
                </c:pt>
                <c:pt idx="334">
                  <c:v>39780</c:v>
                </c:pt>
                <c:pt idx="335">
                  <c:v>39787</c:v>
                </c:pt>
                <c:pt idx="336">
                  <c:v>39794</c:v>
                </c:pt>
                <c:pt idx="337">
                  <c:v>39801</c:v>
                </c:pt>
                <c:pt idx="338">
                  <c:v>39808</c:v>
                </c:pt>
                <c:pt idx="339">
                  <c:v>39815</c:v>
                </c:pt>
                <c:pt idx="340">
                  <c:v>39822</c:v>
                </c:pt>
                <c:pt idx="341">
                  <c:v>39829</c:v>
                </c:pt>
                <c:pt idx="342">
                  <c:v>39836</c:v>
                </c:pt>
                <c:pt idx="343">
                  <c:v>39843</c:v>
                </c:pt>
                <c:pt idx="344">
                  <c:v>39850</c:v>
                </c:pt>
                <c:pt idx="345">
                  <c:v>39857</c:v>
                </c:pt>
                <c:pt idx="346">
                  <c:v>39864</c:v>
                </c:pt>
                <c:pt idx="347">
                  <c:v>39871</c:v>
                </c:pt>
                <c:pt idx="348">
                  <c:v>39878</c:v>
                </c:pt>
                <c:pt idx="349">
                  <c:v>39885</c:v>
                </c:pt>
                <c:pt idx="350">
                  <c:v>39892</c:v>
                </c:pt>
                <c:pt idx="351">
                  <c:v>39899</c:v>
                </c:pt>
                <c:pt idx="352">
                  <c:v>39906</c:v>
                </c:pt>
                <c:pt idx="353">
                  <c:v>39913</c:v>
                </c:pt>
                <c:pt idx="354">
                  <c:v>39920</c:v>
                </c:pt>
                <c:pt idx="355">
                  <c:v>39927</c:v>
                </c:pt>
                <c:pt idx="356">
                  <c:v>39934</c:v>
                </c:pt>
                <c:pt idx="357">
                  <c:v>39941</c:v>
                </c:pt>
                <c:pt idx="358">
                  <c:v>39948</c:v>
                </c:pt>
                <c:pt idx="359">
                  <c:v>39955</c:v>
                </c:pt>
                <c:pt idx="360">
                  <c:v>39962</c:v>
                </c:pt>
                <c:pt idx="361">
                  <c:v>39969</c:v>
                </c:pt>
                <c:pt idx="362">
                  <c:v>39976</c:v>
                </c:pt>
                <c:pt idx="363">
                  <c:v>39983</c:v>
                </c:pt>
                <c:pt idx="364">
                  <c:v>39990</c:v>
                </c:pt>
                <c:pt idx="365">
                  <c:v>39997</c:v>
                </c:pt>
                <c:pt idx="366">
                  <c:v>40004</c:v>
                </c:pt>
                <c:pt idx="367">
                  <c:v>40011</c:v>
                </c:pt>
                <c:pt idx="368">
                  <c:v>40018</c:v>
                </c:pt>
                <c:pt idx="369">
                  <c:v>40025</c:v>
                </c:pt>
                <c:pt idx="370">
                  <c:v>40032</c:v>
                </c:pt>
                <c:pt idx="371">
                  <c:v>40039</c:v>
                </c:pt>
                <c:pt idx="372">
                  <c:v>40046</c:v>
                </c:pt>
                <c:pt idx="373">
                  <c:v>40053</c:v>
                </c:pt>
                <c:pt idx="374">
                  <c:v>40060</c:v>
                </c:pt>
                <c:pt idx="375">
                  <c:v>40067</c:v>
                </c:pt>
                <c:pt idx="376">
                  <c:v>40074</c:v>
                </c:pt>
                <c:pt idx="377">
                  <c:v>40081</c:v>
                </c:pt>
                <c:pt idx="378">
                  <c:v>40088</c:v>
                </c:pt>
                <c:pt idx="379">
                  <c:v>40095</c:v>
                </c:pt>
                <c:pt idx="380">
                  <c:v>40102</c:v>
                </c:pt>
                <c:pt idx="381">
                  <c:v>40109</c:v>
                </c:pt>
                <c:pt idx="382">
                  <c:v>40116</c:v>
                </c:pt>
                <c:pt idx="383">
                  <c:v>40123</c:v>
                </c:pt>
                <c:pt idx="384">
                  <c:v>40130</c:v>
                </c:pt>
                <c:pt idx="385">
                  <c:v>40137</c:v>
                </c:pt>
                <c:pt idx="386">
                  <c:v>40144</c:v>
                </c:pt>
                <c:pt idx="387">
                  <c:v>40151</c:v>
                </c:pt>
                <c:pt idx="388">
                  <c:v>40158</c:v>
                </c:pt>
                <c:pt idx="389">
                  <c:v>40165</c:v>
                </c:pt>
                <c:pt idx="390">
                  <c:v>40172</c:v>
                </c:pt>
                <c:pt idx="391">
                  <c:v>40179</c:v>
                </c:pt>
                <c:pt idx="392">
                  <c:v>40186</c:v>
                </c:pt>
                <c:pt idx="393">
                  <c:v>40193</c:v>
                </c:pt>
                <c:pt idx="394">
                  <c:v>40200</c:v>
                </c:pt>
                <c:pt idx="395">
                  <c:v>40207</c:v>
                </c:pt>
                <c:pt idx="396">
                  <c:v>40214</c:v>
                </c:pt>
                <c:pt idx="397">
                  <c:v>40221</c:v>
                </c:pt>
                <c:pt idx="398">
                  <c:v>40228</c:v>
                </c:pt>
                <c:pt idx="399">
                  <c:v>40235</c:v>
                </c:pt>
                <c:pt idx="400">
                  <c:v>40242</c:v>
                </c:pt>
                <c:pt idx="401">
                  <c:v>40249</c:v>
                </c:pt>
                <c:pt idx="402">
                  <c:v>40256</c:v>
                </c:pt>
                <c:pt idx="403">
                  <c:v>40263</c:v>
                </c:pt>
                <c:pt idx="404">
                  <c:v>40270</c:v>
                </c:pt>
                <c:pt idx="405">
                  <c:v>40277</c:v>
                </c:pt>
                <c:pt idx="406">
                  <c:v>40284</c:v>
                </c:pt>
                <c:pt idx="407">
                  <c:v>40291</c:v>
                </c:pt>
                <c:pt idx="408">
                  <c:v>40298</c:v>
                </c:pt>
                <c:pt idx="409">
                  <c:v>40305</c:v>
                </c:pt>
                <c:pt idx="410">
                  <c:v>40312</c:v>
                </c:pt>
                <c:pt idx="411">
                  <c:v>40319</c:v>
                </c:pt>
                <c:pt idx="412">
                  <c:v>40326</c:v>
                </c:pt>
                <c:pt idx="413">
                  <c:v>40333</c:v>
                </c:pt>
                <c:pt idx="414">
                  <c:v>40340</c:v>
                </c:pt>
                <c:pt idx="415">
                  <c:v>40347</c:v>
                </c:pt>
                <c:pt idx="416">
                  <c:v>40354</c:v>
                </c:pt>
                <c:pt idx="417">
                  <c:v>40361</c:v>
                </c:pt>
                <c:pt idx="418">
                  <c:v>40368</c:v>
                </c:pt>
                <c:pt idx="419">
                  <c:v>40375</c:v>
                </c:pt>
                <c:pt idx="420">
                  <c:v>40382</c:v>
                </c:pt>
                <c:pt idx="421">
                  <c:v>40389</c:v>
                </c:pt>
                <c:pt idx="422">
                  <c:v>40396</c:v>
                </c:pt>
                <c:pt idx="423">
                  <c:v>40403</c:v>
                </c:pt>
                <c:pt idx="424">
                  <c:v>40410</c:v>
                </c:pt>
                <c:pt idx="425">
                  <c:v>40417</c:v>
                </c:pt>
                <c:pt idx="426">
                  <c:v>40424</c:v>
                </c:pt>
                <c:pt idx="427">
                  <c:v>40431</c:v>
                </c:pt>
                <c:pt idx="428">
                  <c:v>40438</c:v>
                </c:pt>
                <c:pt idx="429">
                  <c:v>40445</c:v>
                </c:pt>
                <c:pt idx="430">
                  <c:v>40452</c:v>
                </c:pt>
                <c:pt idx="431">
                  <c:v>40459</c:v>
                </c:pt>
                <c:pt idx="432">
                  <c:v>40466</c:v>
                </c:pt>
                <c:pt idx="433">
                  <c:v>40473</c:v>
                </c:pt>
                <c:pt idx="434">
                  <c:v>40480</c:v>
                </c:pt>
                <c:pt idx="435">
                  <c:v>40487</c:v>
                </c:pt>
                <c:pt idx="436">
                  <c:v>40494</c:v>
                </c:pt>
                <c:pt idx="437">
                  <c:v>40501</c:v>
                </c:pt>
                <c:pt idx="438">
                  <c:v>40508</c:v>
                </c:pt>
                <c:pt idx="439">
                  <c:v>40515</c:v>
                </c:pt>
                <c:pt idx="440">
                  <c:v>40522</c:v>
                </c:pt>
                <c:pt idx="441">
                  <c:v>40529</c:v>
                </c:pt>
                <c:pt idx="442">
                  <c:v>40536</c:v>
                </c:pt>
                <c:pt idx="443">
                  <c:v>40543</c:v>
                </c:pt>
                <c:pt idx="444">
                  <c:v>40550</c:v>
                </c:pt>
                <c:pt idx="445">
                  <c:v>40557</c:v>
                </c:pt>
                <c:pt idx="446">
                  <c:v>40564</c:v>
                </c:pt>
                <c:pt idx="447">
                  <c:v>40571</c:v>
                </c:pt>
                <c:pt idx="448">
                  <c:v>40578</c:v>
                </c:pt>
                <c:pt idx="449">
                  <c:v>40585</c:v>
                </c:pt>
                <c:pt idx="450">
                  <c:v>40592</c:v>
                </c:pt>
                <c:pt idx="451">
                  <c:v>40599</c:v>
                </c:pt>
                <c:pt idx="452">
                  <c:v>40606</c:v>
                </c:pt>
                <c:pt idx="453">
                  <c:v>40613</c:v>
                </c:pt>
                <c:pt idx="454">
                  <c:v>40620</c:v>
                </c:pt>
                <c:pt idx="455">
                  <c:v>40627</c:v>
                </c:pt>
                <c:pt idx="456">
                  <c:v>40634</c:v>
                </c:pt>
                <c:pt idx="457">
                  <c:v>40641</c:v>
                </c:pt>
                <c:pt idx="458">
                  <c:v>40648</c:v>
                </c:pt>
                <c:pt idx="459">
                  <c:v>40655</c:v>
                </c:pt>
                <c:pt idx="460">
                  <c:v>40662</c:v>
                </c:pt>
                <c:pt idx="461">
                  <c:v>40669</c:v>
                </c:pt>
                <c:pt idx="462">
                  <c:v>40676</c:v>
                </c:pt>
                <c:pt idx="463">
                  <c:v>40683</c:v>
                </c:pt>
                <c:pt idx="464">
                  <c:v>40690</c:v>
                </c:pt>
                <c:pt idx="465">
                  <c:v>40697</c:v>
                </c:pt>
                <c:pt idx="466">
                  <c:v>40704</c:v>
                </c:pt>
                <c:pt idx="467">
                  <c:v>40711</c:v>
                </c:pt>
                <c:pt idx="468">
                  <c:v>40718</c:v>
                </c:pt>
                <c:pt idx="469">
                  <c:v>40725</c:v>
                </c:pt>
                <c:pt idx="470">
                  <c:v>40732</c:v>
                </c:pt>
                <c:pt idx="471">
                  <c:v>40739</c:v>
                </c:pt>
                <c:pt idx="472">
                  <c:v>40746</c:v>
                </c:pt>
                <c:pt idx="473">
                  <c:v>40753</c:v>
                </c:pt>
                <c:pt idx="474">
                  <c:v>40760</c:v>
                </c:pt>
                <c:pt idx="475">
                  <c:v>40767</c:v>
                </c:pt>
                <c:pt idx="476">
                  <c:v>40774</c:v>
                </c:pt>
                <c:pt idx="477">
                  <c:v>40781</c:v>
                </c:pt>
                <c:pt idx="478">
                  <c:v>40788</c:v>
                </c:pt>
                <c:pt idx="479">
                  <c:v>40795</c:v>
                </c:pt>
                <c:pt idx="480">
                  <c:v>40802</c:v>
                </c:pt>
                <c:pt idx="481">
                  <c:v>40809</c:v>
                </c:pt>
                <c:pt idx="482">
                  <c:v>40816</c:v>
                </c:pt>
                <c:pt idx="483">
                  <c:v>40823</c:v>
                </c:pt>
                <c:pt idx="484">
                  <c:v>40830</c:v>
                </c:pt>
                <c:pt idx="485">
                  <c:v>40837</c:v>
                </c:pt>
                <c:pt idx="486">
                  <c:v>40844</c:v>
                </c:pt>
                <c:pt idx="487">
                  <c:v>40851</c:v>
                </c:pt>
                <c:pt idx="488">
                  <c:v>40858</c:v>
                </c:pt>
                <c:pt idx="489">
                  <c:v>40865</c:v>
                </c:pt>
                <c:pt idx="490">
                  <c:v>40872</c:v>
                </c:pt>
                <c:pt idx="491">
                  <c:v>40879</c:v>
                </c:pt>
                <c:pt idx="492">
                  <c:v>40886</c:v>
                </c:pt>
                <c:pt idx="493">
                  <c:v>40893</c:v>
                </c:pt>
                <c:pt idx="494">
                  <c:v>40900</c:v>
                </c:pt>
                <c:pt idx="495">
                  <c:v>40907</c:v>
                </c:pt>
                <c:pt idx="496">
                  <c:v>40914</c:v>
                </c:pt>
                <c:pt idx="497">
                  <c:v>40921</c:v>
                </c:pt>
                <c:pt idx="498">
                  <c:v>40928</c:v>
                </c:pt>
                <c:pt idx="499">
                  <c:v>40935</c:v>
                </c:pt>
                <c:pt idx="500">
                  <c:v>40942</c:v>
                </c:pt>
                <c:pt idx="501">
                  <c:v>40949</c:v>
                </c:pt>
                <c:pt idx="502">
                  <c:v>40956</c:v>
                </c:pt>
                <c:pt idx="503">
                  <c:v>40963</c:v>
                </c:pt>
                <c:pt idx="504">
                  <c:v>40970</c:v>
                </c:pt>
                <c:pt idx="505">
                  <c:v>40977</c:v>
                </c:pt>
                <c:pt idx="506">
                  <c:v>40984</c:v>
                </c:pt>
                <c:pt idx="507">
                  <c:v>40991</c:v>
                </c:pt>
                <c:pt idx="508">
                  <c:v>40998</c:v>
                </c:pt>
                <c:pt idx="509">
                  <c:v>41005</c:v>
                </c:pt>
                <c:pt idx="510">
                  <c:v>41012</c:v>
                </c:pt>
                <c:pt idx="511">
                  <c:v>41019</c:v>
                </c:pt>
                <c:pt idx="512">
                  <c:v>41026</c:v>
                </c:pt>
                <c:pt idx="513">
                  <c:v>41033</c:v>
                </c:pt>
                <c:pt idx="514">
                  <c:v>41040</c:v>
                </c:pt>
                <c:pt idx="515">
                  <c:v>41047</c:v>
                </c:pt>
                <c:pt idx="516">
                  <c:v>41054</c:v>
                </c:pt>
                <c:pt idx="517">
                  <c:v>41061</c:v>
                </c:pt>
                <c:pt idx="518">
                  <c:v>41068</c:v>
                </c:pt>
                <c:pt idx="519">
                  <c:v>41075</c:v>
                </c:pt>
                <c:pt idx="520">
                  <c:v>41082</c:v>
                </c:pt>
              </c:numCache>
            </c:numRef>
          </c:cat>
          <c:val>
            <c:numRef>
              <c:f>'Returns vol'!$K$395:$K$915</c:f>
              <c:numCache>
                <c:formatCode>General</c:formatCode>
                <c:ptCount val="521"/>
                <c:pt idx="0">
                  <c:v>0.52686978316573785</c:v>
                </c:pt>
                <c:pt idx="1">
                  <c:v>0.53600715568221036</c:v>
                </c:pt>
                <c:pt idx="2">
                  <c:v>0.50321586165527288</c:v>
                </c:pt>
                <c:pt idx="3">
                  <c:v>0.56226017551651231</c:v>
                </c:pt>
                <c:pt idx="4">
                  <c:v>0.56293007354709912</c:v>
                </c:pt>
                <c:pt idx="5">
                  <c:v>0.54349852996398229</c:v>
                </c:pt>
                <c:pt idx="6">
                  <c:v>0.53511601740423753</c:v>
                </c:pt>
                <c:pt idx="7">
                  <c:v>0.534771145195299</c:v>
                </c:pt>
                <c:pt idx="8">
                  <c:v>0.55495067332121839</c:v>
                </c:pt>
                <c:pt idx="9">
                  <c:v>0.56376532656723</c:v>
                </c:pt>
                <c:pt idx="10">
                  <c:v>0.55325233827100317</c:v>
                </c:pt>
                <c:pt idx="11">
                  <c:v>0.61360306753412919</c:v>
                </c:pt>
                <c:pt idx="12">
                  <c:v>0.63251275678015695</c:v>
                </c:pt>
                <c:pt idx="13">
                  <c:v>0.65309555146341314</c:v>
                </c:pt>
                <c:pt idx="14">
                  <c:v>0.65803703185647022</c:v>
                </c:pt>
                <c:pt idx="15">
                  <c:v>0.66507225155984973</c:v>
                </c:pt>
                <c:pt idx="16">
                  <c:v>0.69147544277380513</c:v>
                </c:pt>
                <c:pt idx="17">
                  <c:v>0.72362684263862487</c:v>
                </c:pt>
                <c:pt idx="18">
                  <c:v>0.77984809675415456</c:v>
                </c:pt>
                <c:pt idx="19">
                  <c:v>0.77902978395578826</c:v>
                </c:pt>
                <c:pt idx="20">
                  <c:v>0.7984942954163422</c:v>
                </c:pt>
                <c:pt idx="21">
                  <c:v>0.79857289121997388</c:v>
                </c:pt>
                <c:pt idx="22">
                  <c:v>0.78547669013971622</c:v>
                </c:pt>
                <c:pt idx="23">
                  <c:v>0.78605000506106948</c:v>
                </c:pt>
                <c:pt idx="24">
                  <c:v>0.77064136881066958</c:v>
                </c:pt>
                <c:pt idx="25">
                  <c:v>0.77420808695039023</c:v>
                </c:pt>
                <c:pt idx="26">
                  <c:v>0.77288459577946322</c:v>
                </c:pt>
                <c:pt idx="27">
                  <c:v>0.77011079640014413</c:v>
                </c:pt>
                <c:pt idx="28">
                  <c:v>0.80057889111987812</c:v>
                </c:pt>
                <c:pt idx="29">
                  <c:v>0.77014709393675762</c:v>
                </c:pt>
                <c:pt idx="30">
                  <c:v>0.77500333286134016</c:v>
                </c:pt>
                <c:pt idx="31">
                  <c:v>0.77497146397550642</c:v>
                </c:pt>
                <c:pt idx="32">
                  <c:v>0.76392050232853737</c:v>
                </c:pt>
                <c:pt idx="33">
                  <c:v>0.77305689676299594</c:v>
                </c:pt>
                <c:pt idx="34">
                  <c:v>0.76151035131217581</c:v>
                </c:pt>
                <c:pt idx="35">
                  <c:v>0.74977638076158526</c:v>
                </c:pt>
                <c:pt idx="36">
                  <c:v>0.74744368796647542</c:v>
                </c:pt>
                <c:pt idx="37">
                  <c:v>0.69102083082455512</c:v>
                </c:pt>
                <c:pt idx="38">
                  <c:v>0.64698093757650121</c:v>
                </c:pt>
                <c:pt idx="39">
                  <c:v>0.64429522351344848</c:v>
                </c:pt>
                <c:pt idx="40">
                  <c:v>0.60704737752334836</c:v>
                </c:pt>
                <c:pt idx="41">
                  <c:v>0.67089652316148796</c:v>
                </c:pt>
                <c:pt idx="42">
                  <c:v>0.66835576146137143</c:v>
                </c:pt>
                <c:pt idx="43">
                  <c:v>0.6849430609455841</c:v>
                </c:pt>
                <c:pt idx="44">
                  <c:v>0.68558809742691484</c:v>
                </c:pt>
                <c:pt idx="45">
                  <c:v>0.74411239093074721</c:v>
                </c:pt>
                <c:pt idx="46">
                  <c:v>0.74472934556116188</c:v>
                </c:pt>
                <c:pt idx="47">
                  <c:v>0.75974031389824459</c:v>
                </c:pt>
                <c:pt idx="48">
                  <c:v>0.7501571220626333</c:v>
                </c:pt>
                <c:pt idx="49">
                  <c:v>0.7294084361718578</c:v>
                </c:pt>
                <c:pt idx="50">
                  <c:v>0.73228812370163476</c:v>
                </c:pt>
                <c:pt idx="51">
                  <c:v>0.71889429866451249</c:v>
                </c:pt>
                <c:pt idx="52">
                  <c:v>0.721311793140198</c:v>
                </c:pt>
                <c:pt idx="53">
                  <c:v>0.73328952684674464</c:v>
                </c:pt>
                <c:pt idx="54">
                  <c:v>0.68578440855470191</c:v>
                </c:pt>
                <c:pt idx="55">
                  <c:v>0.65621167759828269</c:v>
                </c:pt>
                <c:pt idx="56">
                  <c:v>0.7079988673557599</c:v>
                </c:pt>
                <c:pt idx="57">
                  <c:v>0.71351346722705022</c:v>
                </c:pt>
                <c:pt idx="58">
                  <c:v>0.70403220836453251</c:v>
                </c:pt>
                <c:pt idx="59">
                  <c:v>0.70688630998165336</c:v>
                </c:pt>
                <c:pt idx="60">
                  <c:v>0.70839891964596902</c:v>
                </c:pt>
                <c:pt idx="61">
                  <c:v>0.71266522179131397</c:v>
                </c:pt>
                <c:pt idx="62">
                  <c:v>0.71433959965095961</c:v>
                </c:pt>
                <c:pt idx="63">
                  <c:v>0.68790938581160577</c:v>
                </c:pt>
                <c:pt idx="64">
                  <c:v>0.67508092208103665</c:v>
                </c:pt>
                <c:pt idx="65">
                  <c:v>0.66817501683933933</c:v>
                </c:pt>
                <c:pt idx="66">
                  <c:v>0.67115558908257678</c:v>
                </c:pt>
                <c:pt idx="67">
                  <c:v>0.66039351940245083</c:v>
                </c:pt>
                <c:pt idx="68">
                  <c:v>0.66007430625100127</c:v>
                </c:pt>
                <c:pt idx="69">
                  <c:v>0.62523999310870426</c:v>
                </c:pt>
                <c:pt idx="70">
                  <c:v>0.58018857852921057</c:v>
                </c:pt>
                <c:pt idx="71">
                  <c:v>0.51534950983749728</c:v>
                </c:pt>
                <c:pt idx="72">
                  <c:v>0.49937624750046</c:v>
                </c:pt>
                <c:pt idx="73">
                  <c:v>0.48586334393257713</c:v>
                </c:pt>
                <c:pt idx="74">
                  <c:v>0.50417057407123156</c:v>
                </c:pt>
                <c:pt idx="75">
                  <c:v>0.50796751120120742</c:v>
                </c:pt>
                <c:pt idx="76">
                  <c:v>0.50456950610129803</c:v>
                </c:pt>
                <c:pt idx="77">
                  <c:v>0.50391113193317105</c:v>
                </c:pt>
                <c:pt idx="78">
                  <c:v>0.50866960491250524</c:v>
                </c:pt>
                <c:pt idx="79">
                  <c:v>0.52679432091890799</c:v>
                </c:pt>
                <c:pt idx="80">
                  <c:v>0.5777945102722204</c:v>
                </c:pt>
                <c:pt idx="81">
                  <c:v>0.58381187898560771</c:v>
                </c:pt>
                <c:pt idx="82">
                  <c:v>0.57062978773702033</c:v>
                </c:pt>
                <c:pt idx="83">
                  <c:v>0.56411928467175398</c:v>
                </c:pt>
                <c:pt idx="84">
                  <c:v>0.65947222794767857</c:v>
                </c:pt>
                <c:pt idx="85">
                  <c:v>0.68863790008969961</c:v>
                </c:pt>
                <c:pt idx="86">
                  <c:v>0.68785854737895491</c:v>
                </c:pt>
                <c:pt idx="87">
                  <c:v>0.68587849113874466</c:v>
                </c:pt>
                <c:pt idx="88">
                  <c:v>0.68570582045233275</c:v>
                </c:pt>
                <c:pt idx="89">
                  <c:v>0.68484876712047837</c:v>
                </c:pt>
                <c:pt idx="90">
                  <c:v>0.68905542890652427</c:v>
                </c:pt>
                <c:pt idx="91">
                  <c:v>0.70859809435415022</c:v>
                </c:pt>
                <c:pt idx="92">
                  <c:v>0.70509928703049096</c:v>
                </c:pt>
                <c:pt idx="93">
                  <c:v>0.68679105125761331</c:v>
                </c:pt>
                <c:pt idx="94">
                  <c:v>0.71445806207915141</c:v>
                </c:pt>
                <c:pt idx="95">
                  <c:v>0.73451062474512019</c:v>
                </c:pt>
                <c:pt idx="96">
                  <c:v>0.77905376816951544</c:v>
                </c:pt>
                <c:pt idx="97">
                  <c:v>0.80674118417636687</c:v>
                </c:pt>
                <c:pt idx="98">
                  <c:v>0.80559124351234779</c:v>
                </c:pt>
                <c:pt idx="99">
                  <c:v>0.86674675610640928</c:v>
                </c:pt>
                <c:pt idx="100">
                  <c:v>0.853781021511409</c:v>
                </c:pt>
                <c:pt idx="101">
                  <c:v>0.85096806509819223</c:v>
                </c:pt>
                <c:pt idx="102">
                  <c:v>0.85103233080862728</c:v>
                </c:pt>
                <c:pt idx="103">
                  <c:v>0.86152241156605891</c:v>
                </c:pt>
                <c:pt idx="104">
                  <c:v>0.85567561571826012</c:v>
                </c:pt>
                <c:pt idx="105">
                  <c:v>0.82270249152366759</c:v>
                </c:pt>
                <c:pt idx="106">
                  <c:v>0.80754614564669169</c:v>
                </c:pt>
                <c:pt idx="107">
                  <c:v>0.81727071870006618</c:v>
                </c:pt>
                <c:pt idx="108">
                  <c:v>0.79854401576033285</c:v>
                </c:pt>
                <c:pt idx="109">
                  <c:v>0.79801030582717791</c:v>
                </c:pt>
                <c:pt idx="110">
                  <c:v>0.68987356770325037</c:v>
                </c:pt>
                <c:pt idx="111">
                  <c:v>0.67463786164913242</c:v>
                </c:pt>
                <c:pt idx="112">
                  <c:v>0.67451481419482973</c:v>
                </c:pt>
                <c:pt idx="113">
                  <c:v>0.67850891712393524</c:v>
                </c:pt>
                <c:pt idx="114">
                  <c:v>0.67960401162556472</c:v>
                </c:pt>
                <c:pt idx="115">
                  <c:v>0.68856741940133348</c:v>
                </c:pt>
                <c:pt idx="116">
                  <c:v>0.69345422749705887</c:v>
                </c:pt>
                <c:pt idx="117">
                  <c:v>0.6584422616146951</c:v>
                </c:pt>
                <c:pt idx="118">
                  <c:v>0.66179770392072568</c:v>
                </c:pt>
                <c:pt idx="119">
                  <c:v>0.6419367954845796</c:v>
                </c:pt>
                <c:pt idx="120">
                  <c:v>0.63699448494777022</c:v>
                </c:pt>
                <c:pt idx="121">
                  <c:v>0.61345360755564948</c:v>
                </c:pt>
                <c:pt idx="122">
                  <c:v>0.56483164942703445</c:v>
                </c:pt>
                <c:pt idx="123">
                  <c:v>0.50220501741668455</c:v>
                </c:pt>
                <c:pt idx="124">
                  <c:v>0.51194059087662225</c:v>
                </c:pt>
                <c:pt idx="125">
                  <c:v>0.45522387891498384</c:v>
                </c:pt>
                <c:pt idx="126">
                  <c:v>0.46051818729077104</c:v>
                </c:pt>
                <c:pt idx="127">
                  <c:v>0.55490264213614271</c:v>
                </c:pt>
                <c:pt idx="128">
                  <c:v>0.6015530555713654</c:v>
                </c:pt>
                <c:pt idx="129">
                  <c:v>0.62511640761424581</c:v>
                </c:pt>
                <c:pt idx="130">
                  <c:v>0.62640169805869594</c:v>
                </c:pt>
                <c:pt idx="131">
                  <c:v>0.77022840184005836</c:v>
                </c:pt>
                <c:pt idx="132">
                  <c:v>0.766632727497088</c:v>
                </c:pt>
                <c:pt idx="133">
                  <c:v>0.7320355807702823</c:v>
                </c:pt>
                <c:pt idx="134">
                  <c:v>0.72626176416048527</c:v>
                </c:pt>
                <c:pt idx="135">
                  <c:v>0.72765934601045446</c:v>
                </c:pt>
                <c:pt idx="136">
                  <c:v>0.73035225192632725</c:v>
                </c:pt>
                <c:pt idx="137">
                  <c:v>0.74619231154138665</c:v>
                </c:pt>
                <c:pt idx="138">
                  <c:v>0.74298510739907653</c:v>
                </c:pt>
                <c:pt idx="139">
                  <c:v>0.74975287170023863</c:v>
                </c:pt>
                <c:pt idx="140">
                  <c:v>0.74953399126635334</c:v>
                </c:pt>
                <c:pt idx="141">
                  <c:v>0.7953109522493399</c:v>
                </c:pt>
                <c:pt idx="142">
                  <c:v>1.1855874346885977</c:v>
                </c:pt>
                <c:pt idx="143">
                  <c:v>1.6474080943918863</c:v>
                </c:pt>
                <c:pt idx="144">
                  <c:v>1.6482663788993792</c:v>
                </c:pt>
                <c:pt idx="145">
                  <c:v>1.6485209232206091</c:v>
                </c:pt>
                <c:pt idx="146">
                  <c:v>1.6514861477704077</c:v>
                </c:pt>
                <c:pt idx="147">
                  <c:v>1.6566057385559945</c:v>
                </c:pt>
                <c:pt idx="148">
                  <c:v>1.6630302200339193</c:v>
                </c:pt>
                <c:pt idx="149">
                  <c:v>1.6840864960993085</c:v>
                </c:pt>
                <c:pt idx="150">
                  <c:v>1.6801604264510961</c:v>
                </c:pt>
                <c:pt idx="151">
                  <c:v>1.6714857395900065</c:v>
                </c:pt>
                <c:pt idx="152">
                  <c:v>1.6661700135002839</c:v>
                </c:pt>
                <c:pt idx="153">
                  <c:v>1.6430626303056535</c:v>
                </c:pt>
                <c:pt idx="154">
                  <c:v>1.6281254119634323</c:v>
                </c:pt>
                <c:pt idx="155">
                  <c:v>1.6098516419091455</c:v>
                </c:pt>
                <c:pt idx="156">
                  <c:v>1.6064938131912232</c:v>
                </c:pt>
                <c:pt idx="157">
                  <c:v>1.566869389166913</c:v>
                </c:pt>
                <c:pt idx="158">
                  <c:v>1.5827746415966626</c:v>
                </c:pt>
                <c:pt idx="159">
                  <c:v>1.5859349965581877</c:v>
                </c:pt>
                <c:pt idx="160">
                  <c:v>1.5850061258546959</c:v>
                </c:pt>
                <c:pt idx="161">
                  <c:v>1.6063963756905295</c:v>
                </c:pt>
                <c:pt idx="162">
                  <c:v>1.6062475349724397</c:v>
                </c:pt>
                <c:pt idx="163">
                  <c:v>1.6162373665216636</c:v>
                </c:pt>
                <c:pt idx="164">
                  <c:v>1.6170297508388021</c:v>
                </c:pt>
                <c:pt idx="165">
                  <c:v>1.6371260180161897</c:v>
                </c:pt>
                <c:pt idx="166">
                  <c:v>1.6355703455325679</c:v>
                </c:pt>
                <c:pt idx="167">
                  <c:v>1.620447291308347</c:v>
                </c:pt>
                <c:pt idx="168">
                  <c:v>1.3170216149946263</c:v>
                </c:pt>
                <c:pt idx="169">
                  <c:v>0.7457127444639583</c:v>
                </c:pt>
                <c:pt idx="170">
                  <c:v>0.7505493591195006</c:v>
                </c:pt>
                <c:pt idx="171">
                  <c:v>0.76492893950082552</c:v>
                </c:pt>
                <c:pt idx="172">
                  <c:v>0.73945988161477494</c:v>
                </c:pt>
                <c:pt idx="173">
                  <c:v>0.73269906958526565</c:v>
                </c:pt>
                <c:pt idx="174">
                  <c:v>0.6972548970293837</c:v>
                </c:pt>
                <c:pt idx="175">
                  <c:v>0.65433858346749874</c:v>
                </c:pt>
                <c:pt idx="176">
                  <c:v>0.65461216633799191</c:v>
                </c:pt>
                <c:pt idx="177">
                  <c:v>0.66020779269037599</c:v>
                </c:pt>
                <c:pt idx="178">
                  <c:v>0.65629873010250761</c:v>
                </c:pt>
                <c:pt idx="179">
                  <c:v>0.65626269360160572</c:v>
                </c:pt>
                <c:pt idx="180">
                  <c:v>0.63737328774625235</c:v>
                </c:pt>
                <c:pt idx="181">
                  <c:v>0.63801866458629153</c:v>
                </c:pt>
                <c:pt idx="182">
                  <c:v>0.63636776362155445</c:v>
                </c:pt>
                <c:pt idx="183">
                  <c:v>0.63215749228636953</c:v>
                </c:pt>
                <c:pt idx="184">
                  <c:v>0.59715692758786143</c:v>
                </c:pt>
                <c:pt idx="185">
                  <c:v>0.58914964401831182</c:v>
                </c:pt>
                <c:pt idx="186">
                  <c:v>0.59594333608219241</c:v>
                </c:pt>
                <c:pt idx="187">
                  <c:v>0.53265093702806487</c:v>
                </c:pt>
                <c:pt idx="188">
                  <c:v>0.53276594976576619</c:v>
                </c:pt>
                <c:pt idx="189">
                  <c:v>0.45209234788487679</c:v>
                </c:pt>
                <c:pt idx="190">
                  <c:v>0.45208764375492638</c:v>
                </c:pt>
                <c:pt idx="191">
                  <c:v>0.37841848829588748</c:v>
                </c:pt>
                <c:pt idx="192">
                  <c:v>0.45963745112980109</c:v>
                </c:pt>
                <c:pt idx="193">
                  <c:v>0.4876651551158428</c:v>
                </c:pt>
                <c:pt idx="194">
                  <c:v>0.55528596967348354</c:v>
                </c:pt>
                <c:pt idx="195">
                  <c:v>0.55869803532546891</c:v>
                </c:pt>
                <c:pt idx="196">
                  <c:v>0.55228236131633179</c:v>
                </c:pt>
                <c:pt idx="197">
                  <c:v>0.53177499319127963</c:v>
                </c:pt>
                <c:pt idx="198">
                  <c:v>0.55160905781990555</c:v>
                </c:pt>
                <c:pt idx="199">
                  <c:v>0.55682342113132699</c:v>
                </c:pt>
                <c:pt idx="200">
                  <c:v>0.572804287333884</c:v>
                </c:pt>
                <c:pt idx="201">
                  <c:v>0.6332610504069226</c:v>
                </c:pt>
                <c:pt idx="202">
                  <c:v>0.72891503772578314</c:v>
                </c:pt>
                <c:pt idx="203">
                  <c:v>0.73634213654449865</c:v>
                </c:pt>
                <c:pt idx="204">
                  <c:v>0.74115948285938327</c:v>
                </c:pt>
                <c:pt idx="205">
                  <c:v>0.74028608523966344</c:v>
                </c:pt>
                <c:pt idx="206">
                  <c:v>0.75348354481182633</c:v>
                </c:pt>
                <c:pt idx="207">
                  <c:v>0.83652354362135817</c:v>
                </c:pt>
                <c:pt idx="208">
                  <c:v>0.9414308917323293</c:v>
                </c:pt>
                <c:pt idx="209">
                  <c:v>0.92650554220510761</c:v>
                </c:pt>
                <c:pt idx="210">
                  <c:v>0.93472994477941596</c:v>
                </c:pt>
                <c:pt idx="211">
                  <c:v>0.9550975385854551</c:v>
                </c:pt>
                <c:pt idx="212">
                  <c:v>0.96145741733107715</c:v>
                </c:pt>
                <c:pt idx="213">
                  <c:v>0.96425200756781293</c:v>
                </c:pt>
                <c:pt idx="214">
                  <c:v>0.96386206960516696</c:v>
                </c:pt>
                <c:pt idx="215">
                  <c:v>0.96213734460318334</c:v>
                </c:pt>
                <c:pt idx="216">
                  <c:v>0.97505964250922739</c:v>
                </c:pt>
                <c:pt idx="217">
                  <c:v>0.97628772011763021</c:v>
                </c:pt>
                <c:pt idx="218">
                  <c:v>0.94900753700166007</c:v>
                </c:pt>
                <c:pt idx="219">
                  <c:v>0.92769212601224016</c:v>
                </c:pt>
                <c:pt idx="220">
                  <c:v>0.91387045218386598</c:v>
                </c:pt>
                <c:pt idx="221">
                  <c:v>0.91094309736330392</c:v>
                </c:pt>
                <c:pt idx="222">
                  <c:v>0.90657457380596884</c:v>
                </c:pt>
                <c:pt idx="223">
                  <c:v>0.93429534866517805</c:v>
                </c:pt>
                <c:pt idx="224">
                  <c:v>0.9230515452161494</c:v>
                </c:pt>
                <c:pt idx="225">
                  <c:v>0.92394583985492373</c:v>
                </c:pt>
                <c:pt idx="226">
                  <c:v>0.90737328877033852</c:v>
                </c:pt>
                <c:pt idx="227">
                  <c:v>0.88116937509014437</c:v>
                </c:pt>
                <c:pt idx="228">
                  <c:v>0.81299434004208904</c:v>
                </c:pt>
                <c:pt idx="229">
                  <c:v>0.80180993839445414</c:v>
                </c:pt>
                <c:pt idx="230">
                  <c:v>0.79496184141626669</c:v>
                </c:pt>
                <c:pt idx="231">
                  <c:v>0.79266135819042038</c:v>
                </c:pt>
                <c:pt idx="232">
                  <c:v>0.77141307231239276</c:v>
                </c:pt>
                <c:pt idx="233">
                  <c:v>0.63885618545222633</c:v>
                </c:pt>
                <c:pt idx="234">
                  <c:v>0.52269839066306101</c:v>
                </c:pt>
                <c:pt idx="235">
                  <c:v>0.54554480668476057</c:v>
                </c:pt>
                <c:pt idx="236">
                  <c:v>0.51961858250532877</c:v>
                </c:pt>
                <c:pt idx="237">
                  <c:v>0.50463733865317184</c:v>
                </c:pt>
                <c:pt idx="238">
                  <c:v>0.50571140683827875</c:v>
                </c:pt>
                <c:pt idx="239">
                  <c:v>0.51366288880009725</c:v>
                </c:pt>
                <c:pt idx="240">
                  <c:v>0.51112169284970788</c:v>
                </c:pt>
                <c:pt idx="241">
                  <c:v>0.51375375041582239</c:v>
                </c:pt>
                <c:pt idx="242">
                  <c:v>0.47246908985215053</c:v>
                </c:pt>
                <c:pt idx="243">
                  <c:v>0.51964860550333347</c:v>
                </c:pt>
                <c:pt idx="244">
                  <c:v>0.51538929568198955</c:v>
                </c:pt>
                <c:pt idx="245">
                  <c:v>0.51602852932359466</c:v>
                </c:pt>
                <c:pt idx="246">
                  <c:v>0.48591059339481141</c:v>
                </c:pt>
                <c:pt idx="247">
                  <c:v>0.48813980490798914</c:v>
                </c:pt>
                <c:pt idx="248">
                  <c:v>0.49875517598553148</c:v>
                </c:pt>
                <c:pt idx="249">
                  <c:v>0.46701244841670214</c:v>
                </c:pt>
                <c:pt idx="250">
                  <c:v>0.47899147593596725</c:v>
                </c:pt>
                <c:pt idx="251">
                  <c:v>0.47400865527932617</c:v>
                </c:pt>
                <c:pt idx="252">
                  <c:v>0.47399806179125159</c:v>
                </c:pt>
                <c:pt idx="253">
                  <c:v>0.4742166733546675</c:v>
                </c:pt>
                <c:pt idx="254">
                  <c:v>0.45984152855536042</c:v>
                </c:pt>
                <c:pt idx="255">
                  <c:v>0.46018717232501338</c:v>
                </c:pt>
                <c:pt idx="256">
                  <c:v>0.4518123706292943</c:v>
                </c:pt>
                <c:pt idx="257">
                  <c:v>0.55800320423974092</c:v>
                </c:pt>
                <c:pt idx="258">
                  <c:v>0.58444420506248451</c:v>
                </c:pt>
                <c:pt idx="259">
                  <c:v>0.5843300303290978</c:v>
                </c:pt>
                <c:pt idx="260">
                  <c:v>0.58425123507321941</c:v>
                </c:pt>
                <c:pt idx="261">
                  <c:v>0.56123362284673362</c:v>
                </c:pt>
                <c:pt idx="262">
                  <c:v>0.56628535982134798</c:v>
                </c:pt>
                <c:pt idx="263">
                  <c:v>0.56262919215702356</c:v>
                </c:pt>
                <c:pt idx="264">
                  <c:v>0.64638165595553532</c:v>
                </c:pt>
                <c:pt idx="265">
                  <c:v>0.64587346835204162</c:v>
                </c:pt>
                <c:pt idx="266">
                  <c:v>0.68928315677279584</c:v>
                </c:pt>
                <c:pt idx="267">
                  <c:v>0.81658491142010814</c:v>
                </c:pt>
                <c:pt idx="268">
                  <c:v>0.84781439372122946</c:v>
                </c:pt>
                <c:pt idx="269">
                  <c:v>0.82931570135502541</c:v>
                </c:pt>
                <c:pt idx="270">
                  <c:v>0.82881751300143336</c:v>
                </c:pt>
                <c:pt idx="271">
                  <c:v>0.85060795773821429</c:v>
                </c:pt>
                <c:pt idx="272">
                  <c:v>0.87563246100926184</c:v>
                </c:pt>
                <c:pt idx="273">
                  <c:v>0.87945451464155144</c:v>
                </c:pt>
                <c:pt idx="274">
                  <c:v>0.87893462321050808</c:v>
                </c:pt>
                <c:pt idx="275">
                  <c:v>0.88215084038634839</c:v>
                </c:pt>
                <c:pt idx="276">
                  <c:v>0.88007723422228012</c:v>
                </c:pt>
                <c:pt idx="277">
                  <c:v>0.89465728026829272</c:v>
                </c:pt>
                <c:pt idx="278">
                  <c:v>0.8951302030420466</c:v>
                </c:pt>
                <c:pt idx="279">
                  <c:v>0.89931292078846892</c:v>
                </c:pt>
                <c:pt idx="280">
                  <c:v>0.90474809403089107</c:v>
                </c:pt>
                <c:pt idx="281">
                  <c:v>0.92161996714145156</c:v>
                </c:pt>
                <c:pt idx="282">
                  <c:v>0.92567481212528469</c:v>
                </c:pt>
                <c:pt idx="283">
                  <c:v>0.85754057157308272</c:v>
                </c:pt>
                <c:pt idx="284">
                  <c:v>0.85614821498518545</c:v>
                </c:pt>
                <c:pt idx="285">
                  <c:v>0.87007850467366776</c:v>
                </c:pt>
                <c:pt idx="286">
                  <c:v>0.88218118553527824</c:v>
                </c:pt>
                <c:pt idx="287">
                  <c:v>0.87733251256017164</c:v>
                </c:pt>
                <c:pt idx="288">
                  <c:v>0.87092390208917658</c:v>
                </c:pt>
                <c:pt idx="289">
                  <c:v>0.89256602699373366</c:v>
                </c:pt>
                <c:pt idx="290">
                  <c:v>0.82316477954822309</c:v>
                </c:pt>
                <c:pt idx="291">
                  <c:v>0.82143492258986595</c:v>
                </c:pt>
                <c:pt idx="292">
                  <c:v>0.87311087001704346</c:v>
                </c:pt>
                <c:pt idx="293">
                  <c:v>0.74597618266299959</c:v>
                </c:pt>
                <c:pt idx="294">
                  <c:v>0.72125151440481827</c:v>
                </c:pt>
                <c:pt idx="295">
                  <c:v>0.73020008238530032</c:v>
                </c:pt>
                <c:pt idx="296">
                  <c:v>0.73735573189740722</c:v>
                </c:pt>
                <c:pt idx="297">
                  <c:v>0.72926630406385784</c:v>
                </c:pt>
                <c:pt idx="298">
                  <c:v>0.73236424634018737</c:v>
                </c:pt>
                <c:pt idx="299">
                  <c:v>0.72675488462675464</c:v>
                </c:pt>
                <c:pt idx="300">
                  <c:v>0.72761064059275471</c:v>
                </c:pt>
                <c:pt idx="301">
                  <c:v>0.72128860761916369</c:v>
                </c:pt>
                <c:pt idx="302">
                  <c:v>0.71665611946797769</c:v>
                </c:pt>
                <c:pt idx="303">
                  <c:v>0.69363915907401119</c:v>
                </c:pt>
                <c:pt idx="304">
                  <c:v>0.69183976012442439</c:v>
                </c:pt>
                <c:pt idx="305">
                  <c:v>0.72731546149744775</c:v>
                </c:pt>
                <c:pt idx="306">
                  <c:v>0.74820906497642914</c:v>
                </c:pt>
                <c:pt idx="307">
                  <c:v>0.73195196370936377</c:v>
                </c:pt>
                <c:pt idx="308">
                  <c:v>0.7238608526491731</c:v>
                </c:pt>
                <c:pt idx="309">
                  <c:v>0.729525418459262</c:v>
                </c:pt>
                <c:pt idx="310">
                  <c:v>0.76537880931263058</c:v>
                </c:pt>
                <c:pt idx="311">
                  <c:v>0.80223894805428531</c:v>
                </c:pt>
                <c:pt idx="312">
                  <c:v>0.79013827680478976</c:v>
                </c:pt>
                <c:pt idx="313">
                  <c:v>0.79269314740089181</c:v>
                </c:pt>
                <c:pt idx="314">
                  <c:v>0.78885379091045083</c:v>
                </c:pt>
                <c:pt idx="315">
                  <c:v>0.79323928563605794</c:v>
                </c:pt>
                <c:pt idx="316">
                  <c:v>0.7930826049389248</c:v>
                </c:pt>
                <c:pt idx="317">
                  <c:v>0.79022663507657287</c:v>
                </c:pt>
                <c:pt idx="318">
                  <c:v>0.83088044871008637</c:v>
                </c:pt>
                <c:pt idx="319">
                  <c:v>0.86349632198507242</c:v>
                </c:pt>
                <c:pt idx="320">
                  <c:v>0.87275323643787361</c:v>
                </c:pt>
                <c:pt idx="321">
                  <c:v>0.8575556084568019</c:v>
                </c:pt>
                <c:pt idx="322">
                  <c:v>1.0260914413180562</c:v>
                </c:pt>
                <c:pt idx="323">
                  <c:v>1.0202537962600093</c:v>
                </c:pt>
                <c:pt idx="324">
                  <c:v>1.0054865563845643</c:v>
                </c:pt>
                <c:pt idx="325">
                  <c:v>1.0013628988452188</c:v>
                </c:pt>
                <c:pt idx="326">
                  <c:v>1.2386799640493569</c:v>
                </c:pt>
                <c:pt idx="327">
                  <c:v>1.811642543654947</c:v>
                </c:pt>
                <c:pt idx="328">
                  <c:v>1.8080773055636652</c:v>
                </c:pt>
                <c:pt idx="329">
                  <c:v>2.0416780897573026</c:v>
                </c:pt>
                <c:pt idx="330">
                  <c:v>2.2658700680599093</c:v>
                </c:pt>
                <c:pt idx="331">
                  <c:v>2.2710537461786866</c:v>
                </c:pt>
                <c:pt idx="332">
                  <c:v>2.2616686887865458</c:v>
                </c:pt>
                <c:pt idx="333">
                  <c:v>2.2944119038701127</c:v>
                </c:pt>
                <c:pt idx="334">
                  <c:v>2.39018013865598</c:v>
                </c:pt>
                <c:pt idx="335">
                  <c:v>2.4036699012691973</c:v>
                </c:pt>
                <c:pt idx="336">
                  <c:v>2.4919515003432484</c:v>
                </c:pt>
                <c:pt idx="337">
                  <c:v>2.5179429733874144</c:v>
                </c:pt>
                <c:pt idx="338">
                  <c:v>2.5184654788058798</c:v>
                </c:pt>
                <c:pt idx="339">
                  <c:v>2.5086621170511352</c:v>
                </c:pt>
                <c:pt idx="340">
                  <c:v>2.4958580450301828</c:v>
                </c:pt>
                <c:pt idx="341">
                  <c:v>2.4727521702343576</c:v>
                </c:pt>
                <c:pt idx="342">
                  <c:v>2.4717195485021244</c:v>
                </c:pt>
                <c:pt idx="343">
                  <c:v>2.4621815303495871</c:v>
                </c:pt>
                <c:pt idx="344">
                  <c:v>2.4764803626942387</c:v>
                </c:pt>
                <c:pt idx="345">
                  <c:v>2.4903136100484708</c:v>
                </c:pt>
                <c:pt idx="346">
                  <c:v>2.5113780037720073</c:v>
                </c:pt>
                <c:pt idx="347">
                  <c:v>2.5226660324697714</c:v>
                </c:pt>
                <c:pt idx="348">
                  <c:v>2.4955911783847737</c:v>
                </c:pt>
                <c:pt idx="349">
                  <c:v>2.6031812572870336</c:v>
                </c:pt>
                <c:pt idx="350">
                  <c:v>2.6723425229625777</c:v>
                </c:pt>
                <c:pt idx="351">
                  <c:v>2.6673969194645144</c:v>
                </c:pt>
                <c:pt idx="352">
                  <c:v>2.613521471172044</c:v>
                </c:pt>
                <c:pt idx="353">
                  <c:v>2.2308402950199331</c:v>
                </c:pt>
                <c:pt idx="354">
                  <c:v>2.2312041587848395</c:v>
                </c:pt>
                <c:pt idx="355">
                  <c:v>1.9322494266045511</c:v>
                </c:pt>
                <c:pt idx="356">
                  <c:v>1.749194239057285</c:v>
                </c:pt>
                <c:pt idx="357">
                  <c:v>1.8280158107121869</c:v>
                </c:pt>
                <c:pt idx="358">
                  <c:v>1.7785277128162764</c:v>
                </c:pt>
                <c:pt idx="359">
                  <c:v>1.7120129264831778</c:v>
                </c:pt>
                <c:pt idx="360">
                  <c:v>1.6452057720993956</c:v>
                </c:pt>
                <c:pt idx="361">
                  <c:v>1.5747156129012059</c:v>
                </c:pt>
                <c:pt idx="362">
                  <c:v>1.5091621852333847</c:v>
                </c:pt>
                <c:pt idx="363">
                  <c:v>1.4608209499550509</c:v>
                </c:pt>
                <c:pt idx="364">
                  <c:v>1.4628132181524072</c:v>
                </c:pt>
                <c:pt idx="365">
                  <c:v>1.4425026334920608</c:v>
                </c:pt>
                <c:pt idx="366">
                  <c:v>1.5106124411854334</c:v>
                </c:pt>
                <c:pt idx="367">
                  <c:v>1.4866319296433612</c:v>
                </c:pt>
                <c:pt idx="368">
                  <c:v>1.4346143153691289</c:v>
                </c:pt>
                <c:pt idx="369">
                  <c:v>1.4212898871255939</c:v>
                </c:pt>
                <c:pt idx="370">
                  <c:v>1.4200530685965844</c:v>
                </c:pt>
                <c:pt idx="371">
                  <c:v>1.4283618134287175</c:v>
                </c:pt>
                <c:pt idx="372">
                  <c:v>1.2295725896149183</c:v>
                </c:pt>
                <c:pt idx="373">
                  <c:v>1.2551895777319682</c:v>
                </c:pt>
                <c:pt idx="374">
                  <c:v>1.1831400101876179</c:v>
                </c:pt>
                <c:pt idx="375">
                  <c:v>1.0879905934274297</c:v>
                </c:pt>
                <c:pt idx="376">
                  <c:v>1.0219137100113576</c:v>
                </c:pt>
                <c:pt idx="377">
                  <c:v>1.0190733939494665</c:v>
                </c:pt>
                <c:pt idx="378">
                  <c:v>1.000413871424702</c:v>
                </c:pt>
                <c:pt idx="379">
                  <c:v>1.0447273886035691</c:v>
                </c:pt>
                <c:pt idx="380">
                  <c:v>1.0383958690433892</c:v>
                </c:pt>
                <c:pt idx="381">
                  <c:v>1.0347512059086152</c:v>
                </c:pt>
                <c:pt idx="382">
                  <c:v>1.0898522392361973</c:v>
                </c:pt>
                <c:pt idx="383">
                  <c:v>0.98375462280942227</c:v>
                </c:pt>
                <c:pt idx="384">
                  <c:v>0.97811097461458518</c:v>
                </c:pt>
                <c:pt idx="385">
                  <c:v>0.90603741457866427</c:v>
                </c:pt>
                <c:pt idx="386">
                  <c:v>0.90309956756303933</c:v>
                </c:pt>
                <c:pt idx="387">
                  <c:v>0.91856128103181955</c:v>
                </c:pt>
                <c:pt idx="388">
                  <c:v>0.96612017743345024</c:v>
                </c:pt>
                <c:pt idx="389">
                  <c:v>1.0103273406404676</c:v>
                </c:pt>
                <c:pt idx="390">
                  <c:v>1.0065156962239064</c:v>
                </c:pt>
                <c:pt idx="391">
                  <c:v>1.0054241279706355</c:v>
                </c:pt>
                <c:pt idx="392">
                  <c:v>0.90270557919131333</c:v>
                </c:pt>
                <c:pt idx="393">
                  <c:v>0.85277379913028262</c:v>
                </c:pt>
                <c:pt idx="394">
                  <c:v>0.90594171286416703</c:v>
                </c:pt>
                <c:pt idx="395">
                  <c:v>0.92736015513316095</c:v>
                </c:pt>
                <c:pt idx="396">
                  <c:v>0.96793563955352346</c:v>
                </c:pt>
                <c:pt idx="397">
                  <c:v>0.97460868797688882</c:v>
                </c:pt>
                <c:pt idx="398">
                  <c:v>0.97244543780909409</c:v>
                </c:pt>
                <c:pt idx="399">
                  <c:v>0.95865123426349064</c:v>
                </c:pt>
                <c:pt idx="400">
                  <c:v>0.9863227009501474</c:v>
                </c:pt>
                <c:pt idx="401">
                  <c:v>0.97191735731478568</c:v>
                </c:pt>
                <c:pt idx="402">
                  <c:v>0.96582238128866904</c:v>
                </c:pt>
                <c:pt idx="403">
                  <c:v>0.9796772412007051</c:v>
                </c:pt>
                <c:pt idx="404">
                  <c:v>1.0036467457838238</c:v>
                </c:pt>
                <c:pt idx="405">
                  <c:v>0.9337776188764334</c:v>
                </c:pt>
                <c:pt idx="406">
                  <c:v>0.9235970019673051</c:v>
                </c:pt>
                <c:pt idx="407">
                  <c:v>0.92203325718621976</c:v>
                </c:pt>
                <c:pt idx="408">
                  <c:v>0.88391116471166531</c:v>
                </c:pt>
                <c:pt idx="409">
                  <c:v>1.2246310734573929</c:v>
                </c:pt>
                <c:pt idx="410">
                  <c:v>1.2392388395463183</c:v>
                </c:pt>
                <c:pt idx="411">
                  <c:v>1.3524823525866012</c:v>
                </c:pt>
                <c:pt idx="412">
                  <c:v>1.4006481500987524</c:v>
                </c:pt>
                <c:pt idx="413">
                  <c:v>1.3982077632969376</c:v>
                </c:pt>
                <c:pt idx="414">
                  <c:v>1.3924682850930989</c:v>
                </c:pt>
                <c:pt idx="415">
                  <c:v>1.4012206293879157</c:v>
                </c:pt>
                <c:pt idx="416">
                  <c:v>1.4025025796381032</c:v>
                </c:pt>
                <c:pt idx="417">
                  <c:v>1.4001690363513499</c:v>
                </c:pt>
                <c:pt idx="418">
                  <c:v>1.4012006925488856</c:v>
                </c:pt>
                <c:pt idx="419">
                  <c:v>1.4022966833841541</c:v>
                </c:pt>
                <c:pt idx="420">
                  <c:v>1.3596631184590808</c:v>
                </c:pt>
                <c:pt idx="421">
                  <c:v>1.3538067658536093</c:v>
                </c:pt>
                <c:pt idx="422">
                  <c:v>1.3337040090380712</c:v>
                </c:pt>
                <c:pt idx="423">
                  <c:v>1.3426211465513276</c:v>
                </c:pt>
                <c:pt idx="424">
                  <c:v>1.3416740983777058</c:v>
                </c:pt>
                <c:pt idx="425">
                  <c:v>1.3434830497744181</c:v>
                </c:pt>
                <c:pt idx="426">
                  <c:v>1.3294864019132193</c:v>
                </c:pt>
                <c:pt idx="427">
                  <c:v>1.3234482815288864</c:v>
                </c:pt>
                <c:pt idx="428">
                  <c:v>1.3275051508999927</c:v>
                </c:pt>
                <c:pt idx="429">
                  <c:v>1.3418227799553197</c:v>
                </c:pt>
                <c:pt idx="430">
                  <c:v>1.3416176806029625</c:v>
                </c:pt>
                <c:pt idx="431">
                  <c:v>1.3431838408301602</c:v>
                </c:pt>
                <c:pt idx="432">
                  <c:v>1.3497018194902259</c:v>
                </c:pt>
                <c:pt idx="433">
                  <c:v>1.368649659161608</c:v>
                </c:pt>
                <c:pt idx="434">
                  <c:v>1.3676786629395405</c:v>
                </c:pt>
                <c:pt idx="435">
                  <c:v>1.0540435712238305</c:v>
                </c:pt>
                <c:pt idx="436">
                  <c:v>1.0549927342825585</c:v>
                </c:pt>
                <c:pt idx="437">
                  <c:v>0.86865251678209399</c:v>
                </c:pt>
                <c:pt idx="438">
                  <c:v>0.89298097425443912</c:v>
                </c:pt>
                <c:pt idx="439">
                  <c:v>0.84079176782006337</c:v>
                </c:pt>
                <c:pt idx="440">
                  <c:v>0.83977327058621754</c:v>
                </c:pt>
                <c:pt idx="441">
                  <c:v>0.8086675527907552</c:v>
                </c:pt>
                <c:pt idx="442">
                  <c:v>0.78394641192915204</c:v>
                </c:pt>
                <c:pt idx="443">
                  <c:v>0.78977101272300243</c:v>
                </c:pt>
                <c:pt idx="444">
                  <c:v>0.82426002810940102</c:v>
                </c:pt>
                <c:pt idx="445">
                  <c:v>0.82865384589744062</c:v>
                </c:pt>
                <c:pt idx="446">
                  <c:v>0.83360587117441121</c:v>
                </c:pt>
                <c:pt idx="447">
                  <c:v>0.83166999765452543</c:v>
                </c:pt>
                <c:pt idx="448">
                  <c:v>0.81805930288008566</c:v>
                </c:pt>
                <c:pt idx="449">
                  <c:v>0.79130297461835342</c:v>
                </c:pt>
                <c:pt idx="450">
                  <c:v>0.79753600141521552</c:v>
                </c:pt>
                <c:pt idx="451">
                  <c:v>0.79183478710423394</c:v>
                </c:pt>
                <c:pt idx="452">
                  <c:v>0.79517786877460761</c:v>
                </c:pt>
                <c:pt idx="453">
                  <c:v>0.80329443693688296</c:v>
                </c:pt>
                <c:pt idx="454">
                  <c:v>0.80105942940165931</c:v>
                </c:pt>
                <c:pt idx="455">
                  <c:v>0.7823320706561383</c:v>
                </c:pt>
                <c:pt idx="456">
                  <c:v>0.75289613763235397</c:v>
                </c:pt>
                <c:pt idx="457">
                  <c:v>0.76124068757769614</c:v>
                </c:pt>
                <c:pt idx="458">
                  <c:v>0.7484730421917134</c:v>
                </c:pt>
                <c:pt idx="459">
                  <c:v>0.71920382674290251</c:v>
                </c:pt>
                <c:pt idx="460">
                  <c:v>0.72765663153989446</c:v>
                </c:pt>
                <c:pt idx="461">
                  <c:v>0.7364366410481501</c:v>
                </c:pt>
                <c:pt idx="462">
                  <c:v>0.76114417924267741</c:v>
                </c:pt>
                <c:pt idx="463">
                  <c:v>0.74791771585039379</c:v>
                </c:pt>
                <c:pt idx="464">
                  <c:v>0.66968351943781379</c:v>
                </c:pt>
                <c:pt idx="465">
                  <c:v>0.66210309523142696</c:v>
                </c:pt>
                <c:pt idx="466">
                  <c:v>0.65977168085367954</c:v>
                </c:pt>
                <c:pt idx="467">
                  <c:v>0.71239270795986409</c:v>
                </c:pt>
                <c:pt idx="468">
                  <c:v>0.71199739961165709</c:v>
                </c:pt>
                <c:pt idx="469">
                  <c:v>0.74694601466433352</c:v>
                </c:pt>
                <c:pt idx="470">
                  <c:v>0.69617594750322798</c:v>
                </c:pt>
                <c:pt idx="471">
                  <c:v>0.71350484710934714</c:v>
                </c:pt>
                <c:pt idx="472">
                  <c:v>0.7108607929401336</c:v>
                </c:pt>
                <c:pt idx="473">
                  <c:v>0.70720720187820174</c:v>
                </c:pt>
                <c:pt idx="474">
                  <c:v>0.79950215225065058</c:v>
                </c:pt>
                <c:pt idx="475">
                  <c:v>0.84871629838515339</c:v>
                </c:pt>
                <c:pt idx="476">
                  <c:v>0.84051985477973301</c:v>
                </c:pt>
                <c:pt idx="477">
                  <c:v>0.8403034709994941</c:v>
                </c:pt>
                <c:pt idx="478">
                  <c:v>0.83234386633747748</c:v>
                </c:pt>
                <c:pt idx="479">
                  <c:v>0.96322912577150555</c:v>
                </c:pt>
                <c:pt idx="480">
                  <c:v>1.0258747519216953</c:v>
                </c:pt>
                <c:pt idx="481">
                  <c:v>1.4676058969129009</c:v>
                </c:pt>
                <c:pt idx="482">
                  <c:v>1.4581931815723739</c:v>
                </c:pt>
                <c:pt idx="483">
                  <c:v>1.4699354461259648</c:v>
                </c:pt>
                <c:pt idx="484">
                  <c:v>1.5125590685938872</c:v>
                </c:pt>
                <c:pt idx="485">
                  <c:v>1.5157697615373567</c:v>
                </c:pt>
                <c:pt idx="486">
                  <c:v>1.687375058842344</c:v>
                </c:pt>
                <c:pt idx="487">
                  <c:v>1.7055397672552814</c:v>
                </c:pt>
                <c:pt idx="488">
                  <c:v>1.7006178700371062</c:v>
                </c:pt>
                <c:pt idx="489">
                  <c:v>1.7061939959457928</c:v>
                </c:pt>
                <c:pt idx="490">
                  <c:v>1.7880043287854013</c:v>
                </c:pt>
                <c:pt idx="491">
                  <c:v>1.9399167638108232</c:v>
                </c:pt>
                <c:pt idx="492">
                  <c:v>1.9435856876741215</c:v>
                </c:pt>
                <c:pt idx="493">
                  <c:v>1.9433978177846973</c:v>
                </c:pt>
                <c:pt idx="494">
                  <c:v>1.9458107100420812</c:v>
                </c:pt>
                <c:pt idx="495">
                  <c:v>1.9061927763267186</c:v>
                </c:pt>
                <c:pt idx="496">
                  <c:v>1.9120891316179849</c:v>
                </c:pt>
                <c:pt idx="497">
                  <c:v>1.9519691463186641</c:v>
                </c:pt>
                <c:pt idx="498">
                  <c:v>1.982870601516538</c:v>
                </c:pt>
                <c:pt idx="499">
                  <c:v>2.035774482038927</c:v>
                </c:pt>
                <c:pt idx="500">
                  <c:v>2.0332837901869287</c:v>
                </c:pt>
                <c:pt idx="501">
                  <c:v>2.0196403016074811</c:v>
                </c:pt>
                <c:pt idx="502">
                  <c:v>2.0178754213063548</c:v>
                </c:pt>
                <c:pt idx="503">
                  <c:v>2.0243400384569838</c:v>
                </c:pt>
                <c:pt idx="504">
                  <c:v>2.0165439551972839</c:v>
                </c:pt>
                <c:pt idx="505">
                  <c:v>1.9646432080519711</c:v>
                </c:pt>
                <c:pt idx="506">
                  <c:v>1.9327574228552469</c:v>
                </c:pt>
                <c:pt idx="507">
                  <c:v>1.5683308194184409</c:v>
                </c:pt>
                <c:pt idx="508">
                  <c:v>1.5667154275527999</c:v>
                </c:pt>
                <c:pt idx="509">
                  <c:v>1.5568950954593865</c:v>
                </c:pt>
                <c:pt idx="510">
                  <c:v>1.5311907843101191</c:v>
                </c:pt>
                <c:pt idx="511">
                  <c:v>1.4958348210771029</c:v>
                </c:pt>
                <c:pt idx="512">
                  <c:v>1.32536471910751</c:v>
                </c:pt>
                <c:pt idx="513">
                  <c:v>1.2822447668580277</c:v>
                </c:pt>
                <c:pt idx="514">
                  <c:v>1.3086099405062113</c:v>
                </c:pt>
                <c:pt idx="515">
                  <c:v>1.3771833016363935</c:v>
                </c:pt>
                <c:pt idx="516">
                  <c:v>1.243766762773119</c:v>
                </c:pt>
                <c:pt idx="517">
                  <c:v>1.0781813942556693</c:v>
                </c:pt>
                <c:pt idx="518">
                  <c:v>1.1236481815904804</c:v>
                </c:pt>
                <c:pt idx="519">
                  <c:v>1.1067318560504087</c:v>
                </c:pt>
                <c:pt idx="520">
                  <c:v>1.1069360041222058</c:v>
                </c:pt>
              </c:numCache>
            </c:numRef>
          </c:val>
        </c:ser>
        <c:ser>
          <c:idx val="1"/>
          <c:order val="1"/>
          <c:tx>
            <c:strRef>
              <c:f>'Returns vol'!$L$2</c:f>
              <c:strCache>
                <c:ptCount val="1"/>
                <c:pt idx="0">
                  <c:v>Local (GBI-EM G)</c:v>
                </c:pt>
              </c:strCache>
            </c:strRef>
          </c:tx>
          <c:spPr>
            <a:ln w="44450">
              <a:solidFill>
                <a:srgbClr val="FF0000"/>
              </a:solidFill>
            </a:ln>
          </c:spPr>
          <c:marker>
            <c:symbol val="none"/>
          </c:marker>
          <c:cat>
            <c:numRef>
              <c:f>'Returns vol'!$A$395:$A$915</c:f>
              <c:numCache>
                <c:formatCode>m/d/yyyy</c:formatCode>
                <c:ptCount val="521"/>
                <c:pt idx="0">
                  <c:v>37442</c:v>
                </c:pt>
                <c:pt idx="1">
                  <c:v>37449</c:v>
                </c:pt>
                <c:pt idx="2">
                  <c:v>37456</c:v>
                </c:pt>
                <c:pt idx="3">
                  <c:v>37463</c:v>
                </c:pt>
                <c:pt idx="4">
                  <c:v>37470</c:v>
                </c:pt>
                <c:pt idx="5">
                  <c:v>37477</c:v>
                </c:pt>
                <c:pt idx="6">
                  <c:v>37484</c:v>
                </c:pt>
                <c:pt idx="7">
                  <c:v>37491</c:v>
                </c:pt>
                <c:pt idx="8">
                  <c:v>37498</c:v>
                </c:pt>
                <c:pt idx="9">
                  <c:v>37505</c:v>
                </c:pt>
                <c:pt idx="10">
                  <c:v>37512</c:v>
                </c:pt>
                <c:pt idx="11">
                  <c:v>37519</c:v>
                </c:pt>
                <c:pt idx="12">
                  <c:v>37526</c:v>
                </c:pt>
                <c:pt idx="13">
                  <c:v>37533</c:v>
                </c:pt>
                <c:pt idx="14">
                  <c:v>37540</c:v>
                </c:pt>
                <c:pt idx="15">
                  <c:v>37547</c:v>
                </c:pt>
                <c:pt idx="16">
                  <c:v>37554</c:v>
                </c:pt>
                <c:pt idx="17">
                  <c:v>37561</c:v>
                </c:pt>
                <c:pt idx="18">
                  <c:v>37568</c:v>
                </c:pt>
                <c:pt idx="19">
                  <c:v>37575</c:v>
                </c:pt>
                <c:pt idx="20">
                  <c:v>37582</c:v>
                </c:pt>
                <c:pt idx="21">
                  <c:v>37589</c:v>
                </c:pt>
                <c:pt idx="22">
                  <c:v>37596</c:v>
                </c:pt>
                <c:pt idx="23">
                  <c:v>37603</c:v>
                </c:pt>
                <c:pt idx="24">
                  <c:v>37610</c:v>
                </c:pt>
                <c:pt idx="25">
                  <c:v>37617</c:v>
                </c:pt>
                <c:pt idx="26">
                  <c:v>37624</c:v>
                </c:pt>
                <c:pt idx="27">
                  <c:v>37631</c:v>
                </c:pt>
                <c:pt idx="28">
                  <c:v>37638</c:v>
                </c:pt>
                <c:pt idx="29">
                  <c:v>37645</c:v>
                </c:pt>
                <c:pt idx="30">
                  <c:v>37652</c:v>
                </c:pt>
                <c:pt idx="31">
                  <c:v>37659</c:v>
                </c:pt>
                <c:pt idx="32">
                  <c:v>37666</c:v>
                </c:pt>
                <c:pt idx="33">
                  <c:v>37673</c:v>
                </c:pt>
                <c:pt idx="34">
                  <c:v>37680</c:v>
                </c:pt>
                <c:pt idx="35">
                  <c:v>37687</c:v>
                </c:pt>
                <c:pt idx="36">
                  <c:v>37694</c:v>
                </c:pt>
                <c:pt idx="37">
                  <c:v>37701</c:v>
                </c:pt>
                <c:pt idx="38">
                  <c:v>37708</c:v>
                </c:pt>
                <c:pt idx="39">
                  <c:v>37715</c:v>
                </c:pt>
                <c:pt idx="40">
                  <c:v>37722</c:v>
                </c:pt>
                <c:pt idx="41">
                  <c:v>37729</c:v>
                </c:pt>
                <c:pt idx="42">
                  <c:v>37736</c:v>
                </c:pt>
                <c:pt idx="43">
                  <c:v>37743</c:v>
                </c:pt>
                <c:pt idx="44">
                  <c:v>37750</c:v>
                </c:pt>
                <c:pt idx="45">
                  <c:v>37757</c:v>
                </c:pt>
                <c:pt idx="46">
                  <c:v>37764</c:v>
                </c:pt>
                <c:pt idx="47">
                  <c:v>37771</c:v>
                </c:pt>
                <c:pt idx="48">
                  <c:v>37778</c:v>
                </c:pt>
                <c:pt idx="49">
                  <c:v>37785</c:v>
                </c:pt>
                <c:pt idx="50">
                  <c:v>37792</c:v>
                </c:pt>
                <c:pt idx="51">
                  <c:v>37799</c:v>
                </c:pt>
                <c:pt idx="52">
                  <c:v>37806</c:v>
                </c:pt>
                <c:pt idx="53">
                  <c:v>37813</c:v>
                </c:pt>
                <c:pt idx="54">
                  <c:v>37820</c:v>
                </c:pt>
                <c:pt idx="55">
                  <c:v>37827</c:v>
                </c:pt>
                <c:pt idx="56">
                  <c:v>37834</c:v>
                </c:pt>
                <c:pt idx="57">
                  <c:v>37841</c:v>
                </c:pt>
                <c:pt idx="58">
                  <c:v>37848</c:v>
                </c:pt>
                <c:pt idx="59">
                  <c:v>37855</c:v>
                </c:pt>
                <c:pt idx="60">
                  <c:v>37862</c:v>
                </c:pt>
                <c:pt idx="61">
                  <c:v>37869</c:v>
                </c:pt>
                <c:pt idx="62">
                  <c:v>37876</c:v>
                </c:pt>
                <c:pt idx="63">
                  <c:v>37883</c:v>
                </c:pt>
                <c:pt idx="64">
                  <c:v>37890</c:v>
                </c:pt>
                <c:pt idx="65">
                  <c:v>37897</c:v>
                </c:pt>
                <c:pt idx="66">
                  <c:v>37904</c:v>
                </c:pt>
                <c:pt idx="67">
                  <c:v>37911</c:v>
                </c:pt>
                <c:pt idx="68">
                  <c:v>37918</c:v>
                </c:pt>
                <c:pt idx="69">
                  <c:v>37925</c:v>
                </c:pt>
                <c:pt idx="70">
                  <c:v>37932</c:v>
                </c:pt>
                <c:pt idx="71">
                  <c:v>37939</c:v>
                </c:pt>
                <c:pt idx="72">
                  <c:v>37946</c:v>
                </c:pt>
                <c:pt idx="73">
                  <c:v>37953</c:v>
                </c:pt>
                <c:pt idx="74">
                  <c:v>37960</c:v>
                </c:pt>
                <c:pt idx="75">
                  <c:v>37967</c:v>
                </c:pt>
                <c:pt idx="76">
                  <c:v>37974</c:v>
                </c:pt>
                <c:pt idx="77">
                  <c:v>37981</c:v>
                </c:pt>
                <c:pt idx="78">
                  <c:v>37988</c:v>
                </c:pt>
                <c:pt idx="79">
                  <c:v>37995</c:v>
                </c:pt>
                <c:pt idx="80">
                  <c:v>38002</c:v>
                </c:pt>
                <c:pt idx="81">
                  <c:v>38009</c:v>
                </c:pt>
                <c:pt idx="82">
                  <c:v>38016</c:v>
                </c:pt>
                <c:pt idx="83">
                  <c:v>38023</c:v>
                </c:pt>
                <c:pt idx="84">
                  <c:v>38030</c:v>
                </c:pt>
                <c:pt idx="85">
                  <c:v>38037</c:v>
                </c:pt>
                <c:pt idx="86">
                  <c:v>38044</c:v>
                </c:pt>
                <c:pt idx="87">
                  <c:v>38051</c:v>
                </c:pt>
                <c:pt idx="88">
                  <c:v>38058</c:v>
                </c:pt>
                <c:pt idx="89">
                  <c:v>38065</c:v>
                </c:pt>
                <c:pt idx="90">
                  <c:v>38072</c:v>
                </c:pt>
                <c:pt idx="91">
                  <c:v>38079</c:v>
                </c:pt>
                <c:pt idx="92">
                  <c:v>38086</c:v>
                </c:pt>
                <c:pt idx="93">
                  <c:v>38093</c:v>
                </c:pt>
                <c:pt idx="94">
                  <c:v>38100</c:v>
                </c:pt>
                <c:pt idx="95">
                  <c:v>38107</c:v>
                </c:pt>
                <c:pt idx="96">
                  <c:v>38114</c:v>
                </c:pt>
                <c:pt idx="97">
                  <c:v>38121</c:v>
                </c:pt>
                <c:pt idx="98">
                  <c:v>38128</c:v>
                </c:pt>
                <c:pt idx="99">
                  <c:v>38135</c:v>
                </c:pt>
                <c:pt idx="100">
                  <c:v>38142</c:v>
                </c:pt>
                <c:pt idx="101">
                  <c:v>38149</c:v>
                </c:pt>
                <c:pt idx="102">
                  <c:v>38156</c:v>
                </c:pt>
                <c:pt idx="103">
                  <c:v>38163</c:v>
                </c:pt>
                <c:pt idx="104">
                  <c:v>38170</c:v>
                </c:pt>
                <c:pt idx="105">
                  <c:v>38177</c:v>
                </c:pt>
                <c:pt idx="106">
                  <c:v>38184</c:v>
                </c:pt>
                <c:pt idx="107">
                  <c:v>38191</c:v>
                </c:pt>
                <c:pt idx="108">
                  <c:v>38198</c:v>
                </c:pt>
                <c:pt idx="109">
                  <c:v>38205</c:v>
                </c:pt>
                <c:pt idx="110">
                  <c:v>38212</c:v>
                </c:pt>
                <c:pt idx="111">
                  <c:v>38219</c:v>
                </c:pt>
                <c:pt idx="112">
                  <c:v>38226</c:v>
                </c:pt>
                <c:pt idx="113">
                  <c:v>38233</c:v>
                </c:pt>
                <c:pt idx="114">
                  <c:v>38240</c:v>
                </c:pt>
                <c:pt idx="115">
                  <c:v>38247</c:v>
                </c:pt>
                <c:pt idx="116">
                  <c:v>38254</c:v>
                </c:pt>
                <c:pt idx="117">
                  <c:v>38261</c:v>
                </c:pt>
                <c:pt idx="118">
                  <c:v>38268</c:v>
                </c:pt>
                <c:pt idx="119">
                  <c:v>38275</c:v>
                </c:pt>
                <c:pt idx="120">
                  <c:v>38282</c:v>
                </c:pt>
                <c:pt idx="121">
                  <c:v>38289</c:v>
                </c:pt>
                <c:pt idx="122">
                  <c:v>38296</c:v>
                </c:pt>
                <c:pt idx="123">
                  <c:v>38303</c:v>
                </c:pt>
                <c:pt idx="124">
                  <c:v>38310</c:v>
                </c:pt>
                <c:pt idx="125">
                  <c:v>38317</c:v>
                </c:pt>
                <c:pt idx="126">
                  <c:v>38324</c:v>
                </c:pt>
                <c:pt idx="127">
                  <c:v>38331</c:v>
                </c:pt>
                <c:pt idx="128">
                  <c:v>38338</c:v>
                </c:pt>
                <c:pt idx="129">
                  <c:v>38345</c:v>
                </c:pt>
                <c:pt idx="130">
                  <c:v>38352</c:v>
                </c:pt>
                <c:pt idx="131">
                  <c:v>38359</c:v>
                </c:pt>
                <c:pt idx="132">
                  <c:v>38366</c:v>
                </c:pt>
                <c:pt idx="133">
                  <c:v>38373</c:v>
                </c:pt>
                <c:pt idx="134">
                  <c:v>38380</c:v>
                </c:pt>
                <c:pt idx="135">
                  <c:v>38387</c:v>
                </c:pt>
                <c:pt idx="136">
                  <c:v>38394</c:v>
                </c:pt>
                <c:pt idx="137">
                  <c:v>38401</c:v>
                </c:pt>
                <c:pt idx="138">
                  <c:v>38408</c:v>
                </c:pt>
                <c:pt idx="139">
                  <c:v>38415</c:v>
                </c:pt>
                <c:pt idx="140">
                  <c:v>38422</c:v>
                </c:pt>
                <c:pt idx="141">
                  <c:v>38429</c:v>
                </c:pt>
                <c:pt idx="142">
                  <c:v>38436</c:v>
                </c:pt>
                <c:pt idx="143">
                  <c:v>38443</c:v>
                </c:pt>
                <c:pt idx="144">
                  <c:v>38450</c:v>
                </c:pt>
                <c:pt idx="145">
                  <c:v>38457</c:v>
                </c:pt>
                <c:pt idx="146">
                  <c:v>38464</c:v>
                </c:pt>
                <c:pt idx="147">
                  <c:v>38471</c:v>
                </c:pt>
                <c:pt idx="148">
                  <c:v>38478</c:v>
                </c:pt>
                <c:pt idx="149">
                  <c:v>38485</c:v>
                </c:pt>
                <c:pt idx="150">
                  <c:v>38492</c:v>
                </c:pt>
                <c:pt idx="151">
                  <c:v>38499</c:v>
                </c:pt>
                <c:pt idx="152">
                  <c:v>38506</c:v>
                </c:pt>
                <c:pt idx="153">
                  <c:v>38513</c:v>
                </c:pt>
                <c:pt idx="154">
                  <c:v>38520</c:v>
                </c:pt>
                <c:pt idx="155">
                  <c:v>38527</c:v>
                </c:pt>
                <c:pt idx="156">
                  <c:v>38534</c:v>
                </c:pt>
                <c:pt idx="157">
                  <c:v>38541</c:v>
                </c:pt>
                <c:pt idx="158">
                  <c:v>38548</c:v>
                </c:pt>
                <c:pt idx="159">
                  <c:v>38555</c:v>
                </c:pt>
                <c:pt idx="160">
                  <c:v>38562</c:v>
                </c:pt>
                <c:pt idx="161">
                  <c:v>38569</c:v>
                </c:pt>
                <c:pt idx="162">
                  <c:v>38576</c:v>
                </c:pt>
                <c:pt idx="163">
                  <c:v>38583</c:v>
                </c:pt>
                <c:pt idx="164">
                  <c:v>38590</c:v>
                </c:pt>
                <c:pt idx="165">
                  <c:v>38597</c:v>
                </c:pt>
                <c:pt idx="166">
                  <c:v>38604</c:v>
                </c:pt>
                <c:pt idx="167">
                  <c:v>38611</c:v>
                </c:pt>
                <c:pt idx="168">
                  <c:v>38618</c:v>
                </c:pt>
                <c:pt idx="169">
                  <c:v>38625</c:v>
                </c:pt>
                <c:pt idx="170">
                  <c:v>38632</c:v>
                </c:pt>
                <c:pt idx="171">
                  <c:v>38639</c:v>
                </c:pt>
                <c:pt idx="172">
                  <c:v>38646</c:v>
                </c:pt>
                <c:pt idx="173">
                  <c:v>38653</c:v>
                </c:pt>
                <c:pt idx="174">
                  <c:v>38660</c:v>
                </c:pt>
                <c:pt idx="175">
                  <c:v>38667</c:v>
                </c:pt>
                <c:pt idx="176">
                  <c:v>38674</c:v>
                </c:pt>
                <c:pt idx="177">
                  <c:v>38681</c:v>
                </c:pt>
                <c:pt idx="178">
                  <c:v>38688</c:v>
                </c:pt>
                <c:pt idx="179">
                  <c:v>38695</c:v>
                </c:pt>
                <c:pt idx="180">
                  <c:v>38702</c:v>
                </c:pt>
                <c:pt idx="181">
                  <c:v>38709</c:v>
                </c:pt>
                <c:pt idx="182">
                  <c:v>38716</c:v>
                </c:pt>
                <c:pt idx="183">
                  <c:v>38723</c:v>
                </c:pt>
                <c:pt idx="184">
                  <c:v>38730</c:v>
                </c:pt>
                <c:pt idx="185">
                  <c:v>38737</c:v>
                </c:pt>
                <c:pt idx="186">
                  <c:v>38744</c:v>
                </c:pt>
                <c:pt idx="187">
                  <c:v>38751</c:v>
                </c:pt>
                <c:pt idx="188">
                  <c:v>38758</c:v>
                </c:pt>
                <c:pt idx="189">
                  <c:v>38765</c:v>
                </c:pt>
                <c:pt idx="190">
                  <c:v>38772</c:v>
                </c:pt>
                <c:pt idx="191">
                  <c:v>38779</c:v>
                </c:pt>
                <c:pt idx="192">
                  <c:v>38786</c:v>
                </c:pt>
                <c:pt idx="193">
                  <c:v>38793</c:v>
                </c:pt>
                <c:pt idx="194">
                  <c:v>38800</c:v>
                </c:pt>
                <c:pt idx="195">
                  <c:v>38807</c:v>
                </c:pt>
                <c:pt idx="196">
                  <c:v>38814</c:v>
                </c:pt>
                <c:pt idx="197">
                  <c:v>38821</c:v>
                </c:pt>
                <c:pt idx="198">
                  <c:v>38828</c:v>
                </c:pt>
                <c:pt idx="199">
                  <c:v>38835</c:v>
                </c:pt>
                <c:pt idx="200">
                  <c:v>38842</c:v>
                </c:pt>
                <c:pt idx="201">
                  <c:v>38849</c:v>
                </c:pt>
                <c:pt idx="202">
                  <c:v>38856</c:v>
                </c:pt>
                <c:pt idx="203">
                  <c:v>38863</c:v>
                </c:pt>
                <c:pt idx="204">
                  <c:v>38870</c:v>
                </c:pt>
                <c:pt idx="205">
                  <c:v>38877</c:v>
                </c:pt>
                <c:pt idx="206">
                  <c:v>38884</c:v>
                </c:pt>
                <c:pt idx="207">
                  <c:v>38891</c:v>
                </c:pt>
                <c:pt idx="208">
                  <c:v>38898</c:v>
                </c:pt>
                <c:pt idx="209">
                  <c:v>38905</c:v>
                </c:pt>
                <c:pt idx="210">
                  <c:v>38912</c:v>
                </c:pt>
                <c:pt idx="211">
                  <c:v>38919</c:v>
                </c:pt>
                <c:pt idx="212">
                  <c:v>38926</c:v>
                </c:pt>
                <c:pt idx="213">
                  <c:v>38933</c:v>
                </c:pt>
                <c:pt idx="214">
                  <c:v>38940</c:v>
                </c:pt>
                <c:pt idx="215">
                  <c:v>38947</c:v>
                </c:pt>
                <c:pt idx="216">
                  <c:v>38954</c:v>
                </c:pt>
                <c:pt idx="217">
                  <c:v>38961</c:v>
                </c:pt>
                <c:pt idx="218">
                  <c:v>38968</c:v>
                </c:pt>
                <c:pt idx="219">
                  <c:v>38975</c:v>
                </c:pt>
                <c:pt idx="220">
                  <c:v>38982</c:v>
                </c:pt>
                <c:pt idx="221">
                  <c:v>38989</c:v>
                </c:pt>
                <c:pt idx="222">
                  <c:v>38996</c:v>
                </c:pt>
                <c:pt idx="223">
                  <c:v>39003</c:v>
                </c:pt>
                <c:pt idx="224">
                  <c:v>39010</c:v>
                </c:pt>
                <c:pt idx="225">
                  <c:v>39017</c:v>
                </c:pt>
                <c:pt idx="226">
                  <c:v>39024</c:v>
                </c:pt>
                <c:pt idx="227">
                  <c:v>39031</c:v>
                </c:pt>
                <c:pt idx="228">
                  <c:v>39038</c:v>
                </c:pt>
                <c:pt idx="229">
                  <c:v>39045</c:v>
                </c:pt>
                <c:pt idx="230">
                  <c:v>39052</c:v>
                </c:pt>
                <c:pt idx="231">
                  <c:v>39059</c:v>
                </c:pt>
                <c:pt idx="232">
                  <c:v>39066</c:v>
                </c:pt>
                <c:pt idx="233">
                  <c:v>39073</c:v>
                </c:pt>
                <c:pt idx="234">
                  <c:v>39080</c:v>
                </c:pt>
                <c:pt idx="235">
                  <c:v>39087</c:v>
                </c:pt>
                <c:pt idx="236">
                  <c:v>39094</c:v>
                </c:pt>
                <c:pt idx="237">
                  <c:v>39101</c:v>
                </c:pt>
                <c:pt idx="238">
                  <c:v>39108</c:v>
                </c:pt>
                <c:pt idx="239">
                  <c:v>39115</c:v>
                </c:pt>
                <c:pt idx="240">
                  <c:v>39122</c:v>
                </c:pt>
                <c:pt idx="241">
                  <c:v>39129</c:v>
                </c:pt>
                <c:pt idx="242">
                  <c:v>39136</c:v>
                </c:pt>
                <c:pt idx="243">
                  <c:v>39143</c:v>
                </c:pt>
                <c:pt idx="244">
                  <c:v>39150</c:v>
                </c:pt>
                <c:pt idx="245">
                  <c:v>39157</c:v>
                </c:pt>
                <c:pt idx="246">
                  <c:v>39164</c:v>
                </c:pt>
                <c:pt idx="247">
                  <c:v>39171</c:v>
                </c:pt>
                <c:pt idx="248">
                  <c:v>39178</c:v>
                </c:pt>
                <c:pt idx="249">
                  <c:v>39185</c:v>
                </c:pt>
                <c:pt idx="250">
                  <c:v>39192</c:v>
                </c:pt>
                <c:pt idx="251">
                  <c:v>39199</c:v>
                </c:pt>
                <c:pt idx="252">
                  <c:v>39206</c:v>
                </c:pt>
                <c:pt idx="253">
                  <c:v>39213</c:v>
                </c:pt>
                <c:pt idx="254">
                  <c:v>39220</c:v>
                </c:pt>
                <c:pt idx="255">
                  <c:v>39227</c:v>
                </c:pt>
                <c:pt idx="256">
                  <c:v>39234</c:v>
                </c:pt>
                <c:pt idx="257">
                  <c:v>39241</c:v>
                </c:pt>
                <c:pt idx="258">
                  <c:v>39248</c:v>
                </c:pt>
                <c:pt idx="259">
                  <c:v>39255</c:v>
                </c:pt>
                <c:pt idx="260">
                  <c:v>39262</c:v>
                </c:pt>
                <c:pt idx="261">
                  <c:v>39269</c:v>
                </c:pt>
                <c:pt idx="262">
                  <c:v>39276</c:v>
                </c:pt>
                <c:pt idx="263">
                  <c:v>39283</c:v>
                </c:pt>
                <c:pt idx="264">
                  <c:v>39290</c:v>
                </c:pt>
                <c:pt idx="265">
                  <c:v>39297</c:v>
                </c:pt>
                <c:pt idx="266">
                  <c:v>39304</c:v>
                </c:pt>
                <c:pt idx="267">
                  <c:v>39311</c:v>
                </c:pt>
                <c:pt idx="268">
                  <c:v>39318</c:v>
                </c:pt>
                <c:pt idx="269">
                  <c:v>39325</c:v>
                </c:pt>
                <c:pt idx="270">
                  <c:v>39332</c:v>
                </c:pt>
                <c:pt idx="271">
                  <c:v>39339</c:v>
                </c:pt>
                <c:pt idx="272">
                  <c:v>39346</c:v>
                </c:pt>
                <c:pt idx="273">
                  <c:v>39353</c:v>
                </c:pt>
                <c:pt idx="274">
                  <c:v>39360</c:v>
                </c:pt>
                <c:pt idx="275">
                  <c:v>39367</c:v>
                </c:pt>
                <c:pt idx="276">
                  <c:v>39374</c:v>
                </c:pt>
                <c:pt idx="277">
                  <c:v>39381</c:v>
                </c:pt>
                <c:pt idx="278">
                  <c:v>39388</c:v>
                </c:pt>
                <c:pt idx="279">
                  <c:v>39395</c:v>
                </c:pt>
                <c:pt idx="280">
                  <c:v>39402</c:v>
                </c:pt>
                <c:pt idx="281">
                  <c:v>39409</c:v>
                </c:pt>
                <c:pt idx="282">
                  <c:v>39416</c:v>
                </c:pt>
                <c:pt idx="283">
                  <c:v>39423</c:v>
                </c:pt>
                <c:pt idx="284">
                  <c:v>39430</c:v>
                </c:pt>
                <c:pt idx="285">
                  <c:v>39437</c:v>
                </c:pt>
                <c:pt idx="286">
                  <c:v>39444</c:v>
                </c:pt>
                <c:pt idx="287">
                  <c:v>39451</c:v>
                </c:pt>
                <c:pt idx="288">
                  <c:v>39458</c:v>
                </c:pt>
                <c:pt idx="289">
                  <c:v>39465</c:v>
                </c:pt>
                <c:pt idx="290">
                  <c:v>39472</c:v>
                </c:pt>
                <c:pt idx="291">
                  <c:v>39479</c:v>
                </c:pt>
                <c:pt idx="292">
                  <c:v>39486</c:v>
                </c:pt>
                <c:pt idx="293">
                  <c:v>39493</c:v>
                </c:pt>
                <c:pt idx="294">
                  <c:v>39500</c:v>
                </c:pt>
                <c:pt idx="295">
                  <c:v>39507</c:v>
                </c:pt>
                <c:pt idx="296">
                  <c:v>39514</c:v>
                </c:pt>
                <c:pt idx="297">
                  <c:v>39521</c:v>
                </c:pt>
                <c:pt idx="298">
                  <c:v>39528</c:v>
                </c:pt>
                <c:pt idx="299">
                  <c:v>39535</c:v>
                </c:pt>
                <c:pt idx="300">
                  <c:v>39542</c:v>
                </c:pt>
                <c:pt idx="301">
                  <c:v>39549</c:v>
                </c:pt>
                <c:pt idx="302">
                  <c:v>39556</c:v>
                </c:pt>
                <c:pt idx="303">
                  <c:v>39563</c:v>
                </c:pt>
                <c:pt idx="304">
                  <c:v>39570</c:v>
                </c:pt>
                <c:pt idx="305">
                  <c:v>39577</c:v>
                </c:pt>
                <c:pt idx="306">
                  <c:v>39584</c:v>
                </c:pt>
                <c:pt idx="307">
                  <c:v>39591</c:v>
                </c:pt>
                <c:pt idx="308">
                  <c:v>39598</c:v>
                </c:pt>
                <c:pt idx="309">
                  <c:v>39605</c:v>
                </c:pt>
                <c:pt idx="310">
                  <c:v>39612</c:v>
                </c:pt>
                <c:pt idx="311">
                  <c:v>39619</c:v>
                </c:pt>
                <c:pt idx="312">
                  <c:v>39626</c:v>
                </c:pt>
                <c:pt idx="313">
                  <c:v>39633</c:v>
                </c:pt>
                <c:pt idx="314">
                  <c:v>39640</c:v>
                </c:pt>
                <c:pt idx="315">
                  <c:v>39647</c:v>
                </c:pt>
                <c:pt idx="316">
                  <c:v>39654</c:v>
                </c:pt>
                <c:pt idx="317">
                  <c:v>39661</c:v>
                </c:pt>
                <c:pt idx="318">
                  <c:v>39668</c:v>
                </c:pt>
                <c:pt idx="319">
                  <c:v>39675</c:v>
                </c:pt>
                <c:pt idx="320">
                  <c:v>39682</c:v>
                </c:pt>
                <c:pt idx="321">
                  <c:v>39689</c:v>
                </c:pt>
                <c:pt idx="322">
                  <c:v>39696</c:v>
                </c:pt>
                <c:pt idx="323">
                  <c:v>39703</c:v>
                </c:pt>
                <c:pt idx="324">
                  <c:v>39710</c:v>
                </c:pt>
                <c:pt idx="325">
                  <c:v>39717</c:v>
                </c:pt>
                <c:pt idx="326">
                  <c:v>39724</c:v>
                </c:pt>
                <c:pt idx="327">
                  <c:v>39731</c:v>
                </c:pt>
                <c:pt idx="328">
                  <c:v>39738</c:v>
                </c:pt>
                <c:pt idx="329">
                  <c:v>39745</c:v>
                </c:pt>
                <c:pt idx="330">
                  <c:v>39752</c:v>
                </c:pt>
                <c:pt idx="331">
                  <c:v>39759</c:v>
                </c:pt>
                <c:pt idx="332">
                  <c:v>39766</c:v>
                </c:pt>
                <c:pt idx="333">
                  <c:v>39773</c:v>
                </c:pt>
                <c:pt idx="334">
                  <c:v>39780</c:v>
                </c:pt>
                <c:pt idx="335">
                  <c:v>39787</c:v>
                </c:pt>
                <c:pt idx="336">
                  <c:v>39794</c:v>
                </c:pt>
                <c:pt idx="337">
                  <c:v>39801</c:v>
                </c:pt>
                <c:pt idx="338">
                  <c:v>39808</c:v>
                </c:pt>
                <c:pt idx="339">
                  <c:v>39815</c:v>
                </c:pt>
                <c:pt idx="340">
                  <c:v>39822</c:v>
                </c:pt>
                <c:pt idx="341">
                  <c:v>39829</c:v>
                </c:pt>
                <c:pt idx="342">
                  <c:v>39836</c:v>
                </c:pt>
                <c:pt idx="343">
                  <c:v>39843</c:v>
                </c:pt>
                <c:pt idx="344">
                  <c:v>39850</c:v>
                </c:pt>
                <c:pt idx="345">
                  <c:v>39857</c:v>
                </c:pt>
                <c:pt idx="346">
                  <c:v>39864</c:v>
                </c:pt>
                <c:pt idx="347">
                  <c:v>39871</c:v>
                </c:pt>
                <c:pt idx="348">
                  <c:v>39878</c:v>
                </c:pt>
                <c:pt idx="349">
                  <c:v>39885</c:v>
                </c:pt>
                <c:pt idx="350">
                  <c:v>39892</c:v>
                </c:pt>
                <c:pt idx="351">
                  <c:v>39899</c:v>
                </c:pt>
                <c:pt idx="352">
                  <c:v>39906</c:v>
                </c:pt>
                <c:pt idx="353">
                  <c:v>39913</c:v>
                </c:pt>
                <c:pt idx="354">
                  <c:v>39920</c:v>
                </c:pt>
                <c:pt idx="355">
                  <c:v>39927</c:v>
                </c:pt>
                <c:pt idx="356">
                  <c:v>39934</c:v>
                </c:pt>
                <c:pt idx="357">
                  <c:v>39941</c:v>
                </c:pt>
                <c:pt idx="358">
                  <c:v>39948</c:v>
                </c:pt>
                <c:pt idx="359">
                  <c:v>39955</c:v>
                </c:pt>
                <c:pt idx="360">
                  <c:v>39962</c:v>
                </c:pt>
                <c:pt idx="361">
                  <c:v>39969</c:v>
                </c:pt>
                <c:pt idx="362">
                  <c:v>39976</c:v>
                </c:pt>
                <c:pt idx="363">
                  <c:v>39983</c:v>
                </c:pt>
                <c:pt idx="364">
                  <c:v>39990</c:v>
                </c:pt>
                <c:pt idx="365">
                  <c:v>39997</c:v>
                </c:pt>
                <c:pt idx="366">
                  <c:v>40004</c:v>
                </c:pt>
                <c:pt idx="367">
                  <c:v>40011</c:v>
                </c:pt>
                <c:pt idx="368">
                  <c:v>40018</c:v>
                </c:pt>
                <c:pt idx="369">
                  <c:v>40025</c:v>
                </c:pt>
                <c:pt idx="370">
                  <c:v>40032</c:v>
                </c:pt>
                <c:pt idx="371">
                  <c:v>40039</c:v>
                </c:pt>
                <c:pt idx="372">
                  <c:v>40046</c:v>
                </c:pt>
                <c:pt idx="373">
                  <c:v>40053</c:v>
                </c:pt>
                <c:pt idx="374">
                  <c:v>40060</c:v>
                </c:pt>
                <c:pt idx="375">
                  <c:v>40067</c:v>
                </c:pt>
                <c:pt idx="376">
                  <c:v>40074</c:v>
                </c:pt>
                <c:pt idx="377">
                  <c:v>40081</c:v>
                </c:pt>
                <c:pt idx="378">
                  <c:v>40088</c:v>
                </c:pt>
                <c:pt idx="379">
                  <c:v>40095</c:v>
                </c:pt>
                <c:pt idx="380">
                  <c:v>40102</c:v>
                </c:pt>
                <c:pt idx="381">
                  <c:v>40109</c:v>
                </c:pt>
                <c:pt idx="382">
                  <c:v>40116</c:v>
                </c:pt>
                <c:pt idx="383">
                  <c:v>40123</c:v>
                </c:pt>
                <c:pt idx="384">
                  <c:v>40130</c:v>
                </c:pt>
                <c:pt idx="385">
                  <c:v>40137</c:v>
                </c:pt>
                <c:pt idx="386">
                  <c:v>40144</c:v>
                </c:pt>
                <c:pt idx="387">
                  <c:v>40151</c:v>
                </c:pt>
                <c:pt idx="388">
                  <c:v>40158</c:v>
                </c:pt>
                <c:pt idx="389">
                  <c:v>40165</c:v>
                </c:pt>
                <c:pt idx="390">
                  <c:v>40172</c:v>
                </c:pt>
                <c:pt idx="391">
                  <c:v>40179</c:v>
                </c:pt>
                <c:pt idx="392">
                  <c:v>40186</c:v>
                </c:pt>
                <c:pt idx="393">
                  <c:v>40193</c:v>
                </c:pt>
                <c:pt idx="394">
                  <c:v>40200</c:v>
                </c:pt>
                <c:pt idx="395">
                  <c:v>40207</c:v>
                </c:pt>
                <c:pt idx="396">
                  <c:v>40214</c:v>
                </c:pt>
                <c:pt idx="397">
                  <c:v>40221</c:v>
                </c:pt>
                <c:pt idx="398">
                  <c:v>40228</c:v>
                </c:pt>
                <c:pt idx="399">
                  <c:v>40235</c:v>
                </c:pt>
                <c:pt idx="400">
                  <c:v>40242</c:v>
                </c:pt>
                <c:pt idx="401">
                  <c:v>40249</c:v>
                </c:pt>
                <c:pt idx="402">
                  <c:v>40256</c:v>
                </c:pt>
                <c:pt idx="403">
                  <c:v>40263</c:v>
                </c:pt>
                <c:pt idx="404">
                  <c:v>40270</c:v>
                </c:pt>
                <c:pt idx="405">
                  <c:v>40277</c:v>
                </c:pt>
                <c:pt idx="406">
                  <c:v>40284</c:v>
                </c:pt>
                <c:pt idx="407">
                  <c:v>40291</c:v>
                </c:pt>
                <c:pt idx="408">
                  <c:v>40298</c:v>
                </c:pt>
                <c:pt idx="409">
                  <c:v>40305</c:v>
                </c:pt>
                <c:pt idx="410">
                  <c:v>40312</c:v>
                </c:pt>
                <c:pt idx="411">
                  <c:v>40319</c:v>
                </c:pt>
                <c:pt idx="412">
                  <c:v>40326</c:v>
                </c:pt>
                <c:pt idx="413">
                  <c:v>40333</c:v>
                </c:pt>
                <c:pt idx="414">
                  <c:v>40340</c:v>
                </c:pt>
                <c:pt idx="415">
                  <c:v>40347</c:v>
                </c:pt>
                <c:pt idx="416">
                  <c:v>40354</c:v>
                </c:pt>
                <c:pt idx="417">
                  <c:v>40361</c:v>
                </c:pt>
                <c:pt idx="418">
                  <c:v>40368</c:v>
                </c:pt>
                <c:pt idx="419">
                  <c:v>40375</c:v>
                </c:pt>
                <c:pt idx="420">
                  <c:v>40382</c:v>
                </c:pt>
                <c:pt idx="421">
                  <c:v>40389</c:v>
                </c:pt>
                <c:pt idx="422">
                  <c:v>40396</c:v>
                </c:pt>
                <c:pt idx="423">
                  <c:v>40403</c:v>
                </c:pt>
                <c:pt idx="424">
                  <c:v>40410</c:v>
                </c:pt>
                <c:pt idx="425">
                  <c:v>40417</c:v>
                </c:pt>
                <c:pt idx="426">
                  <c:v>40424</c:v>
                </c:pt>
                <c:pt idx="427">
                  <c:v>40431</c:v>
                </c:pt>
                <c:pt idx="428">
                  <c:v>40438</c:v>
                </c:pt>
                <c:pt idx="429">
                  <c:v>40445</c:v>
                </c:pt>
                <c:pt idx="430">
                  <c:v>40452</c:v>
                </c:pt>
                <c:pt idx="431">
                  <c:v>40459</c:v>
                </c:pt>
                <c:pt idx="432">
                  <c:v>40466</c:v>
                </c:pt>
                <c:pt idx="433">
                  <c:v>40473</c:v>
                </c:pt>
                <c:pt idx="434">
                  <c:v>40480</c:v>
                </c:pt>
                <c:pt idx="435">
                  <c:v>40487</c:v>
                </c:pt>
                <c:pt idx="436">
                  <c:v>40494</c:v>
                </c:pt>
                <c:pt idx="437">
                  <c:v>40501</c:v>
                </c:pt>
                <c:pt idx="438">
                  <c:v>40508</c:v>
                </c:pt>
                <c:pt idx="439">
                  <c:v>40515</c:v>
                </c:pt>
                <c:pt idx="440">
                  <c:v>40522</c:v>
                </c:pt>
                <c:pt idx="441">
                  <c:v>40529</c:v>
                </c:pt>
                <c:pt idx="442">
                  <c:v>40536</c:v>
                </c:pt>
                <c:pt idx="443">
                  <c:v>40543</c:v>
                </c:pt>
                <c:pt idx="444">
                  <c:v>40550</c:v>
                </c:pt>
                <c:pt idx="445">
                  <c:v>40557</c:v>
                </c:pt>
                <c:pt idx="446">
                  <c:v>40564</c:v>
                </c:pt>
                <c:pt idx="447">
                  <c:v>40571</c:v>
                </c:pt>
                <c:pt idx="448">
                  <c:v>40578</c:v>
                </c:pt>
                <c:pt idx="449">
                  <c:v>40585</c:v>
                </c:pt>
                <c:pt idx="450">
                  <c:v>40592</c:v>
                </c:pt>
                <c:pt idx="451">
                  <c:v>40599</c:v>
                </c:pt>
                <c:pt idx="452">
                  <c:v>40606</c:v>
                </c:pt>
                <c:pt idx="453">
                  <c:v>40613</c:v>
                </c:pt>
                <c:pt idx="454">
                  <c:v>40620</c:v>
                </c:pt>
                <c:pt idx="455">
                  <c:v>40627</c:v>
                </c:pt>
                <c:pt idx="456">
                  <c:v>40634</c:v>
                </c:pt>
                <c:pt idx="457">
                  <c:v>40641</c:v>
                </c:pt>
                <c:pt idx="458">
                  <c:v>40648</c:v>
                </c:pt>
                <c:pt idx="459">
                  <c:v>40655</c:v>
                </c:pt>
                <c:pt idx="460">
                  <c:v>40662</c:v>
                </c:pt>
                <c:pt idx="461">
                  <c:v>40669</c:v>
                </c:pt>
                <c:pt idx="462">
                  <c:v>40676</c:v>
                </c:pt>
                <c:pt idx="463">
                  <c:v>40683</c:v>
                </c:pt>
                <c:pt idx="464">
                  <c:v>40690</c:v>
                </c:pt>
                <c:pt idx="465">
                  <c:v>40697</c:v>
                </c:pt>
                <c:pt idx="466">
                  <c:v>40704</c:v>
                </c:pt>
                <c:pt idx="467">
                  <c:v>40711</c:v>
                </c:pt>
                <c:pt idx="468">
                  <c:v>40718</c:v>
                </c:pt>
                <c:pt idx="469">
                  <c:v>40725</c:v>
                </c:pt>
                <c:pt idx="470">
                  <c:v>40732</c:v>
                </c:pt>
                <c:pt idx="471">
                  <c:v>40739</c:v>
                </c:pt>
                <c:pt idx="472">
                  <c:v>40746</c:v>
                </c:pt>
                <c:pt idx="473">
                  <c:v>40753</c:v>
                </c:pt>
                <c:pt idx="474">
                  <c:v>40760</c:v>
                </c:pt>
                <c:pt idx="475">
                  <c:v>40767</c:v>
                </c:pt>
                <c:pt idx="476">
                  <c:v>40774</c:v>
                </c:pt>
                <c:pt idx="477">
                  <c:v>40781</c:v>
                </c:pt>
                <c:pt idx="478">
                  <c:v>40788</c:v>
                </c:pt>
                <c:pt idx="479">
                  <c:v>40795</c:v>
                </c:pt>
                <c:pt idx="480">
                  <c:v>40802</c:v>
                </c:pt>
                <c:pt idx="481">
                  <c:v>40809</c:v>
                </c:pt>
                <c:pt idx="482">
                  <c:v>40816</c:v>
                </c:pt>
                <c:pt idx="483">
                  <c:v>40823</c:v>
                </c:pt>
                <c:pt idx="484">
                  <c:v>40830</c:v>
                </c:pt>
                <c:pt idx="485">
                  <c:v>40837</c:v>
                </c:pt>
                <c:pt idx="486">
                  <c:v>40844</c:v>
                </c:pt>
                <c:pt idx="487">
                  <c:v>40851</c:v>
                </c:pt>
                <c:pt idx="488">
                  <c:v>40858</c:v>
                </c:pt>
                <c:pt idx="489">
                  <c:v>40865</c:v>
                </c:pt>
                <c:pt idx="490">
                  <c:v>40872</c:v>
                </c:pt>
                <c:pt idx="491">
                  <c:v>40879</c:v>
                </c:pt>
                <c:pt idx="492">
                  <c:v>40886</c:v>
                </c:pt>
                <c:pt idx="493">
                  <c:v>40893</c:v>
                </c:pt>
                <c:pt idx="494">
                  <c:v>40900</c:v>
                </c:pt>
                <c:pt idx="495">
                  <c:v>40907</c:v>
                </c:pt>
                <c:pt idx="496">
                  <c:v>40914</c:v>
                </c:pt>
                <c:pt idx="497">
                  <c:v>40921</c:v>
                </c:pt>
                <c:pt idx="498">
                  <c:v>40928</c:v>
                </c:pt>
                <c:pt idx="499">
                  <c:v>40935</c:v>
                </c:pt>
                <c:pt idx="500">
                  <c:v>40942</c:v>
                </c:pt>
                <c:pt idx="501">
                  <c:v>40949</c:v>
                </c:pt>
                <c:pt idx="502">
                  <c:v>40956</c:v>
                </c:pt>
                <c:pt idx="503">
                  <c:v>40963</c:v>
                </c:pt>
                <c:pt idx="504">
                  <c:v>40970</c:v>
                </c:pt>
                <c:pt idx="505">
                  <c:v>40977</c:v>
                </c:pt>
                <c:pt idx="506">
                  <c:v>40984</c:v>
                </c:pt>
                <c:pt idx="507">
                  <c:v>40991</c:v>
                </c:pt>
                <c:pt idx="508">
                  <c:v>40998</c:v>
                </c:pt>
                <c:pt idx="509">
                  <c:v>41005</c:v>
                </c:pt>
                <c:pt idx="510">
                  <c:v>41012</c:v>
                </c:pt>
                <c:pt idx="511">
                  <c:v>41019</c:v>
                </c:pt>
                <c:pt idx="512">
                  <c:v>41026</c:v>
                </c:pt>
                <c:pt idx="513">
                  <c:v>41033</c:v>
                </c:pt>
                <c:pt idx="514">
                  <c:v>41040</c:v>
                </c:pt>
                <c:pt idx="515">
                  <c:v>41047</c:v>
                </c:pt>
                <c:pt idx="516">
                  <c:v>41054</c:v>
                </c:pt>
                <c:pt idx="517">
                  <c:v>41061</c:v>
                </c:pt>
                <c:pt idx="518">
                  <c:v>41068</c:v>
                </c:pt>
                <c:pt idx="519">
                  <c:v>41075</c:v>
                </c:pt>
                <c:pt idx="520">
                  <c:v>41082</c:v>
                </c:pt>
              </c:numCache>
            </c:numRef>
          </c:cat>
          <c:val>
            <c:numRef>
              <c:f>'Returns vol'!$L$395:$L$915</c:f>
              <c:numCache>
                <c:formatCode>General</c:formatCode>
                <c:ptCount val="521"/>
                <c:pt idx="0">
                  <c:v>0.46468071468350342</c:v>
                </c:pt>
                <c:pt idx="1">
                  <c:v>0.45384607439210378</c:v>
                </c:pt>
                <c:pt idx="2">
                  <c:v>0.42376811634535555</c:v>
                </c:pt>
                <c:pt idx="3">
                  <c:v>0.4191672760370318</c:v>
                </c:pt>
                <c:pt idx="4">
                  <c:v>0.40729758550238215</c:v>
                </c:pt>
                <c:pt idx="5">
                  <c:v>0.4110056618136021</c:v>
                </c:pt>
                <c:pt idx="6">
                  <c:v>0.40779551637609718</c:v>
                </c:pt>
                <c:pt idx="7">
                  <c:v>0.3947708227343949</c:v>
                </c:pt>
                <c:pt idx="8">
                  <c:v>0.35357905588058774</c:v>
                </c:pt>
                <c:pt idx="9">
                  <c:v>0.32971388848274458</c:v>
                </c:pt>
                <c:pt idx="10">
                  <c:v>0.32230407240326142</c:v>
                </c:pt>
                <c:pt idx="11">
                  <c:v>0.32054983198013443</c:v>
                </c:pt>
                <c:pt idx="12">
                  <c:v>0.31979751547193053</c:v>
                </c:pt>
                <c:pt idx="13">
                  <c:v>0.3204884402592233</c:v>
                </c:pt>
                <c:pt idx="14">
                  <c:v>0.31971167911975445</c:v>
                </c:pt>
                <c:pt idx="15">
                  <c:v>0.32605387070266084</c:v>
                </c:pt>
                <c:pt idx="16">
                  <c:v>0.319456447205056</c:v>
                </c:pt>
                <c:pt idx="17">
                  <c:v>0.32533377787865514</c:v>
                </c:pt>
                <c:pt idx="18">
                  <c:v>0.3312659901912372</c:v>
                </c:pt>
                <c:pt idx="19">
                  <c:v>0.33322404125659583</c:v>
                </c:pt>
                <c:pt idx="20">
                  <c:v>0.34814420262554363</c:v>
                </c:pt>
                <c:pt idx="21">
                  <c:v>0.34732624349910668</c:v>
                </c:pt>
                <c:pt idx="22">
                  <c:v>0.3483180134347208</c:v>
                </c:pt>
                <c:pt idx="23">
                  <c:v>0.34659937633254978</c:v>
                </c:pt>
                <c:pt idx="24">
                  <c:v>0.33895412488502641</c:v>
                </c:pt>
                <c:pt idx="25">
                  <c:v>0.34160107428440745</c:v>
                </c:pt>
                <c:pt idx="26">
                  <c:v>0.3411564915952221</c:v>
                </c:pt>
                <c:pt idx="27">
                  <c:v>0.30847920595680134</c:v>
                </c:pt>
                <c:pt idx="28">
                  <c:v>0.30742107618488462</c:v>
                </c:pt>
                <c:pt idx="29">
                  <c:v>0.30735269262404025</c:v>
                </c:pt>
                <c:pt idx="30">
                  <c:v>0.30831709990965933</c:v>
                </c:pt>
                <c:pt idx="31">
                  <c:v>0.30726771344516618</c:v>
                </c:pt>
                <c:pt idx="32">
                  <c:v>0.30382857685700143</c:v>
                </c:pt>
                <c:pt idx="33">
                  <c:v>0.29542807814910527</c:v>
                </c:pt>
                <c:pt idx="34">
                  <c:v>0.29569337686710212</c:v>
                </c:pt>
                <c:pt idx="35">
                  <c:v>0.29664643752698261</c:v>
                </c:pt>
                <c:pt idx="36">
                  <c:v>0.30813933190486337</c:v>
                </c:pt>
                <c:pt idx="37">
                  <c:v>0.28467728072311238</c:v>
                </c:pt>
                <c:pt idx="38">
                  <c:v>0.27324261310597731</c:v>
                </c:pt>
                <c:pt idx="39">
                  <c:v>0.26213450937678978</c:v>
                </c:pt>
                <c:pt idx="40">
                  <c:v>0.25687908459383374</c:v>
                </c:pt>
                <c:pt idx="41">
                  <c:v>0.23712004760456476</c:v>
                </c:pt>
                <c:pt idx="42">
                  <c:v>0.22890355317475106</c:v>
                </c:pt>
                <c:pt idx="43">
                  <c:v>0.22324824712637534</c:v>
                </c:pt>
                <c:pt idx="44">
                  <c:v>0.21437490229816109</c:v>
                </c:pt>
                <c:pt idx="45">
                  <c:v>0.2075075170012961</c:v>
                </c:pt>
                <c:pt idx="46">
                  <c:v>0.19366578441350707</c:v>
                </c:pt>
                <c:pt idx="47">
                  <c:v>0.19430890936231621</c:v>
                </c:pt>
                <c:pt idx="48">
                  <c:v>0.19440446426690208</c:v>
                </c:pt>
                <c:pt idx="49">
                  <c:v>0.19946513920327863</c:v>
                </c:pt>
                <c:pt idx="50">
                  <c:v>0.2302889488313557</c:v>
                </c:pt>
                <c:pt idx="51">
                  <c:v>0.23518980344170609</c:v>
                </c:pt>
                <c:pt idx="52">
                  <c:v>0.25547860229090491</c:v>
                </c:pt>
                <c:pt idx="53">
                  <c:v>0.26833607257229797</c:v>
                </c:pt>
                <c:pt idx="54">
                  <c:v>0.26783778222151794</c:v>
                </c:pt>
                <c:pt idx="55">
                  <c:v>0.27168070041080461</c:v>
                </c:pt>
                <c:pt idx="56">
                  <c:v>0.30991697345920555</c:v>
                </c:pt>
                <c:pt idx="57">
                  <c:v>0.32614148306644569</c:v>
                </c:pt>
                <c:pt idx="58">
                  <c:v>0.33725713807319901</c:v>
                </c:pt>
                <c:pt idx="59">
                  <c:v>0.34284472842999969</c:v>
                </c:pt>
                <c:pt idx="60">
                  <c:v>0.34262085683826604</c:v>
                </c:pt>
                <c:pt idx="61">
                  <c:v>0.34301023433047173</c:v>
                </c:pt>
                <c:pt idx="62">
                  <c:v>0.33905321585910264</c:v>
                </c:pt>
                <c:pt idx="63">
                  <c:v>0.33867755979111086</c:v>
                </c:pt>
                <c:pt idx="64">
                  <c:v>0.33159670913824368</c:v>
                </c:pt>
                <c:pt idx="65">
                  <c:v>0.33251624550854336</c:v>
                </c:pt>
                <c:pt idx="66">
                  <c:v>0.33532813314204934</c:v>
                </c:pt>
                <c:pt idx="67">
                  <c:v>0.34171360480022295</c:v>
                </c:pt>
                <c:pt idx="68">
                  <c:v>0.33686697349584099</c:v>
                </c:pt>
                <c:pt idx="69">
                  <c:v>0.36388619489998381</c:v>
                </c:pt>
                <c:pt idx="70">
                  <c:v>0.3579845737115962</c:v>
                </c:pt>
                <c:pt idx="71">
                  <c:v>0.35504507535681346</c:v>
                </c:pt>
                <c:pt idx="72">
                  <c:v>0.32991219875656025</c:v>
                </c:pt>
                <c:pt idx="73">
                  <c:v>0.3448019643876476</c:v>
                </c:pt>
                <c:pt idx="74">
                  <c:v>0.3318321686200405</c:v>
                </c:pt>
                <c:pt idx="75">
                  <c:v>0.33861012233510618</c:v>
                </c:pt>
                <c:pt idx="76">
                  <c:v>0.33429374759050584</c:v>
                </c:pt>
                <c:pt idx="77">
                  <c:v>0.33500262993875096</c:v>
                </c:pt>
                <c:pt idx="78">
                  <c:v>0.33865726321962381</c:v>
                </c:pt>
                <c:pt idx="79">
                  <c:v>0.34804772708663639</c:v>
                </c:pt>
                <c:pt idx="80">
                  <c:v>0.35574027749939308</c:v>
                </c:pt>
                <c:pt idx="81">
                  <c:v>0.36750328103921248</c:v>
                </c:pt>
                <c:pt idx="82">
                  <c:v>0.36087620556011885</c:v>
                </c:pt>
                <c:pt idx="83">
                  <c:v>0.33724524867032091</c:v>
                </c:pt>
                <c:pt idx="84">
                  <c:v>0.36236999992544761</c:v>
                </c:pt>
                <c:pt idx="85">
                  <c:v>0.36170764788812887</c:v>
                </c:pt>
                <c:pt idx="86">
                  <c:v>0.36171108722882211</c:v>
                </c:pt>
                <c:pt idx="87">
                  <c:v>0.36233811394130916</c:v>
                </c:pt>
                <c:pt idx="88">
                  <c:v>0.36623708906049879</c:v>
                </c:pt>
                <c:pt idx="89">
                  <c:v>0.36508291551539229</c:v>
                </c:pt>
                <c:pt idx="90">
                  <c:v>0.36777127197302678</c:v>
                </c:pt>
                <c:pt idx="91">
                  <c:v>0.37602907201274005</c:v>
                </c:pt>
                <c:pt idx="92">
                  <c:v>0.37548249278716911</c:v>
                </c:pt>
                <c:pt idx="93">
                  <c:v>0.37789990398725182</c:v>
                </c:pt>
                <c:pt idx="94">
                  <c:v>0.37707519737772921</c:v>
                </c:pt>
                <c:pt idx="95">
                  <c:v>0.3637014922752308</c:v>
                </c:pt>
                <c:pt idx="96">
                  <c:v>0.38405628002748093</c:v>
                </c:pt>
                <c:pt idx="97">
                  <c:v>0.40197258035779448</c:v>
                </c:pt>
                <c:pt idx="98">
                  <c:v>0.40179149021734317</c:v>
                </c:pt>
                <c:pt idx="99">
                  <c:v>0.40878463991316327</c:v>
                </c:pt>
                <c:pt idx="100">
                  <c:v>0.42319464092361875</c:v>
                </c:pt>
                <c:pt idx="101">
                  <c:v>0.40476331155189516</c:v>
                </c:pt>
                <c:pt idx="102">
                  <c:v>0.40561223895907367</c:v>
                </c:pt>
                <c:pt idx="103">
                  <c:v>0.41387236670373212</c:v>
                </c:pt>
                <c:pt idx="104">
                  <c:v>0.41877659531377032</c:v>
                </c:pt>
                <c:pt idx="105">
                  <c:v>0.40866087224681391</c:v>
                </c:pt>
                <c:pt idx="106">
                  <c:v>0.40681957636766053</c:v>
                </c:pt>
                <c:pt idx="107">
                  <c:v>0.40080497773779639</c:v>
                </c:pt>
                <c:pt idx="108">
                  <c:v>0.38895016187154868</c:v>
                </c:pt>
                <c:pt idx="109">
                  <c:v>0.40440840566187924</c:v>
                </c:pt>
                <c:pt idx="110">
                  <c:v>0.3854285579068838</c:v>
                </c:pt>
                <c:pt idx="111">
                  <c:v>0.38323319631337766</c:v>
                </c:pt>
                <c:pt idx="112">
                  <c:v>0.38871082625201708</c:v>
                </c:pt>
                <c:pt idx="113">
                  <c:v>0.38849341923194453</c:v>
                </c:pt>
                <c:pt idx="114">
                  <c:v>0.39084696321086759</c:v>
                </c:pt>
                <c:pt idx="115">
                  <c:v>0.40236545248902661</c:v>
                </c:pt>
                <c:pt idx="116">
                  <c:v>0.40305793719659727</c:v>
                </c:pt>
                <c:pt idx="117">
                  <c:v>0.3949705516779205</c:v>
                </c:pt>
                <c:pt idx="118">
                  <c:v>0.39803742865595687</c:v>
                </c:pt>
                <c:pt idx="119">
                  <c:v>0.39794398024048988</c:v>
                </c:pt>
                <c:pt idx="120">
                  <c:v>0.40156426744883711</c:v>
                </c:pt>
                <c:pt idx="121">
                  <c:v>0.38195419551333698</c:v>
                </c:pt>
                <c:pt idx="122">
                  <c:v>0.34261971140865449</c:v>
                </c:pt>
                <c:pt idx="123">
                  <c:v>0.30204468569198317</c:v>
                </c:pt>
                <c:pt idx="124">
                  <c:v>0.29975170087276781</c:v>
                </c:pt>
                <c:pt idx="125">
                  <c:v>0.28909904611914622</c:v>
                </c:pt>
                <c:pt idx="126">
                  <c:v>0.24462603831969704</c:v>
                </c:pt>
                <c:pt idx="127">
                  <c:v>0.2408199014749714</c:v>
                </c:pt>
                <c:pt idx="128">
                  <c:v>0.24686858694623495</c:v>
                </c:pt>
                <c:pt idx="129">
                  <c:v>0.25969237938902989</c:v>
                </c:pt>
                <c:pt idx="130">
                  <c:v>0.26305567055307966</c:v>
                </c:pt>
                <c:pt idx="131">
                  <c:v>0.26594923454728941</c:v>
                </c:pt>
                <c:pt idx="132">
                  <c:v>0.26902955923157817</c:v>
                </c:pt>
                <c:pt idx="133">
                  <c:v>0.24440283335336999</c:v>
                </c:pt>
                <c:pt idx="134">
                  <c:v>0.25255461783025523</c:v>
                </c:pt>
                <c:pt idx="135">
                  <c:v>0.2485993034554034</c:v>
                </c:pt>
                <c:pt idx="136">
                  <c:v>0.24851696439972351</c:v>
                </c:pt>
                <c:pt idx="137">
                  <c:v>0.24427613003453566</c:v>
                </c:pt>
                <c:pt idx="138">
                  <c:v>0.24517851498499216</c:v>
                </c:pt>
                <c:pt idx="139">
                  <c:v>0.24585844472335378</c:v>
                </c:pt>
                <c:pt idx="140">
                  <c:v>0.25655842983477994</c:v>
                </c:pt>
                <c:pt idx="141">
                  <c:v>0.29227063152072935</c:v>
                </c:pt>
                <c:pt idx="142">
                  <c:v>0.30759169747093723</c:v>
                </c:pt>
                <c:pt idx="143">
                  <c:v>0.29535211575417664</c:v>
                </c:pt>
                <c:pt idx="144">
                  <c:v>0.30131312324563941</c:v>
                </c:pt>
                <c:pt idx="145">
                  <c:v>0.30163798405246811</c:v>
                </c:pt>
                <c:pt idx="146">
                  <c:v>0.29860790931434567</c:v>
                </c:pt>
                <c:pt idx="147">
                  <c:v>0.29672362396626772</c:v>
                </c:pt>
                <c:pt idx="148">
                  <c:v>0.29906287979963075</c:v>
                </c:pt>
                <c:pt idx="149">
                  <c:v>0.29888509604892033</c:v>
                </c:pt>
                <c:pt idx="150">
                  <c:v>0.29952652541379704</c:v>
                </c:pt>
                <c:pt idx="151">
                  <c:v>0.29245621931010951</c:v>
                </c:pt>
                <c:pt idx="152">
                  <c:v>0.3180563008562487</c:v>
                </c:pt>
                <c:pt idx="153">
                  <c:v>0.31827687811122934</c:v>
                </c:pt>
                <c:pt idx="154">
                  <c:v>0.3090963607920646</c:v>
                </c:pt>
                <c:pt idx="155">
                  <c:v>0.29505864533641663</c:v>
                </c:pt>
                <c:pt idx="156">
                  <c:v>0.29346615135669119</c:v>
                </c:pt>
                <c:pt idx="157">
                  <c:v>0.29158403740057787</c:v>
                </c:pt>
                <c:pt idx="158">
                  <c:v>0.29305449527491467</c:v>
                </c:pt>
                <c:pt idx="159">
                  <c:v>0.30212591867841487</c:v>
                </c:pt>
                <c:pt idx="160">
                  <c:v>0.28963295083790691</c:v>
                </c:pt>
                <c:pt idx="161">
                  <c:v>0.28057363342781205</c:v>
                </c:pt>
                <c:pt idx="162">
                  <c:v>0.27938436175462844</c:v>
                </c:pt>
                <c:pt idx="163">
                  <c:v>0.27990712181315663</c:v>
                </c:pt>
                <c:pt idx="164">
                  <c:v>0.27401972308589373</c:v>
                </c:pt>
                <c:pt idx="165">
                  <c:v>0.28406667527868446</c:v>
                </c:pt>
                <c:pt idx="166">
                  <c:v>0.28113169605851923</c:v>
                </c:pt>
                <c:pt idx="167">
                  <c:v>0.25019517656905099</c:v>
                </c:pt>
                <c:pt idx="168">
                  <c:v>0.23503766512047414</c:v>
                </c:pt>
                <c:pt idx="169">
                  <c:v>0.24645940234818517</c:v>
                </c:pt>
                <c:pt idx="170">
                  <c:v>0.259897034691284</c:v>
                </c:pt>
                <c:pt idx="171">
                  <c:v>0.2698698590935128</c:v>
                </c:pt>
                <c:pt idx="172">
                  <c:v>0.26983545467943731</c:v>
                </c:pt>
                <c:pt idx="173">
                  <c:v>0.28453412454485688</c:v>
                </c:pt>
                <c:pt idx="174">
                  <c:v>0.27924085009585631</c:v>
                </c:pt>
                <c:pt idx="175">
                  <c:v>0.27922647084256375</c:v>
                </c:pt>
                <c:pt idx="176">
                  <c:v>0.27945935035313324</c:v>
                </c:pt>
                <c:pt idx="177">
                  <c:v>0.3027499558521507</c:v>
                </c:pt>
                <c:pt idx="178">
                  <c:v>0.25977162564786849</c:v>
                </c:pt>
                <c:pt idx="179">
                  <c:v>0.25712141275948774</c:v>
                </c:pt>
                <c:pt idx="180">
                  <c:v>0.26257731077967228</c:v>
                </c:pt>
                <c:pt idx="181">
                  <c:v>0.25712832579629752</c:v>
                </c:pt>
                <c:pt idx="182">
                  <c:v>0.2566078822513162</c:v>
                </c:pt>
                <c:pt idx="183">
                  <c:v>0.27065454516308723</c:v>
                </c:pt>
                <c:pt idx="184">
                  <c:v>0.27616428910564977</c:v>
                </c:pt>
                <c:pt idx="185">
                  <c:v>0.2684742742749659</c:v>
                </c:pt>
                <c:pt idx="186">
                  <c:v>0.27228540056353157</c:v>
                </c:pt>
                <c:pt idx="187">
                  <c:v>0.27219443827167161</c:v>
                </c:pt>
                <c:pt idx="188">
                  <c:v>0.27650457907661946</c:v>
                </c:pt>
                <c:pt idx="189">
                  <c:v>0.28407155976425807</c:v>
                </c:pt>
                <c:pt idx="190">
                  <c:v>0.28441710604406872</c:v>
                </c:pt>
                <c:pt idx="191">
                  <c:v>0.27323695522897956</c:v>
                </c:pt>
                <c:pt idx="192">
                  <c:v>0.30536350181027877</c:v>
                </c:pt>
                <c:pt idx="193">
                  <c:v>0.30997969252426844</c:v>
                </c:pt>
                <c:pt idx="194">
                  <c:v>0.31794556009053315</c:v>
                </c:pt>
                <c:pt idx="195">
                  <c:v>0.3186192980788155</c:v>
                </c:pt>
                <c:pt idx="196">
                  <c:v>0.31295048754908394</c:v>
                </c:pt>
                <c:pt idx="197">
                  <c:v>0.29661062747880762</c:v>
                </c:pt>
                <c:pt idx="198">
                  <c:v>0.29731116596099638</c:v>
                </c:pt>
                <c:pt idx="199">
                  <c:v>0.2825906824142479</c:v>
                </c:pt>
                <c:pt idx="200">
                  <c:v>0.28098253309912463</c:v>
                </c:pt>
                <c:pt idx="201">
                  <c:v>0.29695107332968251</c:v>
                </c:pt>
                <c:pt idx="202">
                  <c:v>0.31511323054000895</c:v>
                </c:pt>
                <c:pt idx="203">
                  <c:v>0.29067858861384094</c:v>
                </c:pt>
                <c:pt idx="204">
                  <c:v>0.29942248092601653</c:v>
                </c:pt>
                <c:pt idx="205">
                  <c:v>0.31724434753242498</c:v>
                </c:pt>
                <c:pt idx="206">
                  <c:v>0.32421122806211733</c:v>
                </c:pt>
                <c:pt idx="207">
                  <c:v>0.35038291923114567</c:v>
                </c:pt>
                <c:pt idx="208">
                  <c:v>0.35477755180816445</c:v>
                </c:pt>
                <c:pt idx="209">
                  <c:v>0.3607239982676822</c:v>
                </c:pt>
                <c:pt idx="210">
                  <c:v>0.35178168758814732</c:v>
                </c:pt>
                <c:pt idx="211">
                  <c:v>0.36498672096128298</c:v>
                </c:pt>
                <c:pt idx="212">
                  <c:v>0.37197462918388624</c:v>
                </c:pt>
                <c:pt idx="213">
                  <c:v>0.37449922845650802</c:v>
                </c:pt>
                <c:pt idx="214">
                  <c:v>0.36891512419281508</c:v>
                </c:pt>
                <c:pt idx="215">
                  <c:v>0.35315136717413709</c:v>
                </c:pt>
                <c:pt idx="216">
                  <c:v>0.35281946426356481</c:v>
                </c:pt>
                <c:pt idx="217">
                  <c:v>0.35889749835893531</c:v>
                </c:pt>
                <c:pt idx="218">
                  <c:v>0.34158432721497894</c:v>
                </c:pt>
                <c:pt idx="219">
                  <c:v>0.33912429546119666</c:v>
                </c:pt>
                <c:pt idx="220">
                  <c:v>0.33566228495479916</c:v>
                </c:pt>
                <c:pt idx="221">
                  <c:v>0.33232995300255813</c:v>
                </c:pt>
                <c:pt idx="222">
                  <c:v>0.33311105802529162</c:v>
                </c:pt>
                <c:pt idx="223">
                  <c:v>0.34035736454479215</c:v>
                </c:pt>
                <c:pt idx="224">
                  <c:v>0.34226684220235976</c:v>
                </c:pt>
                <c:pt idx="225">
                  <c:v>0.35025760334177647</c:v>
                </c:pt>
                <c:pt idx="226">
                  <c:v>0.35320606857064291</c:v>
                </c:pt>
                <c:pt idx="227">
                  <c:v>0.34368722204209112</c:v>
                </c:pt>
                <c:pt idx="228">
                  <c:v>0.32292319090459565</c:v>
                </c:pt>
                <c:pt idx="229">
                  <c:v>0.3226184181081877</c:v>
                </c:pt>
                <c:pt idx="230">
                  <c:v>0.31029509962546897</c:v>
                </c:pt>
                <c:pt idx="231">
                  <c:v>0.28477539286049236</c:v>
                </c:pt>
                <c:pt idx="232">
                  <c:v>0.25080192005049867</c:v>
                </c:pt>
                <c:pt idx="233">
                  <c:v>0.15455412758083531</c:v>
                </c:pt>
                <c:pt idx="234">
                  <c:v>0.16521854545591169</c:v>
                </c:pt>
                <c:pt idx="235">
                  <c:v>0.14589561503539936</c:v>
                </c:pt>
                <c:pt idx="236">
                  <c:v>0.17927891312792918</c:v>
                </c:pt>
                <c:pt idx="237">
                  <c:v>0.17217488346285822</c:v>
                </c:pt>
                <c:pt idx="238">
                  <c:v>0.17969803796815439</c:v>
                </c:pt>
                <c:pt idx="239">
                  <c:v>0.18556561392959614</c:v>
                </c:pt>
                <c:pt idx="240">
                  <c:v>0.18557477103356373</c:v>
                </c:pt>
                <c:pt idx="241">
                  <c:v>0.18422221161893454</c:v>
                </c:pt>
                <c:pt idx="242">
                  <c:v>0.18471614341007031</c:v>
                </c:pt>
                <c:pt idx="243">
                  <c:v>0.19668879345418142</c:v>
                </c:pt>
                <c:pt idx="244">
                  <c:v>0.19940095604594002</c:v>
                </c:pt>
                <c:pt idx="245">
                  <c:v>0.19823765550395928</c:v>
                </c:pt>
                <c:pt idx="246">
                  <c:v>0.19787686130865009</c:v>
                </c:pt>
                <c:pt idx="247">
                  <c:v>0.19802936351885234</c:v>
                </c:pt>
                <c:pt idx="248">
                  <c:v>0.19730177143013436</c:v>
                </c:pt>
                <c:pt idx="249">
                  <c:v>0.1949226963699994</c:v>
                </c:pt>
                <c:pt idx="250">
                  <c:v>0.203174709499685</c:v>
                </c:pt>
                <c:pt idx="251">
                  <c:v>0.19801600499133093</c:v>
                </c:pt>
                <c:pt idx="252">
                  <c:v>0.196543634575816</c:v>
                </c:pt>
                <c:pt idx="253">
                  <c:v>0.19614262674482058</c:v>
                </c:pt>
                <c:pt idx="254">
                  <c:v>0.19706043412071211</c:v>
                </c:pt>
                <c:pt idx="255">
                  <c:v>0.19985694309405103</c:v>
                </c:pt>
                <c:pt idx="256">
                  <c:v>0.20167878885803969</c:v>
                </c:pt>
                <c:pt idx="257">
                  <c:v>0.25490000245103939</c:v>
                </c:pt>
                <c:pt idx="258">
                  <c:v>0.25608437336438261</c:v>
                </c:pt>
                <c:pt idx="259">
                  <c:v>0.26775424193495667</c:v>
                </c:pt>
                <c:pt idx="260">
                  <c:v>0.26576506853251713</c:v>
                </c:pt>
                <c:pt idx="261">
                  <c:v>0.26531115503757075</c:v>
                </c:pt>
                <c:pt idx="262">
                  <c:v>0.25320072281904293</c:v>
                </c:pt>
                <c:pt idx="263">
                  <c:v>0.25191381488017306</c:v>
                </c:pt>
                <c:pt idx="264">
                  <c:v>0.26961164452242087</c:v>
                </c:pt>
                <c:pt idx="265">
                  <c:v>0.26268143246021297</c:v>
                </c:pt>
                <c:pt idx="266">
                  <c:v>0.26266454633096953</c:v>
                </c:pt>
                <c:pt idx="267">
                  <c:v>0.31771198811350154</c:v>
                </c:pt>
                <c:pt idx="268">
                  <c:v>0.32753010786572107</c:v>
                </c:pt>
                <c:pt idx="269">
                  <c:v>0.32630269747802537</c:v>
                </c:pt>
                <c:pt idx="270">
                  <c:v>0.31998784716055334</c:v>
                </c:pt>
                <c:pt idx="271">
                  <c:v>0.33313028359997882</c:v>
                </c:pt>
                <c:pt idx="272">
                  <c:v>0.33539805481446128</c:v>
                </c:pt>
                <c:pt idx="273">
                  <c:v>0.33559386670173919</c:v>
                </c:pt>
                <c:pt idx="274">
                  <c:v>0.33513589592960719</c:v>
                </c:pt>
                <c:pt idx="275">
                  <c:v>0.33574746382681431</c:v>
                </c:pt>
                <c:pt idx="276">
                  <c:v>0.32541987898054997</c:v>
                </c:pt>
                <c:pt idx="277">
                  <c:v>0.32628440973017558</c:v>
                </c:pt>
                <c:pt idx="278">
                  <c:v>0.32496590399302677</c:v>
                </c:pt>
                <c:pt idx="279">
                  <c:v>0.33452808574513526</c:v>
                </c:pt>
                <c:pt idx="280">
                  <c:v>0.33236755610267843</c:v>
                </c:pt>
                <c:pt idx="281">
                  <c:v>0.33776728265427924</c:v>
                </c:pt>
                <c:pt idx="282">
                  <c:v>0.33894302503292661</c:v>
                </c:pt>
                <c:pt idx="283">
                  <c:v>0.31121050210293066</c:v>
                </c:pt>
                <c:pt idx="284">
                  <c:v>0.312020897627173</c:v>
                </c:pt>
                <c:pt idx="285">
                  <c:v>0.30697934285908057</c:v>
                </c:pt>
                <c:pt idx="286">
                  <c:v>0.30649784499015137</c:v>
                </c:pt>
                <c:pt idx="287">
                  <c:v>0.30857249202724052</c:v>
                </c:pt>
                <c:pt idx="288">
                  <c:v>0.31210451952530027</c:v>
                </c:pt>
                <c:pt idx="289">
                  <c:v>0.31340099750101369</c:v>
                </c:pt>
                <c:pt idx="290">
                  <c:v>0.30464638172176939</c:v>
                </c:pt>
                <c:pt idx="291">
                  <c:v>0.30596505443123734</c:v>
                </c:pt>
                <c:pt idx="292">
                  <c:v>0.30579534441293588</c:v>
                </c:pt>
                <c:pt idx="293">
                  <c:v>0.23931745129472184</c:v>
                </c:pt>
                <c:pt idx="294">
                  <c:v>0.23169205660277137</c:v>
                </c:pt>
                <c:pt idx="295">
                  <c:v>0.23167452167807376</c:v>
                </c:pt>
                <c:pt idx="296">
                  <c:v>0.27120826477860416</c:v>
                </c:pt>
                <c:pt idx="297">
                  <c:v>0.25352999997811215</c:v>
                </c:pt>
                <c:pt idx="298">
                  <c:v>0.23611708328429731</c:v>
                </c:pt>
                <c:pt idx="299">
                  <c:v>0.23529840044977582</c:v>
                </c:pt>
                <c:pt idx="300">
                  <c:v>0.23159009912106074</c:v>
                </c:pt>
                <c:pt idx="301">
                  <c:v>0.23004512049067793</c:v>
                </c:pt>
                <c:pt idx="302">
                  <c:v>0.23230691654246041</c:v>
                </c:pt>
                <c:pt idx="303">
                  <c:v>0.24332861007645187</c:v>
                </c:pt>
                <c:pt idx="304">
                  <c:v>0.25261244512025838</c:v>
                </c:pt>
                <c:pt idx="305">
                  <c:v>0.24959489290043624</c:v>
                </c:pt>
                <c:pt idx="306">
                  <c:v>0.24982235777699019</c:v>
                </c:pt>
                <c:pt idx="307">
                  <c:v>0.25059338605781384</c:v>
                </c:pt>
                <c:pt idx="308">
                  <c:v>0.25459740103507872</c:v>
                </c:pt>
                <c:pt idx="309">
                  <c:v>0.31204381846215573</c:v>
                </c:pt>
                <c:pt idx="310">
                  <c:v>0.3373348099400072</c:v>
                </c:pt>
                <c:pt idx="311">
                  <c:v>0.33904805298992824</c:v>
                </c:pt>
                <c:pt idx="312">
                  <c:v>0.34570155077171799</c:v>
                </c:pt>
                <c:pt idx="313">
                  <c:v>0.34040306106170415</c:v>
                </c:pt>
                <c:pt idx="314">
                  <c:v>0.38019469467890316</c:v>
                </c:pt>
                <c:pt idx="315">
                  <c:v>0.42624919199768246</c:v>
                </c:pt>
                <c:pt idx="316">
                  <c:v>0.4460016473510548</c:v>
                </c:pt>
                <c:pt idx="317">
                  <c:v>0.47342778522624418</c:v>
                </c:pt>
                <c:pt idx="318">
                  <c:v>0.47571501522287246</c:v>
                </c:pt>
                <c:pt idx="319">
                  <c:v>0.49166131260956181</c:v>
                </c:pt>
                <c:pt idx="320">
                  <c:v>0.49148227493929464</c:v>
                </c:pt>
                <c:pt idx="321">
                  <c:v>0.49446495900724785</c:v>
                </c:pt>
                <c:pt idx="322">
                  <c:v>0.47740166531260314</c:v>
                </c:pt>
                <c:pt idx="323">
                  <c:v>0.47893278196584932</c:v>
                </c:pt>
                <c:pt idx="324">
                  <c:v>0.47987428153515965</c:v>
                </c:pt>
                <c:pt idx="325">
                  <c:v>0.48115274353151155</c:v>
                </c:pt>
                <c:pt idx="326">
                  <c:v>0.4817398759710419</c:v>
                </c:pt>
                <c:pt idx="327">
                  <c:v>0.67654006701592007</c:v>
                </c:pt>
                <c:pt idx="328">
                  <c:v>0.68052631870730618</c:v>
                </c:pt>
                <c:pt idx="329">
                  <c:v>1.0180659949585689</c:v>
                </c:pt>
                <c:pt idx="330">
                  <c:v>1.2098938670428012</c:v>
                </c:pt>
                <c:pt idx="331">
                  <c:v>1.2456767329006253</c:v>
                </c:pt>
                <c:pt idx="332">
                  <c:v>1.2492608111047143</c:v>
                </c:pt>
                <c:pt idx="333">
                  <c:v>1.2491261812960872</c:v>
                </c:pt>
                <c:pt idx="334">
                  <c:v>1.3118370782693625</c:v>
                </c:pt>
                <c:pt idx="335">
                  <c:v>1.3831381487873085</c:v>
                </c:pt>
                <c:pt idx="336">
                  <c:v>1.3756094918377733</c:v>
                </c:pt>
                <c:pt idx="337">
                  <c:v>1.3978726919931603</c:v>
                </c:pt>
                <c:pt idx="338">
                  <c:v>1.3885224256176589</c:v>
                </c:pt>
                <c:pt idx="339">
                  <c:v>1.3864516331538637</c:v>
                </c:pt>
                <c:pt idx="340">
                  <c:v>1.3835019745170929</c:v>
                </c:pt>
                <c:pt idx="341">
                  <c:v>1.3809188900606932</c:v>
                </c:pt>
                <c:pt idx="342">
                  <c:v>1.3795878944667475</c:v>
                </c:pt>
                <c:pt idx="343">
                  <c:v>1.3819149964149924</c:v>
                </c:pt>
                <c:pt idx="344">
                  <c:v>1.3929555351810248</c:v>
                </c:pt>
                <c:pt idx="345">
                  <c:v>1.4025775526443949</c:v>
                </c:pt>
                <c:pt idx="346">
                  <c:v>1.4277818694082463</c:v>
                </c:pt>
                <c:pt idx="347">
                  <c:v>1.4274894945320178</c:v>
                </c:pt>
                <c:pt idx="348">
                  <c:v>1.4279996476678523</c:v>
                </c:pt>
                <c:pt idx="349">
                  <c:v>1.4414065396679796</c:v>
                </c:pt>
                <c:pt idx="350">
                  <c:v>1.4476360640298391</c:v>
                </c:pt>
                <c:pt idx="351">
                  <c:v>1.4476489367239553</c:v>
                </c:pt>
                <c:pt idx="352">
                  <c:v>1.4494511974918625</c:v>
                </c:pt>
                <c:pt idx="353">
                  <c:v>1.3486716804435692</c:v>
                </c:pt>
                <c:pt idx="354">
                  <c:v>1.3392315825273802</c:v>
                </c:pt>
                <c:pt idx="355">
                  <c:v>1.0165569517474011</c:v>
                </c:pt>
                <c:pt idx="356">
                  <c:v>0.86532946784426423</c:v>
                </c:pt>
                <c:pt idx="357">
                  <c:v>0.83801175696464869</c:v>
                </c:pt>
                <c:pt idx="358">
                  <c:v>0.82382852259439299</c:v>
                </c:pt>
                <c:pt idx="359">
                  <c:v>0.82545092649039475</c:v>
                </c:pt>
                <c:pt idx="360">
                  <c:v>0.75016925476620566</c:v>
                </c:pt>
                <c:pt idx="361">
                  <c:v>0.58592514726973133</c:v>
                </c:pt>
                <c:pt idx="362">
                  <c:v>0.57033011071328121</c:v>
                </c:pt>
                <c:pt idx="363">
                  <c:v>0.487908073524978</c:v>
                </c:pt>
                <c:pt idx="364">
                  <c:v>0.49403110179615622</c:v>
                </c:pt>
                <c:pt idx="365">
                  <c:v>0.48190603358460032</c:v>
                </c:pt>
                <c:pt idx="366">
                  <c:v>0.48937965205905043</c:v>
                </c:pt>
                <c:pt idx="367">
                  <c:v>0.48940423431255886</c:v>
                </c:pt>
                <c:pt idx="368">
                  <c:v>0.49260857760919041</c:v>
                </c:pt>
                <c:pt idx="369">
                  <c:v>0.48554316916745721</c:v>
                </c:pt>
                <c:pt idx="370">
                  <c:v>0.4650716029906094</c:v>
                </c:pt>
                <c:pt idx="371">
                  <c:v>0.43449905058301319</c:v>
                </c:pt>
                <c:pt idx="372">
                  <c:v>0.33704495168086407</c:v>
                </c:pt>
                <c:pt idx="373">
                  <c:v>0.3372139827282794</c:v>
                </c:pt>
                <c:pt idx="374">
                  <c:v>0.32373180836666776</c:v>
                </c:pt>
                <c:pt idx="375">
                  <c:v>0.26547992717886898</c:v>
                </c:pt>
                <c:pt idx="376">
                  <c:v>0.21681177545737257</c:v>
                </c:pt>
                <c:pt idx="377">
                  <c:v>0.21708833728814569</c:v>
                </c:pt>
                <c:pt idx="378">
                  <c:v>0.19901488473497261</c:v>
                </c:pt>
                <c:pt idx="379">
                  <c:v>0.19207335359504102</c:v>
                </c:pt>
                <c:pt idx="380">
                  <c:v>0.18957604556095298</c:v>
                </c:pt>
                <c:pt idx="381">
                  <c:v>0.19182234984531241</c:v>
                </c:pt>
                <c:pt idx="382">
                  <c:v>0.19259575891623237</c:v>
                </c:pt>
                <c:pt idx="383">
                  <c:v>0.19213350491154318</c:v>
                </c:pt>
                <c:pt idx="384">
                  <c:v>0.18844706005537967</c:v>
                </c:pt>
                <c:pt idx="385">
                  <c:v>0.1886592917833739</c:v>
                </c:pt>
                <c:pt idx="386">
                  <c:v>0.18849098452805302</c:v>
                </c:pt>
                <c:pt idx="387">
                  <c:v>0.17287212748412953</c:v>
                </c:pt>
                <c:pt idx="388">
                  <c:v>0.14853307696870191</c:v>
                </c:pt>
                <c:pt idx="389">
                  <c:v>0.15724527478566738</c:v>
                </c:pt>
                <c:pt idx="390">
                  <c:v>0.14223565172114053</c:v>
                </c:pt>
                <c:pt idx="391">
                  <c:v>0.14250331846397901</c:v>
                </c:pt>
                <c:pt idx="392">
                  <c:v>0.13739964841430186</c:v>
                </c:pt>
                <c:pt idx="393">
                  <c:v>0.14108327065035906</c:v>
                </c:pt>
                <c:pt idx="394">
                  <c:v>0.13670479311051786</c:v>
                </c:pt>
                <c:pt idx="395">
                  <c:v>0.1392346478853822</c:v>
                </c:pt>
                <c:pt idx="396">
                  <c:v>0.1323871801953698</c:v>
                </c:pt>
                <c:pt idx="397">
                  <c:v>0.13390563593853957</c:v>
                </c:pt>
                <c:pt idx="398">
                  <c:v>0.13295525894413224</c:v>
                </c:pt>
                <c:pt idx="399">
                  <c:v>0.13371316831686791</c:v>
                </c:pt>
                <c:pt idx="400">
                  <c:v>0.13519197649380366</c:v>
                </c:pt>
                <c:pt idx="401">
                  <c:v>0.13583582887404694</c:v>
                </c:pt>
                <c:pt idx="402">
                  <c:v>0.13712860450877434</c:v>
                </c:pt>
                <c:pt idx="403">
                  <c:v>0.13926190546066977</c:v>
                </c:pt>
                <c:pt idx="404">
                  <c:v>0.14443695827240366</c:v>
                </c:pt>
                <c:pt idx="405">
                  <c:v>0.14382205347767468</c:v>
                </c:pt>
                <c:pt idx="406">
                  <c:v>0.14151996642355366</c:v>
                </c:pt>
                <c:pt idx="407">
                  <c:v>0.13624565499312064</c:v>
                </c:pt>
                <c:pt idx="408">
                  <c:v>0.14213669232754464</c:v>
                </c:pt>
                <c:pt idx="409">
                  <c:v>0.27130029195815242</c:v>
                </c:pt>
                <c:pt idx="410">
                  <c:v>0.31081493638514868</c:v>
                </c:pt>
                <c:pt idx="411">
                  <c:v>0.31260370925260855</c:v>
                </c:pt>
                <c:pt idx="412">
                  <c:v>0.31635061961226885</c:v>
                </c:pt>
                <c:pt idx="413">
                  <c:v>0.31633325838038506</c:v>
                </c:pt>
                <c:pt idx="414">
                  <c:v>0.31636057186084748</c:v>
                </c:pt>
                <c:pt idx="415">
                  <c:v>0.30888147811365568</c:v>
                </c:pt>
                <c:pt idx="416">
                  <c:v>0.30895295032457309</c:v>
                </c:pt>
                <c:pt idx="417">
                  <c:v>0.3103035272148949</c:v>
                </c:pt>
                <c:pt idx="418">
                  <c:v>0.30449599752126782</c:v>
                </c:pt>
                <c:pt idx="419">
                  <c:v>0.30443701373501264</c:v>
                </c:pt>
                <c:pt idx="420">
                  <c:v>0.30058645430868952</c:v>
                </c:pt>
                <c:pt idx="421">
                  <c:v>0.30475781986566003</c:v>
                </c:pt>
                <c:pt idx="422">
                  <c:v>0.30477674576063402</c:v>
                </c:pt>
                <c:pt idx="423">
                  <c:v>0.30749236189042883</c:v>
                </c:pt>
                <c:pt idx="424">
                  <c:v>0.3427382019292064</c:v>
                </c:pt>
                <c:pt idx="425">
                  <c:v>0.35352743894910399</c:v>
                </c:pt>
                <c:pt idx="426">
                  <c:v>0.36368681361514832</c:v>
                </c:pt>
                <c:pt idx="427">
                  <c:v>0.36427524929266147</c:v>
                </c:pt>
                <c:pt idx="428">
                  <c:v>0.36644838487358217</c:v>
                </c:pt>
                <c:pt idx="429">
                  <c:v>0.36768860010622229</c:v>
                </c:pt>
                <c:pt idx="430">
                  <c:v>0.36647877431561554</c:v>
                </c:pt>
                <c:pt idx="431">
                  <c:v>0.36785299878593214</c:v>
                </c:pt>
                <c:pt idx="432">
                  <c:v>0.36830970873588875</c:v>
                </c:pt>
                <c:pt idx="433">
                  <c:v>0.38531657215385678</c:v>
                </c:pt>
                <c:pt idx="434">
                  <c:v>0.38224470343724959</c:v>
                </c:pt>
                <c:pt idx="435">
                  <c:v>0.29557210085699148</c:v>
                </c:pt>
                <c:pt idx="436">
                  <c:v>0.30118249547164838</c:v>
                </c:pt>
                <c:pt idx="437">
                  <c:v>0.30734069012284054</c:v>
                </c:pt>
                <c:pt idx="438">
                  <c:v>0.33937078674345877</c:v>
                </c:pt>
                <c:pt idx="439">
                  <c:v>0.3393932975092202</c:v>
                </c:pt>
                <c:pt idx="440">
                  <c:v>0.3433825892348763</c:v>
                </c:pt>
                <c:pt idx="441">
                  <c:v>0.34422022539810626</c:v>
                </c:pt>
                <c:pt idx="442">
                  <c:v>0.34408212769704161</c:v>
                </c:pt>
                <c:pt idx="443">
                  <c:v>0.34231849983477203</c:v>
                </c:pt>
                <c:pt idx="444">
                  <c:v>0.34259497189725613</c:v>
                </c:pt>
                <c:pt idx="445">
                  <c:v>0.368778783675837</c:v>
                </c:pt>
                <c:pt idx="446">
                  <c:v>0.38827198399534457</c:v>
                </c:pt>
                <c:pt idx="447">
                  <c:v>0.3798697950553595</c:v>
                </c:pt>
                <c:pt idx="448">
                  <c:v>0.37847699617221442</c:v>
                </c:pt>
                <c:pt idx="449">
                  <c:v>0.36944702353899195</c:v>
                </c:pt>
                <c:pt idx="450">
                  <c:v>0.31989710340517274</c:v>
                </c:pt>
                <c:pt idx="451">
                  <c:v>0.31856618802618736</c:v>
                </c:pt>
                <c:pt idx="452">
                  <c:v>0.31643389898552171</c:v>
                </c:pt>
                <c:pt idx="453">
                  <c:v>0.31314423211279852</c:v>
                </c:pt>
                <c:pt idx="454">
                  <c:v>0.31560142717766859</c:v>
                </c:pt>
                <c:pt idx="455">
                  <c:v>0.3096920397714753</c:v>
                </c:pt>
                <c:pt idx="456">
                  <c:v>0.30624409422537291</c:v>
                </c:pt>
                <c:pt idx="457">
                  <c:v>0.31637923218936986</c:v>
                </c:pt>
                <c:pt idx="458">
                  <c:v>0.31256053149605212</c:v>
                </c:pt>
                <c:pt idx="459">
                  <c:v>0.30582234122908075</c:v>
                </c:pt>
                <c:pt idx="460">
                  <c:v>0.31096273092466897</c:v>
                </c:pt>
                <c:pt idx="461">
                  <c:v>0.31389851831366655</c:v>
                </c:pt>
                <c:pt idx="462">
                  <c:v>0.29310865375705014</c:v>
                </c:pt>
                <c:pt idx="463">
                  <c:v>0.29687802425811566</c:v>
                </c:pt>
                <c:pt idx="464">
                  <c:v>0.26491744663622363</c:v>
                </c:pt>
                <c:pt idx="465">
                  <c:v>0.26811122900584572</c:v>
                </c:pt>
                <c:pt idx="466">
                  <c:v>0.26356286899655207</c:v>
                </c:pt>
                <c:pt idx="467">
                  <c:v>0.27058175257030215</c:v>
                </c:pt>
                <c:pt idx="468">
                  <c:v>0.27313996800340246</c:v>
                </c:pt>
                <c:pt idx="469">
                  <c:v>0.27013695334853044</c:v>
                </c:pt>
                <c:pt idx="470">
                  <c:v>0.27228749371090333</c:v>
                </c:pt>
                <c:pt idx="471">
                  <c:v>0.22682892358744475</c:v>
                </c:pt>
                <c:pt idx="472">
                  <c:v>0.17486204324004534</c:v>
                </c:pt>
                <c:pt idx="473">
                  <c:v>0.17833939663280557</c:v>
                </c:pt>
                <c:pt idx="474">
                  <c:v>0.22498788202046749</c:v>
                </c:pt>
                <c:pt idx="475">
                  <c:v>0.22239447313195906</c:v>
                </c:pt>
                <c:pt idx="476">
                  <c:v>0.28715001650318867</c:v>
                </c:pt>
                <c:pt idx="477">
                  <c:v>0.28041569864193622</c:v>
                </c:pt>
                <c:pt idx="478">
                  <c:v>0.27311164542862343</c:v>
                </c:pt>
                <c:pt idx="479">
                  <c:v>0.27300330788304883</c:v>
                </c:pt>
                <c:pt idx="480">
                  <c:v>0.36072519153981791</c:v>
                </c:pt>
                <c:pt idx="481">
                  <c:v>0.42812216331872988</c:v>
                </c:pt>
                <c:pt idx="482">
                  <c:v>0.43729642905104832</c:v>
                </c:pt>
                <c:pt idx="483">
                  <c:v>0.43516192365739509</c:v>
                </c:pt>
                <c:pt idx="484">
                  <c:v>0.44124467330498074</c:v>
                </c:pt>
                <c:pt idx="485">
                  <c:v>0.44692508642755824</c:v>
                </c:pt>
                <c:pt idx="486">
                  <c:v>0.44933276031032909</c:v>
                </c:pt>
                <c:pt idx="487">
                  <c:v>0.449308668919079</c:v>
                </c:pt>
                <c:pt idx="488">
                  <c:v>0.45053951414204702</c:v>
                </c:pt>
                <c:pt idx="489">
                  <c:v>0.45659148389223742</c:v>
                </c:pt>
                <c:pt idx="490">
                  <c:v>0.49081534681260991</c:v>
                </c:pt>
                <c:pt idx="491">
                  <c:v>0.53026427107790042</c:v>
                </c:pt>
                <c:pt idx="492">
                  <c:v>0.53188947640993911</c:v>
                </c:pt>
                <c:pt idx="493">
                  <c:v>0.53344285881484932</c:v>
                </c:pt>
                <c:pt idx="494">
                  <c:v>0.53359434315151688</c:v>
                </c:pt>
                <c:pt idx="495">
                  <c:v>0.5346669321860088</c:v>
                </c:pt>
                <c:pt idx="496">
                  <c:v>0.53602866451759024</c:v>
                </c:pt>
                <c:pt idx="497">
                  <c:v>0.53653046500943935</c:v>
                </c:pt>
                <c:pt idx="498">
                  <c:v>0.55413518505141535</c:v>
                </c:pt>
                <c:pt idx="499">
                  <c:v>0.56189574882633075</c:v>
                </c:pt>
                <c:pt idx="500">
                  <c:v>0.54515059640517394</c:v>
                </c:pt>
                <c:pt idx="501">
                  <c:v>0.54525911146125294</c:v>
                </c:pt>
                <c:pt idx="502">
                  <c:v>0.508670818611485</c:v>
                </c:pt>
                <c:pt idx="503">
                  <c:v>0.51995784557020075</c:v>
                </c:pt>
                <c:pt idx="504">
                  <c:v>0.51760607027983196</c:v>
                </c:pt>
                <c:pt idx="505">
                  <c:v>0.51867284787430712</c:v>
                </c:pt>
                <c:pt idx="506">
                  <c:v>0.49179276822787737</c:v>
                </c:pt>
                <c:pt idx="507">
                  <c:v>0.43998841317472293</c:v>
                </c:pt>
                <c:pt idx="508">
                  <c:v>0.42968850157854555</c:v>
                </c:pt>
                <c:pt idx="509">
                  <c:v>0.42520198099656153</c:v>
                </c:pt>
                <c:pt idx="510">
                  <c:v>0.41914837667880411</c:v>
                </c:pt>
                <c:pt idx="511">
                  <c:v>0.42151531514399682</c:v>
                </c:pt>
                <c:pt idx="512">
                  <c:v>0.41733527937928439</c:v>
                </c:pt>
                <c:pt idx="513">
                  <c:v>0.42705741724515672</c:v>
                </c:pt>
                <c:pt idx="514">
                  <c:v>0.44145087875321204</c:v>
                </c:pt>
                <c:pt idx="515">
                  <c:v>0.43525648099003805</c:v>
                </c:pt>
                <c:pt idx="516">
                  <c:v>0.40482544202151982</c:v>
                </c:pt>
                <c:pt idx="517">
                  <c:v>0.35001608636470505</c:v>
                </c:pt>
                <c:pt idx="518">
                  <c:v>0.35581707121126338</c:v>
                </c:pt>
                <c:pt idx="519">
                  <c:v>0.34478910305842109</c:v>
                </c:pt>
                <c:pt idx="520">
                  <c:v>0.36268281430687649</c:v>
                </c:pt>
              </c:numCache>
            </c:numRef>
          </c:val>
        </c:ser>
        <c:ser>
          <c:idx val="2"/>
          <c:order val="2"/>
          <c:tx>
            <c:strRef>
              <c:f>'Returns vol'!$M$2</c:f>
              <c:strCache>
                <c:ptCount val="1"/>
                <c:pt idx="0">
                  <c:v>Equities</c:v>
                </c:pt>
              </c:strCache>
            </c:strRef>
          </c:tx>
          <c:spPr>
            <a:ln w="38100">
              <a:solidFill>
                <a:srgbClr val="00B050"/>
              </a:solidFill>
            </a:ln>
          </c:spPr>
          <c:marker>
            <c:symbol val="none"/>
          </c:marker>
          <c:cat>
            <c:numRef>
              <c:f>'Returns vol'!$A$395:$A$915</c:f>
              <c:numCache>
                <c:formatCode>m/d/yyyy</c:formatCode>
                <c:ptCount val="521"/>
                <c:pt idx="0">
                  <c:v>37442</c:v>
                </c:pt>
                <c:pt idx="1">
                  <c:v>37449</c:v>
                </c:pt>
                <c:pt idx="2">
                  <c:v>37456</c:v>
                </c:pt>
                <c:pt idx="3">
                  <c:v>37463</c:v>
                </c:pt>
                <c:pt idx="4">
                  <c:v>37470</c:v>
                </c:pt>
                <c:pt idx="5">
                  <c:v>37477</c:v>
                </c:pt>
                <c:pt idx="6">
                  <c:v>37484</c:v>
                </c:pt>
                <c:pt idx="7">
                  <c:v>37491</c:v>
                </c:pt>
                <c:pt idx="8">
                  <c:v>37498</c:v>
                </c:pt>
                <c:pt idx="9">
                  <c:v>37505</c:v>
                </c:pt>
                <c:pt idx="10">
                  <c:v>37512</c:v>
                </c:pt>
                <c:pt idx="11">
                  <c:v>37519</c:v>
                </c:pt>
                <c:pt idx="12">
                  <c:v>37526</c:v>
                </c:pt>
                <c:pt idx="13">
                  <c:v>37533</c:v>
                </c:pt>
                <c:pt idx="14">
                  <c:v>37540</c:v>
                </c:pt>
                <c:pt idx="15">
                  <c:v>37547</c:v>
                </c:pt>
                <c:pt idx="16">
                  <c:v>37554</c:v>
                </c:pt>
                <c:pt idx="17">
                  <c:v>37561</c:v>
                </c:pt>
                <c:pt idx="18">
                  <c:v>37568</c:v>
                </c:pt>
                <c:pt idx="19">
                  <c:v>37575</c:v>
                </c:pt>
                <c:pt idx="20">
                  <c:v>37582</c:v>
                </c:pt>
                <c:pt idx="21">
                  <c:v>37589</c:v>
                </c:pt>
                <c:pt idx="22">
                  <c:v>37596</c:v>
                </c:pt>
                <c:pt idx="23">
                  <c:v>37603</c:v>
                </c:pt>
                <c:pt idx="24">
                  <c:v>37610</c:v>
                </c:pt>
                <c:pt idx="25">
                  <c:v>37617</c:v>
                </c:pt>
                <c:pt idx="26">
                  <c:v>37624</c:v>
                </c:pt>
                <c:pt idx="27">
                  <c:v>37631</c:v>
                </c:pt>
                <c:pt idx="28">
                  <c:v>37638</c:v>
                </c:pt>
                <c:pt idx="29">
                  <c:v>37645</c:v>
                </c:pt>
                <c:pt idx="30">
                  <c:v>37652</c:v>
                </c:pt>
                <c:pt idx="31">
                  <c:v>37659</c:v>
                </c:pt>
                <c:pt idx="32">
                  <c:v>37666</c:v>
                </c:pt>
                <c:pt idx="33">
                  <c:v>37673</c:v>
                </c:pt>
                <c:pt idx="34">
                  <c:v>37680</c:v>
                </c:pt>
                <c:pt idx="35">
                  <c:v>37687</c:v>
                </c:pt>
                <c:pt idx="36">
                  <c:v>37694</c:v>
                </c:pt>
                <c:pt idx="37">
                  <c:v>37701</c:v>
                </c:pt>
                <c:pt idx="38">
                  <c:v>37708</c:v>
                </c:pt>
                <c:pt idx="39">
                  <c:v>37715</c:v>
                </c:pt>
                <c:pt idx="40">
                  <c:v>37722</c:v>
                </c:pt>
                <c:pt idx="41">
                  <c:v>37729</c:v>
                </c:pt>
                <c:pt idx="42">
                  <c:v>37736</c:v>
                </c:pt>
                <c:pt idx="43">
                  <c:v>37743</c:v>
                </c:pt>
                <c:pt idx="44">
                  <c:v>37750</c:v>
                </c:pt>
                <c:pt idx="45">
                  <c:v>37757</c:v>
                </c:pt>
                <c:pt idx="46">
                  <c:v>37764</c:v>
                </c:pt>
                <c:pt idx="47">
                  <c:v>37771</c:v>
                </c:pt>
                <c:pt idx="48">
                  <c:v>37778</c:v>
                </c:pt>
                <c:pt idx="49">
                  <c:v>37785</c:v>
                </c:pt>
                <c:pt idx="50">
                  <c:v>37792</c:v>
                </c:pt>
                <c:pt idx="51">
                  <c:v>37799</c:v>
                </c:pt>
                <c:pt idx="52">
                  <c:v>37806</c:v>
                </c:pt>
                <c:pt idx="53">
                  <c:v>37813</c:v>
                </c:pt>
                <c:pt idx="54">
                  <c:v>37820</c:v>
                </c:pt>
                <c:pt idx="55">
                  <c:v>37827</c:v>
                </c:pt>
                <c:pt idx="56">
                  <c:v>37834</c:v>
                </c:pt>
                <c:pt idx="57">
                  <c:v>37841</c:v>
                </c:pt>
                <c:pt idx="58">
                  <c:v>37848</c:v>
                </c:pt>
                <c:pt idx="59">
                  <c:v>37855</c:v>
                </c:pt>
                <c:pt idx="60">
                  <c:v>37862</c:v>
                </c:pt>
                <c:pt idx="61">
                  <c:v>37869</c:v>
                </c:pt>
                <c:pt idx="62">
                  <c:v>37876</c:v>
                </c:pt>
                <c:pt idx="63">
                  <c:v>37883</c:v>
                </c:pt>
                <c:pt idx="64">
                  <c:v>37890</c:v>
                </c:pt>
                <c:pt idx="65">
                  <c:v>37897</c:v>
                </c:pt>
                <c:pt idx="66">
                  <c:v>37904</c:v>
                </c:pt>
                <c:pt idx="67">
                  <c:v>37911</c:v>
                </c:pt>
                <c:pt idx="68">
                  <c:v>37918</c:v>
                </c:pt>
                <c:pt idx="69">
                  <c:v>37925</c:v>
                </c:pt>
                <c:pt idx="70">
                  <c:v>37932</c:v>
                </c:pt>
                <c:pt idx="71">
                  <c:v>37939</c:v>
                </c:pt>
                <c:pt idx="72">
                  <c:v>37946</c:v>
                </c:pt>
                <c:pt idx="73">
                  <c:v>37953</c:v>
                </c:pt>
                <c:pt idx="74">
                  <c:v>37960</c:v>
                </c:pt>
                <c:pt idx="75">
                  <c:v>37967</c:v>
                </c:pt>
                <c:pt idx="76">
                  <c:v>37974</c:v>
                </c:pt>
                <c:pt idx="77">
                  <c:v>37981</c:v>
                </c:pt>
                <c:pt idx="78">
                  <c:v>37988</c:v>
                </c:pt>
                <c:pt idx="79">
                  <c:v>37995</c:v>
                </c:pt>
                <c:pt idx="80">
                  <c:v>38002</c:v>
                </c:pt>
                <c:pt idx="81">
                  <c:v>38009</c:v>
                </c:pt>
                <c:pt idx="82">
                  <c:v>38016</c:v>
                </c:pt>
                <c:pt idx="83">
                  <c:v>38023</c:v>
                </c:pt>
                <c:pt idx="84">
                  <c:v>38030</c:v>
                </c:pt>
                <c:pt idx="85">
                  <c:v>38037</c:v>
                </c:pt>
                <c:pt idx="86">
                  <c:v>38044</c:v>
                </c:pt>
                <c:pt idx="87">
                  <c:v>38051</c:v>
                </c:pt>
                <c:pt idx="88">
                  <c:v>38058</c:v>
                </c:pt>
                <c:pt idx="89">
                  <c:v>38065</c:v>
                </c:pt>
                <c:pt idx="90">
                  <c:v>38072</c:v>
                </c:pt>
                <c:pt idx="91">
                  <c:v>38079</c:v>
                </c:pt>
                <c:pt idx="92">
                  <c:v>38086</c:v>
                </c:pt>
                <c:pt idx="93">
                  <c:v>38093</c:v>
                </c:pt>
                <c:pt idx="94">
                  <c:v>38100</c:v>
                </c:pt>
                <c:pt idx="95">
                  <c:v>38107</c:v>
                </c:pt>
                <c:pt idx="96">
                  <c:v>38114</c:v>
                </c:pt>
                <c:pt idx="97">
                  <c:v>38121</c:v>
                </c:pt>
                <c:pt idx="98">
                  <c:v>38128</c:v>
                </c:pt>
                <c:pt idx="99">
                  <c:v>38135</c:v>
                </c:pt>
                <c:pt idx="100">
                  <c:v>38142</c:v>
                </c:pt>
                <c:pt idx="101">
                  <c:v>38149</c:v>
                </c:pt>
                <c:pt idx="102">
                  <c:v>38156</c:v>
                </c:pt>
                <c:pt idx="103">
                  <c:v>38163</c:v>
                </c:pt>
                <c:pt idx="104">
                  <c:v>38170</c:v>
                </c:pt>
                <c:pt idx="105">
                  <c:v>38177</c:v>
                </c:pt>
                <c:pt idx="106">
                  <c:v>38184</c:v>
                </c:pt>
                <c:pt idx="107">
                  <c:v>38191</c:v>
                </c:pt>
                <c:pt idx="108">
                  <c:v>38198</c:v>
                </c:pt>
                <c:pt idx="109">
                  <c:v>38205</c:v>
                </c:pt>
                <c:pt idx="110">
                  <c:v>38212</c:v>
                </c:pt>
                <c:pt idx="111">
                  <c:v>38219</c:v>
                </c:pt>
                <c:pt idx="112">
                  <c:v>38226</c:v>
                </c:pt>
                <c:pt idx="113">
                  <c:v>38233</c:v>
                </c:pt>
                <c:pt idx="114">
                  <c:v>38240</c:v>
                </c:pt>
                <c:pt idx="115">
                  <c:v>38247</c:v>
                </c:pt>
                <c:pt idx="116">
                  <c:v>38254</c:v>
                </c:pt>
                <c:pt idx="117">
                  <c:v>38261</c:v>
                </c:pt>
                <c:pt idx="118">
                  <c:v>38268</c:v>
                </c:pt>
                <c:pt idx="119">
                  <c:v>38275</c:v>
                </c:pt>
                <c:pt idx="120">
                  <c:v>38282</c:v>
                </c:pt>
                <c:pt idx="121">
                  <c:v>38289</c:v>
                </c:pt>
                <c:pt idx="122">
                  <c:v>38296</c:v>
                </c:pt>
                <c:pt idx="123">
                  <c:v>38303</c:v>
                </c:pt>
                <c:pt idx="124">
                  <c:v>38310</c:v>
                </c:pt>
                <c:pt idx="125">
                  <c:v>38317</c:v>
                </c:pt>
                <c:pt idx="126">
                  <c:v>38324</c:v>
                </c:pt>
                <c:pt idx="127">
                  <c:v>38331</c:v>
                </c:pt>
                <c:pt idx="128">
                  <c:v>38338</c:v>
                </c:pt>
                <c:pt idx="129">
                  <c:v>38345</c:v>
                </c:pt>
                <c:pt idx="130">
                  <c:v>38352</c:v>
                </c:pt>
                <c:pt idx="131">
                  <c:v>38359</c:v>
                </c:pt>
                <c:pt idx="132">
                  <c:v>38366</c:v>
                </c:pt>
                <c:pt idx="133">
                  <c:v>38373</c:v>
                </c:pt>
                <c:pt idx="134">
                  <c:v>38380</c:v>
                </c:pt>
                <c:pt idx="135">
                  <c:v>38387</c:v>
                </c:pt>
                <c:pt idx="136">
                  <c:v>38394</c:v>
                </c:pt>
                <c:pt idx="137">
                  <c:v>38401</c:v>
                </c:pt>
                <c:pt idx="138">
                  <c:v>38408</c:v>
                </c:pt>
                <c:pt idx="139">
                  <c:v>38415</c:v>
                </c:pt>
                <c:pt idx="140">
                  <c:v>38422</c:v>
                </c:pt>
                <c:pt idx="141">
                  <c:v>38429</c:v>
                </c:pt>
                <c:pt idx="142">
                  <c:v>38436</c:v>
                </c:pt>
                <c:pt idx="143">
                  <c:v>38443</c:v>
                </c:pt>
                <c:pt idx="144">
                  <c:v>38450</c:v>
                </c:pt>
                <c:pt idx="145">
                  <c:v>38457</c:v>
                </c:pt>
                <c:pt idx="146">
                  <c:v>38464</c:v>
                </c:pt>
                <c:pt idx="147">
                  <c:v>38471</c:v>
                </c:pt>
                <c:pt idx="148">
                  <c:v>38478</c:v>
                </c:pt>
                <c:pt idx="149">
                  <c:v>38485</c:v>
                </c:pt>
                <c:pt idx="150">
                  <c:v>38492</c:v>
                </c:pt>
                <c:pt idx="151">
                  <c:v>38499</c:v>
                </c:pt>
                <c:pt idx="152">
                  <c:v>38506</c:v>
                </c:pt>
                <c:pt idx="153">
                  <c:v>38513</c:v>
                </c:pt>
                <c:pt idx="154">
                  <c:v>38520</c:v>
                </c:pt>
                <c:pt idx="155">
                  <c:v>38527</c:v>
                </c:pt>
                <c:pt idx="156">
                  <c:v>38534</c:v>
                </c:pt>
                <c:pt idx="157">
                  <c:v>38541</c:v>
                </c:pt>
                <c:pt idx="158">
                  <c:v>38548</c:v>
                </c:pt>
                <c:pt idx="159">
                  <c:v>38555</c:v>
                </c:pt>
                <c:pt idx="160">
                  <c:v>38562</c:v>
                </c:pt>
                <c:pt idx="161">
                  <c:v>38569</c:v>
                </c:pt>
                <c:pt idx="162">
                  <c:v>38576</c:v>
                </c:pt>
                <c:pt idx="163">
                  <c:v>38583</c:v>
                </c:pt>
                <c:pt idx="164">
                  <c:v>38590</c:v>
                </c:pt>
                <c:pt idx="165">
                  <c:v>38597</c:v>
                </c:pt>
                <c:pt idx="166">
                  <c:v>38604</c:v>
                </c:pt>
                <c:pt idx="167">
                  <c:v>38611</c:v>
                </c:pt>
                <c:pt idx="168">
                  <c:v>38618</c:v>
                </c:pt>
                <c:pt idx="169">
                  <c:v>38625</c:v>
                </c:pt>
                <c:pt idx="170">
                  <c:v>38632</c:v>
                </c:pt>
                <c:pt idx="171">
                  <c:v>38639</c:v>
                </c:pt>
                <c:pt idx="172">
                  <c:v>38646</c:v>
                </c:pt>
                <c:pt idx="173">
                  <c:v>38653</c:v>
                </c:pt>
                <c:pt idx="174">
                  <c:v>38660</c:v>
                </c:pt>
                <c:pt idx="175">
                  <c:v>38667</c:v>
                </c:pt>
                <c:pt idx="176">
                  <c:v>38674</c:v>
                </c:pt>
                <c:pt idx="177">
                  <c:v>38681</c:v>
                </c:pt>
                <c:pt idx="178">
                  <c:v>38688</c:v>
                </c:pt>
                <c:pt idx="179">
                  <c:v>38695</c:v>
                </c:pt>
                <c:pt idx="180">
                  <c:v>38702</c:v>
                </c:pt>
                <c:pt idx="181">
                  <c:v>38709</c:v>
                </c:pt>
                <c:pt idx="182">
                  <c:v>38716</c:v>
                </c:pt>
                <c:pt idx="183">
                  <c:v>38723</c:v>
                </c:pt>
                <c:pt idx="184">
                  <c:v>38730</c:v>
                </c:pt>
                <c:pt idx="185">
                  <c:v>38737</c:v>
                </c:pt>
                <c:pt idx="186">
                  <c:v>38744</c:v>
                </c:pt>
                <c:pt idx="187">
                  <c:v>38751</c:v>
                </c:pt>
                <c:pt idx="188">
                  <c:v>38758</c:v>
                </c:pt>
                <c:pt idx="189">
                  <c:v>38765</c:v>
                </c:pt>
                <c:pt idx="190">
                  <c:v>38772</c:v>
                </c:pt>
                <c:pt idx="191">
                  <c:v>38779</c:v>
                </c:pt>
                <c:pt idx="192">
                  <c:v>38786</c:v>
                </c:pt>
                <c:pt idx="193">
                  <c:v>38793</c:v>
                </c:pt>
                <c:pt idx="194">
                  <c:v>38800</c:v>
                </c:pt>
                <c:pt idx="195">
                  <c:v>38807</c:v>
                </c:pt>
                <c:pt idx="196">
                  <c:v>38814</c:v>
                </c:pt>
                <c:pt idx="197">
                  <c:v>38821</c:v>
                </c:pt>
                <c:pt idx="198">
                  <c:v>38828</c:v>
                </c:pt>
                <c:pt idx="199">
                  <c:v>38835</c:v>
                </c:pt>
                <c:pt idx="200">
                  <c:v>38842</c:v>
                </c:pt>
                <c:pt idx="201">
                  <c:v>38849</c:v>
                </c:pt>
                <c:pt idx="202">
                  <c:v>38856</c:v>
                </c:pt>
                <c:pt idx="203">
                  <c:v>38863</c:v>
                </c:pt>
                <c:pt idx="204">
                  <c:v>38870</c:v>
                </c:pt>
                <c:pt idx="205">
                  <c:v>38877</c:v>
                </c:pt>
                <c:pt idx="206">
                  <c:v>38884</c:v>
                </c:pt>
                <c:pt idx="207">
                  <c:v>38891</c:v>
                </c:pt>
                <c:pt idx="208">
                  <c:v>38898</c:v>
                </c:pt>
                <c:pt idx="209">
                  <c:v>38905</c:v>
                </c:pt>
                <c:pt idx="210">
                  <c:v>38912</c:v>
                </c:pt>
                <c:pt idx="211">
                  <c:v>38919</c:v>
                </c:pt>
                <c:pt idx="212">
                  <c:v>38926</c:v>
                </c:pt>
                <c:pt idx="213">
                  <c:v>38933</c:v>
                </c:pt>
                <c:pt idx="214">
                  <c:v>38940</c:v>
                </c:pt>
                <c:pt idx="215">
                  <c:v>38947</c:v>
                </c:pt>
                <c:pt idx="216">
                  <c:v>38954</c:v>
                </c:pt>
                <c:pt idx="217">
                  <c:v>38961</c:v>
                </c:pt>
                <c:pt idx="218">
                  <c:v>38968</c:v>
                </c:pt>
                <c:pt idx="219">
                  <c:v>38975</c:v>
                </c:pt>
                <c:pt idx="220">
                  <c:v>38982</c:v>
                </c:pt>
                <c:pt idx="221">
                  <c:v>38989</c:v>
                </c:pt>
                <c:pt idx="222">
                  <c:v>38996</c:v>
                </c:pt>
                <c:pt idx="223">
                  <c:v>39003</c:v>
                </c:pt>
                <c:pt idx="224">
                  <c:v>39010</c:v>
                </c:pt>
                <c:pt idx="225">
                  <c:v>39017</c:v>
                </c:pt>
                <c:pt idx="226">
                  <c:v>39024</c:v>
                </c:pt>
                <c:pt idx="227">
                  <c:v>39031</c:v>
                </c:pt>
                <c:pt idx="228">
                  <c:v>39038</c:v>
                </c:pt>
                <c:pt idx="229">
                  <c:v>39045</c:v>
                </c:pt>
                <c:pt idx="230">
                  <c:v>39052</c:v>
                </c:pt>
                <c:pt idx="231">
                  <c:v>39059</c:v>
                </c:pt>
                <c:pt idx="232">
                  <c:v>39066</c:v>
                </c:pt>
                <c:pt idx="233">
                  <c:v>39073</c:v>
                </c:pt>
                <c:pt idx="234">
                  <c:v>39080</c:v>
                </c:pt>
                <c:pt idx="235">
                  <c:v>39087</c:v>
                </c:pt>
                <c:pt idx="236">
                  <c:v>39094</c:v>
                </c:pt>
                <c:pt idx="237">
                  <c:v>39101</c:v>
                </c:pt>
                <c:pt idx="238">
                  <c:v>39108</c:v>
                </c:pt>
                <c:pt idx="239">
                  <c:v>39115</c:v>
                </c:pt>
                <c:pt idx="240">
                  <c:v>39122</c:v>
                </c:pt>
                <c:pt idx="241">
                  <c:v>39129</c:v>
                </c:pt>
                <c:pt idx="242">
                  <c:v>39136</c:v>
                </c:pt>
                <c:pt idx="243">
                  <c:v>39143</c:v>
                </c:pt>
                <c:pt idx="244">
                  <c:v>39150</c:v>
                </c:pt>
                <c:pt idx="245">
                  <c:v>39157</c:v>
                </c:pt>
                <c:pt idx="246">
                  <c:v>39164</c:v>
                </c:pt>
                <c:pt idx="247">
                  <c:v>39171</c:v>
                </c:pt>
                <c:pt idx="248">
                  <c:v>39178</c:v>
                </c:pt>
                <c:pt idx="249">
                  <c:v>39185</c:v>
                </c:pt>
                <c:pt idx="250">
                  <c:v>39192</c:v>
                </c:pt>
                <c:pt idx="251">
                  <c:v>39199</c:v>
                </c:pt>
                <c:pt idx="252">
                  <c:v>39206</c:v>
                </c:pt>
                <c:pt idx="253">
                  <c:v>39213</c:v>
                </c:pt>
                <c:pt idx="254">
                  <c:v>39220</c:v>
                </c:pt>
                <c:pt idx="255">
                  <c:v>39227</c:v>
                </c:pt>
                <c:pt idx="256">
                  <c:v>39234</c:v>
                </c:pt>
                <c:pt idx="257">
                  <c:v>39241</c:v>
                </c:pt>
                <c:pt idx="258">
                  <c:v>39248</c:v>
                </c:pt>
                <c:pt idx="259">
                  <c:v>39255</c:v>
                </c:pt>
                <c:pt idx="260">
                  <c:v>39262</c:v>
                </c:pt>
                <c:pt idx="261">
                  <c:v>39269</c:v>
                </c:pt>
                <c:pt idx="262">
                  <c:v>39276</c:v>
                </c:pt>
                <c:pt idx="263">
                  <c:v>39283</c:v>
                </c:pt>
                <c:pt idx="264">
                  <c:v>39290</c:v>
                </c:pt>
                <c:pt idx="265">
                  <c:v>39297</c:v>
                </c:pt>
                <c:pt idx="266">
                  <c:v>39304</c:v>
                </c:pt>
                <c:pt idx="267">
                  <c:v>39311</c:v>
                </c:pt>
                <c:pt idx="268">
                  <c:v>39318</c:v>
                </c:pt>
                <c:pt idx="269">
                  <c:v>39325</c:v>
                </c:pt>
                <c:pt idx="270">
                  <c:v>39332</c:v>
                </c:pt>
                <c:pt idx="271">
                  <c:v>39339</c:v>
                </c:pt>
                <c:pt idx="272">
                  <c:v>39346</c:v>
                </c:pt>
                <c:pt idx="273">
                  <c:v>39353</c:v>
                </c:pt>
                <c:pt idx="274">
                  <c:v>39360</c:v>
                </c:pt>
                <c:pt idx="275">
                  <c:v>39367</c:v>
                </c:pt>
                <c:pt idx="276">
                  <c:v>39374</c:v>
                </c:pt>
                <c:pt idx="277">
                  <c:v>39381</c:v>
                </c:pt>
                <c:pt idx="278">
                  <c:v>39388</c:v>
                </c:pt>
                <c:pt idx="279">
                  <c:v>39395</c:v>
                </c:pt>
                <c:pt idx="280">
                  <c:v>39402</c:v>
                </c:pt>
                <c:pt idx="281">
                  <c:v>39409</c:v>
                </c:pt>
                <c:pt idx="282">
                  <c:v>39416</c:v>
                </c:pt>
                <c:pt idx="283">
                  <c:v>39423</c:v>
                </c:pt>
                <c:pt idx="284">
                  <c:v>39430</c:v>
                </c:pt>
                <c:pt idx="285">
                  <c:v>39437</c:v>
                </c:pt>
                <c:pt idx="286">
                  <c:v>39444</c:v>
                </c:pt>
                <c:pt idx="287">
                  <c:v>39451</c:v>
                </c:pt>
                <c:pt idx="288">
                  <c:v>39458</c:v>
                </c:pt>
                <c:pt idx="289">
                  <c:v>39465</c:v>
                </c:pt>
                <c:pt idx="290">
                  <c:v>39472</c:v>
                </c:pt>
                <c:pt idx="291">
                  <c:v>39479</c:v>
                </c:pt>
                <c:pt idx="292">
                  <c:v>39486</c:v>
                </c:pt>
                <c:pt idx="293">
                  <c:v>39493</c:v>
                </c:pt>
                <c:pt idx="294">
                  <c:v>39500</c:v>
                </c:pt>
                <c:pt idx="295">
                  <c:v>39507</c:v>
                </c:pt>
                <c:pt idx="296">
                  <c:v>39514</c:v>
                </c:pt>
                <c:pt idx="297">
                  <c:v>39521</c:v>
                </c:pt>
                <c:pt idx="298">
                  <c:v>39528</c:v>
                </c:pt>
                <c:pt idx="299">
                  <c:v>39535</c:v>
                </c:pt>
                <c:pt idx="300">
                  <c:v>39542</c:v>
                </c:pt>
                <c:pt idx="301">
                  <c:v>39549</c:v>
                </c:pt>
                <c:pt idx="302">
                  <c:v>39556</c:v>
                </c:pt>
                <c:pt idx="303">
                  <c:v>39563</c:v>
                </c:pt>
                <c:pt idx="304">
                  <c:v>39570</c:v>
                </c:pt>
                <c:pt idx="305">
                  <c:v>39577</c:v>
                </c:pt>
                <c:pt idx="306">
                  <c:v>39584</c:v>
                </c:pt>
                <c:pt idx="307">
                  <c:v>39591</c:v>
                </c:pt>
                <c:pt idx="308">
                  <c:v>39598</c:v>
                </c:pt>
                <c:pt idx="309">
                  <c:v>39605</c:v>
                </c:pt>
                <c:pt idx="310">
                  <c:v>39612</c:v>
                </c:pt>
                <c:pt idx="311">
                  <c:v>39619</c:v>
                </c:pt>
                <c:pt idx="312">
                  <c:v>39626</c:v>
                </c:pt>
                <c:pt idx="313">
                  <c:v>39633</c:v>
                </c:pt>
                <c:pt idx="314">
                  <c:v>39640</c:v>
                </c:pt>
                <c:pt idx="315">
                  <c:v>39647</c:v>
                </c:pt>
                <c:pt idx="316">
                  <c:v>39654</c:v>
                </c:pt>
                <c:pt idx="317">
                  <c:v>39661</c:v>
                </c:pt>
                <c:pt idx="318">
                  <c:v>39668</c:v>
                </c:pt>
                <c:pt idx="319">
                  <c:v>39675</c:v>
                </c:pt>
                <c:pt idx="320">
                  <c:v>39682</c:v>
                </c:pt>
                <c:pt idx="321">
                  <c:v>39689</c:v>
                </c:pt>
                <c:pt idx="322">
                  <c:v>39696</c:v>
                </c:pt>
                <c:pt idx="323">
                  <c:v>39703</c:v>
                </c:pt>
                <c:pt idx="324">
                  <c:v>39710</c:v>
                </c:pt>
                <c:pt idx="325">
                  <c:v>39717</c:v>
                </c:pt>
                <c:pt idx="326">
                  <c:v>39724</c:v>
                </c:pt>
                <c:pt idx="327">
                  <c:v>39731</c:v>
                </c:pt>
                <c:pt idx="328">
                  <c:v>39738</c:v>
                </c:pt>
                <c:pt idx="329">
                  <c:v>39745</c:v>
                </c:pt>
                <c:pt idx="330">
                  <c:v>39752</c:v>
                </c:pt>
                <c:pt idx="331">
                  <c:v>39759</c:v>
                </c:pt>
                <c:pt idx="332">
                  <c:v>39766</c:v>
                </c:pt>
                <c:pt idx="333">
                  <c:v>39773</c:v>
                </c:pt>
                <c:pt idx="334">
                  <c:v>39780</c:v>
                </c:pt>
                <c:pt idx="335">
                  <c:v>39787</c:v>
                </c:pt>
                <c:pt idx="336">
                  <c:v>39794</c:v>
                </c:pt>
                <c:pt idx="337">
                  <c:v>39801</c:v>
                </c:pt>
                <c:pt idx="338">
                  <c:v>39808</c:v>
                </c:pt>
                <c:pt idx="339">
                  <c:v>39815</c:v>
                </c:pt>
                <c:pt idx="340">
                  <c:v>39822</c:v>
                </c:pt>
                <c:pt idx="341">
                  <c:v>39829</c:v>
                </c:pt>
                <c:pt idx="342">
                  <c:v>39836</c:v>
                </c:pt>
                <c:pt idx="343">
                  <c:v>39843</c:v>
                </c:pt>
                <c:pt idx="344">
                  <c:v>39850</c:v>
                </c:pt>
                <c:pt idx="345">
                  <c:v>39857</c:v>
                </c:pt>
                <c:pt idx="346">
                  <c:v>39864</c:v>
                </c:pt>
                <c:pt idx="347">
                  <c:v>39871</c:v>
                </c:pt>
                <c:pt idx="348">
                  <c:v>39878</c:v>
                </c:pt>
                <c:pt idx="349">
                  <c:v>39885</c:v>
                </c:pt>
                <c:pt idx="350">
                  <c:v>39892</c:v>
                </c:pt>
                <c:pt idx="351">
                  <c:v>39899</c:v>
                </c:pt>
                <c:pt idx="352">
                  <c:v>39906</c:v>
                </c:pt>
                <c:pt idx="353">
                  <c:v>39913</c:v>
                </c:pt>
                <c:pt idx="354">
                  <c:v>39920</c:v>
                </c:pt>
                <c:pt idx="355">
                  <c:v>39927</c:v>
                </c:pt>
                <c:pt idx="356">
                  <c:v>39934</c:v>
                </c:pt>
                <c:pt idx="357">
                  <c:v>39941</c:v>
                </c:pt>
                <c:pt idx="358">
                  <c:v>39948</c:v>
                </c:pt>
                <c:pt idx="359">
                  <c:v>39955</c:v>
                </c:pt>
                <c:pt idx="360">
                  <c:v>39962</c:v>
                </c:pt>
                <c:pt idx="361">
                  <c:v>39969</c:v>
                </c:pt>
                <c:pt idx="362">
                  <c:v>39976</c:v>
                </c:pt>
                <c:pt idx="363">
                  <c:v>39983</c:v>
                </c:pt>
                <c:pt idx="364">
                  <c:v>39990</c:v>
                </c:pt>
                <c:pt idx="365">
                  <c:v>39997</c:v>
                </c:pt>
                <c:pt idx="366">
                  <c:v>40004</c:v>
                </c:pt>
                <c:pt idx="367">
                  <c:v>40011</c:v>
                </c:pt>
                <c:pt idx="368">
                  <c:v>40018</c:v>
                </c:pt>
                <c:pt idx="369">
                  <c:v>40025</c:v>
                </c:pt>
                <c:pt idx="370">
                  <c:v>40032</c:v>
                </c:pt>
                <c:pt idx="371">
                  <c:v>40039</c:v>
                </c:pt>
                <c:pt idx="372">
                  <c:v>40046</c:v>
                </c:pt>
                <c:pt idx="373">
                  <c:v>40053</c:v>
                </c:pt>
                <c:pt idx="374">
                  <c:v>40060</c:v>
                </c:pt>
                <c:pt idx="375">
                  <c:v>40067</c:v>
                </c:pt>
                <c:pt idx="376">
                  <c:v>40074</c:v>
                </c:pt>
                <c:pt idx="377">
                  <c:v>40081</c:v>
                </c:pt>
                <c:pt idx="378">
                  <c:v>40088</c:v>
                </c:pt>
                <c:pt idx="379">
                  <c:v>40095</c:v>
                </c:pt>
                <c:pt idx="380">
                  <c:v>40102</c:v>
                </c:pt>
                <c:pt idx="381">
                  <c:v>40109</c:v>
                </c:pt>
                <c:pt idx="382">
                  <c:v>40116</c:v>
                </c:pt>
                <c:pt idx="383">
                  <c:v>40123</c:v>
                </c:pt>
                <c:pt idx="384">
                  <c:v>40130</c:v>
                </c:pt>
                <c:pt idx="385">
                  <c:v>40137</c:v>
                </c:pt>
                <c:pt idx="386">
                  <c:v>40144</c:v>
                </c:pt>
                <c:pt idx="387">
                  <c:v>40151</c:v>
                </c:pt>
                <c:pt idx="388">
                  <c:v>40158</c:v>
                </c:pt>
                <c:pt idx="389">
                  <c:v>40165</c:v>
                </c:pt>
                <c:pt idx="390">
                  <c:v>40172</c:v>
                </c:pt>
                <c:pt idx="391">
                  <c:v>40179</c:v>
                </c:pt>
                <c:pt idx="392">
                  <c:v>40186</c:v>
                </c:pt>
                <c:pt idx="393">
                  <c:v>40193</c:v>
                </c:pt>
                <c:pt idx="394">
                  <c:v>40200</c:v>
                </c:pt>
                <c:pt idx="395">
                  <c:v>40207</c:v>
                </c:pt>
                <c:pt idx="396">
                  <c:v>40214</c:v>
                </c:pt>
                <c:pt idx="397">
                  <c:v>40221</c:v>
                </c:pt>
                <c:pt idx="398">
                  <c:v>40228</c:v>
                </c:pt>
                <c:pt idx="399">
                  <c:v>40235</c:v>
                </c:pt>
                <c:pt idx="400">
                  <c:v>40242</c:v>
                </c:pt>
                <c:pt idx="401">
                  <c:v>40249</c:v>
                </c:pt>
                <c:pt idx="402">
                  <c:v>40256</c:v>
                </c:pt>
                <c:pt idx="403">
                  <c:v>40263</c:v>
                </c:pt>
                <c:pt idx="404">
                  <c:v>40270</c:v>
                </c:pt>
                <c:pt idx="405">
                  <c:v>40277</c:v>
                </c:pt>
                <c:pt idx="406">
                  <c:v>40284</c:v>
                </c:pt>
                <c:pt idx="407">
                  <c:v>40291</c:v>
                </c:pt>
                <c:pt idx="408">
                  <c:v>40298</c:v>
                </c:pt>
                <c:pt idx="409">
                  <c:v>40305</c:v>
                </c:pt>
                <c:pt idx="410">
                  <c:v>40312</c:v>
                </c:pt>
                <c:pt idx="411">
                  <c:v>40319</c:v>
                </c:pt>
                <c:pt idx="412">
                  <c:v>40326</c:v>
                </c:pt>
                <c:pt idx="413">
                  <c:v>40333</c:v>
                </c:pt>
                <c:pt idx="414">
                  <c:v>40340</c:v>
                </c:pt>
                <c:pt idx="415">
                  <c:v>40347</c:v>
                </c:pt>
                <c:pt idx="416">
                  <c:v>40354</c:v>
                </c:pt>
                <c:pt idx="417">
                  <c:v>40361</c:v>
                </c:pt>
                <c:pt idx="418">
                  <c:v>40368</c:v>
                </c:pt>
                <c:pt idx="419">
                  <c:v>40375</c:v>
                </c:pt>
                <c:pt idx="420">
                  <c:v>40382</c:v>
                </c:pt>
                <c:pt idx="421">
                  <c:v>40389</c:v>
                </c:pt>
                <c:pt idx="422">
                  <c:v>40396</c:v>
                </c:pt>
                <c:pt idx="423">
                  <c:v>40403</c:v>
                </c:pt>
                <c:pt idx="424">
                  <c:v>40410</c:v>
                </c:pt>
                <c:pt idx="425">
                  <c:v>40417</c:v>
                </c:pt>
                <c:pt idx="426">
                  <c:v>40424</c:v>
                </c:pt>
                <c:pt idx="427">
                  <c:v>40431</c:v>
                </c:pt>
                <c:pt idx="428">
                  <c:v>40438</c:v>
                </c:pt>
                <c:pt idx="429">
                  <c:v>40445</c:v>
                </c:pt>
                <c:pt idx="430">
                  <c:v>40452</c:v>
                </c:pt>
                <c:pt idx="431">
                  <c:v>40459</c:v>
                </c:pt>
                <c:pt idx="432">
                  <c:v>40466</c:v>
                </c:pt>
                <c:pt idx="433">
                  <c:v>40473</c:v>
                </c:pt>
                <c:pt idx="434">
                  <c:v>40480</c:v>
                </c:pt>
                <c:pt idx="435">
                  <c:v>40487</c:v>
                </c:pt>
                <c:pt idx="436">
                  <c:v>40494</c:v>
                </c:pt>
                <c:pt idx="437">
                  <c:v>40501</c:v>
                </c:pt>
                <c:pt idx="438">
                  <c:v>40508</c:v>
                </c:pt>
                <c:pt idx="439">
                  <c:v>40515</c:v>
                </c:pt>
                <c:pt idx="440">
                  <c:v>40522</c:v>
                </c:pt>
                <c:pt idx="441">
                  <c:v>40529</c:v>
                </c:pt>
                <c:pt idx="442">
                  <c:v>40536</c:v>
                </c:pt>
                <c:pt idx="443">
                  <c:v>40543</c:v>
                </c:pt>
                <c:pt idx="444">
                  <c:v>40550</c:v>
                </c:pt>
                <c:pt idx="445">
                  <c:v>40557</c:v>
                </c:pt>
                <c:pt idx="446">
                  <c:v>40564</c:v>
                </c:pt>
                <c:pt idx="447">
                  <c:v>40571</c:v>
                </c:pt>
                <c:pt idx="448">
                  <c:v>40578</c:v>
                </c:pt>
                <c:pt idx="449">
                  <c:v>40585</c:v>
                </c:pt>
                <c:pt idx="450">
                  <c:v>40592</c:v>
                </c:pt>
                <c:pt idx="451">
                  <c:v>40599</c:v>
                </c:pt>
                <c:pt idx="452">
                  <c:v>40606</c:v>
                </c:pt>
                <c:pt idx="453">
                  <c:v>40613</c:v>
                </c:pt>
                <c:pt idx="454">
                  <c:v>40620</c:v>
                </c:pt>
                <c:pt idx="455">
                  <c:v>40627</c:v>
                </c:pt>
                <c:pt idx="456">
                  <c:v>40634</c:v>
                </c:pt>
                <c:pt idx="457">
                  <c:v>40641</c:v>
                </c:pt>
                <c:pt idx="458">
                  <c:v>40648</c:v>
                </c:pt>
                <c:pt idx="459">
                  <c:v>40655</c:v>
                </c:pt>
                <c:pt idx="460">
                  <c:v>40662</c:v>
                </c:pt>
                <c:pt idx="461">
                  <c:v>40669</c:v>
                </c:pt>
                <c:pt idx="462">
                  <c:v>40676</c:v>
                </c:pt>
                <c:pt idx="463">
                  <c:v>40683</c:v>
                </c:pt>
                <c:pt idx="464">
                  <c:v>40690</c:v>
                </c:pt>
                <c:pt idx="465">
                  <c:v>40697</c:v>
                </c:pt>
                <c:pt idx="466">
                  <c:v>40704</c:v>
                </c:pt>
                <c:pt idx="467">
                  <c:v>40711</c:v>
                </c:pt>
                <c:pt idx="468">
                  <c:v>40718</c:v>
                </c:pt>
                <c:pt idx="469">
                  <c:v>40725</c:v>
                </c:pt>
                <c:pt idx="470">
                  <c:v>40732</c:v>
                </c:pt>
                <c:pt idx="471">
                  <c:v>40739</c:v>
                </c:pt>
                <c:pt idx="472">
                  <c:v>40746</c:v>
                </c:pt>
                <c:pt idx="473">
                  <c:v>40753</c:v>
                </c:pt>
                <c:pt idx="474">
                  <c:v>40760</c:v>
                </c:pt>
                <c:pt idx="475">
                  <c:v>40767</c:v>
                </c:pt>
                <c:pt idx="476">
                  <c:v>40774</c:v>
                </c:pt>
                <c:pt idx="477">
                  <c:v>40781</c:v>
                </c:pt>
                <c:pt idx="478">
                  <c:v>40788</c:v>
                </c:pt>
                <c:pt idx="479">
                  <c:v>40795</c:v>
                </c:pt>
                <c:pt idx="480">
                  <c:v>40802</c:v>
                </c:pt>
                <c:pt idx="481">
                  <c:v>40809</c:v>
                </c:pt>
                <c:pt idx="482">
                  <c:v>40816</c:v>
                </c:pt>
                <c:pt idx="483">
                  <c:v>40823</c:v>
                </c:pt>
                <c:pt idx="484">
                  <c:v>40830</c:v>
                </c:pt>
                <c:pt idx="485">
                  <c:v>40837</c:v>
                </c:pt>
                <c:pt idx="486">
                  <c:v>40844</c:v>
                </c:pt>
                <c:pt idx="487">
                  <c:v>40851</c:v>
                </c:pt>
                <c:pt idx="488">
                  <c:v>40858</c:v>
                </c:pt>
                <c:pt idx="489">
                  <c:v>40865</c:v>
                </c:pt>
                <c:pt idx="490">
                  <c:v>40872</c:v>
                </c:pt>
                <c:pt idx="491">
                  <c:v>40879</c:v>
                </c:pt>
                <c:pt idx="492">
                  <c:v>40886</c:v>
                </c:pt>
                <c:pt idx="493">
                  <c:v>40893</c:v>
                </c:pt>
                <c:pt idx="494">
                  <c:v>40900</c:v>
                </c:pt>
                <c:pt idx="495">
                  <c:v>40907</c:v>
                </c:pt>
                <c:pt idx="496">
                  <c:v>40914</c:v>
                </c:pt>
                <c:pt idx="497">
                  <c:v>40921</c:v>
                </c:pt>
                <c:pt idx="498">
                  <c:v>40928</c:v>
                </c:pt>
                <c:pt idx="499">
                  <c:v>40935</c:v>
                </c:pt>
                <c:pt idx="500">
                  <c:v>40942</c:v>
                </c:pt>
                <c:pt idx="501">
                  <c:v>40949</c:v>
                </c:pt>
                <c:pt idx="502">
                  <c:v>40956</c:v>
                </c:pt>
                <c:pt idx="503">
                  <c:v>40963</c:v>
                </c:pt>
                <c:pt idx="504">
                  <c:v>40970</c:v>
                </c:pt>
                <c:pt idx="505">
                  <c:v>40977</c:v>
                </c:pt>
                <c:pt idx="506">
                  <c:v>40984</c:v>
                </c:pt>
                <c:pt idx="507">
                  <c:v>40991</c:v>
                </c:pt>
                <c:pt idx="508">
                  <c:v>40998</c:v>
                </c:pt>
                <c:pt idx="509">
                  <c:v>41005</c:v>
                </c:pt>
                <c:pt idx="510">
                  <c:v>41012</c:v>
                </c:pt>
                <c:pt idx="511">
                  <c:v>41019</c:v>
                </c:pt>
                <c:pt idx="512">
                  <c:v>41026</c:v>
                </c:pt>
                <c:pt idx="513">
                  <c:v>41033</c:v>
                </c:pt>
                <c:pt idx="514">
                  <c:v>41040</c:v>
                </c:pt>
                <c:pt idx="515">
                  <c:v>41047</c:v>
                </c:pt>
                <c:pt idx="516">
                  <c:v>41054</c:v>
                </c:pt>
                <c:pt idx="517">
                  <c:v>41061</c:v>
                </c:pt>
                <c:pt idx="518">
                  <c:v>41068</c:v>
                </c:pt>
                <c:pt idx="519">
                  <c:v>41075</c:v>
                </c:pt>
                <c:pt idx="520">
                  <c:v>41082</c:v>
                </c:pt>
              </c:numCache>
            </c:numRef>
          </c:cat>
          <c:val>
            <c:numRef>
              <c:f>'Returns vol'!$M$395:$M$915</c:f>
              <c:numCache>
                <c:formatCode>General</c:formatCode>
                <c:ptCount val="521"/>
                <c:pt idx="0">
                  <c:v>2.0622959137508881</c:v>
                </c:pt>
                <c:pt idx="1">
                  <c:v>2.0262992172189231</c:v>
                </c:pt>
                <c:pt idx="2">
                  <c:v>2.0447340635900688</c:v>
                </c:pt>
                <c:pt idx="3">
                  <c:v>2.7019103070711443</c:v>
                </c:pt>
                <c:pt idx="4">
                  <c:v>2.7060864962766917</c:v>
                </c:pt>
                <c:pt idx="5">
                  <c:v>2.7060854341453515</c:v>
                </c:pt>
                <c:pt idx="6">
                  <c:v>2.6611849604754974</c:v>
                </c:pt>
                <c:pt idx="7">
                  <c:v>2.650097852966312</c:v>
                </c:pt>
                <c:pt idx="8">
                  <c:v>2.5653078400105098</c:v>
                </c:pt>
                <c:pt idx="9">
                  <c:v>2.5281230906894487</c:v>
                </c:pt>
                <c:pt idx="10">
                  <c:v>2.5515695588573468</c:v>
                </c:pt>
                <c:pt idx="11">
                  <c:v>2.596228891878801</c:v>
                </c:pt>
                <c:pt idx="12">
                  <c:v>2.6531135564041182</c:v>
                </c:pt>
                <c:pt idx="13">
                  <c:v>2.6281587343260644</c:v>
                </c:pt>
                <c:pt idx="14">
                  <c:v>2.7483626131112131</c:v>
                </c:pt>
                <c:pt idx="15">
                  <c:v>3.1710808131078108</c:v>
                </c:pt>
                <c:pt idx="16">
                  <c:v>3.1981101512937875</c:v>
                </c:pt>
                <c:pt idx="17">
                  <c:v>3.2148820648723926</c:v>
                </c:pt>
                <c:pt idx="18">
                  <c:v>3.3356130188121411</c:v>
                </c:pt>
                <c:pt idx="19">
                  <c:v>3.2418885198222398</c:v>
                </c:pt>
                <c:pt idx="20">
                  <c:v>3.2764719653793111</c:v>
                </c:pt>
                <c:pt idx="21">
                  <c:v>3.2760016063945128</c:v>
                </c:pt>
                <c:pt idx="22">
                  <c:v>3.2683641478495336</c:v>
                </c:pt>
                <c:pt idx="23">
                  <c:v>3.2654791290707603</c:v>
                </c:pt>
                <c:pt idx="24">
                  <c:v>3.2111464171045898</c:v>
                </c:pt>
                <c:pt idx="25">
                  <c:v>3.2217675851512468</c:v>
                </c:pt>
                <c:pt idx="26">
                  <c:v>3.2054786441492946</c:v>
                </c:pt>
                <c:pt idx="27">
                  <c:v>3.2105065420300578</c:v>
                </c:pt>
                <c:pt idx="28">
                  <c:v>3.1892843596888971</c:v>
                </c:pt>
                <c:pt idx="29">
                  <c:v>2.6382858820247281</c:v>
                </c:pt>
                <c:pt idx="30">
                  <c:v>2.6479493666053457</c:v>
                </c:pt>
                <c:pt idx="31">
                  <c:v>2.6768067369674746</c:v>
                </c:pt>
                <c:pt idx="32">
                  <c:v>2.6687899178598848</c:v>
                </c:pt>
                <c:pt idx="33">
                  <c:v>2.7167677698175918</c:v>
                </c:pt>
                <c:pt idx="34">
                  <c:v>2.7349115969032232</c:v>
                </c:pt>
                <c:pt idx="35">
                  <c:v>2.7009047080668083</c:v>
                </c:pt>
                <c:pt idx="36">
                  <c:v>2.68847084159365</c:v>
                </c:pt>
                <c:pt idx="37">
                  <c:v>2.6298979947845793</c:v>
                </c:pt>
                <c:pt idx="38">
                  <c:v>2.5383040891548099</c:v>
                </c:pt>
                <c:pt idx="39">
                  <c:v>2.5474411915036503</c:v>
                </c:pt>
                <c:pt idx="40">
                  <c:v>2.3090148687469894</c:v>
                </c:pt>
                <c:pt idx="41">
                  <c:v>1.9282625654613856</c:v>
                </c:pt>
                <c:pt idx="42">
                  <c:v>2.0886785664498211</c:v>
                </c:pt>
                <c:pt idx="43">
                  <c:v>2.2072444015508337</c:v>
                </c:pt>
                <c:pt idx="44">
                  <c:v>2.1193954098279777</c:v>
                </c:pt>
                <c:pt idx="45">
                  <c:v>2.1188925063432253</c:v>
                </c:pt>
                <c:pt idx="46">
                  <c:v>2.1104448503730096</c:v>
                </c:pt>
                <c:pt idx="47">
                  <c:v>2.1490507344583367</c:v>
                </c:pt>
                <c:pt idx="48">
                  <c:v>2.1961045998900977</c:v>
                </c:pt>
                <c:pt idx="49">
                  <c:v>2.2104704519455298</c:v>
                </c:pt>
                <c:pt idx="50">
                  <c:v>2.2246245582802207</c:v>
                </c:pt>
                <c:pt idx="51">
                  <c:v>2.1859961364174749</c:v>
                </c:pt>
                <c:pt idx="52">
                  <c:v>2.251264391828911</c:v>
                </c:pt>
                <c:pt idx="53">
                  <c:v>2.2496632828527954</c:v>
                </c:pt>
                <c:pt idx="54">
                  <c:v>2.2537498308414108</c:v>
                </c:pt>
                <c:pt idx="55">
                  <c:v>2.1662543507013914</c:v>
                </c:pt>
                <c:pt idx="56">
                  <c:v>2.1327765460427375</c:v>
                </c:pt>
                <c:pt idx="57">
                  <c:v>2.0889039338338944</c:v>
                </c:pt>
                <c:pt idx="58">
                  <c:v>2.0809159828947084</c:v>
                </c:pt>
                <c:pt idx="59">
                  <c:v>2.0895207038745909</c:v>
                </c:pt>
                <c:pt idx="60">
                  <c:v>2.0037408215010029</c:v>
                </c:pt>
                <c:pt idx="61">
                  <c:v>1.8799629085848366</c:v>
                </c:pt>
                <c:pt idx="62">
                  <c:v>1.893001654907472</c:v>
                </c:pt>
                <c:pt idx="63">
                  <c:v>1.900663692110617</c:v>
                </c:pt>
                <c:pt idx="64">
                  <c:v>1.8936707245520501</c:v>
                </c:pt>
                <c:pt idx="65">
                  <c:v>1.9506180168563541</c:v>
                </c:pt>
                <c:pt idx="66">
                  <c:v>2.0454100526329326</c:v>
                </c:pt>
                <c:pt idx="67">
                  <c:v>1.9622733544660433</c:v>
                </c:pt>
                <c:pt idx="68">
                  <c:v>1.8019786389626666</c:v>
                </c:pt>
                <c:pt idx="69">
                  <c:v>1.7394922545036147</c:v>
                </c:pt>
                <c:pt idx="70">
                  <c:v>1.7375525256267648</c:v>
                </c:pt>
                <c:pt idx="71">
                  <c:v>1.7351954089782076</c:v>
                </c:pt>
                <c:pt idx="72">
                  <c:v>1.9580764146274858</c:v>
                </c:pt>
                <c:pt idx="73">
                  <c:v>1.9480118622066052</c:v>
                </c:pt>
                <c:pt idx="74">
                  <c:v>1.9167591508733519</c:v>
                </c:pt>
                <c:pt idx="75">
                  <c:v>1.9146007718646965</c:v>
                </c:pt>
                <c:pt idx="76">
                  <c:v>1.9106007999756773</c:v>
                </c:pt>
                <c:pt idx="77">
                  <c:v>1.8785168199153726</c:v>
                </c:pt>
                <c:pt idx="78">
                  <c:v>1.9118144062967874</c:v>
                </c:pt>
                <c:pt idx="79">
                  <c:v>1.9819434035547594</c:v>
                </c:pt>
                <c:pt idx="80">
                  <c:v>2.047269195631678</c:v>
                </c:pt>
                <c:pt idx="81">
                  <c:v>2.0500383087643215</c:v>
                </c:pt>
                <c:pt idx="82">
                  <c:v>2.1572686799040062</c:v>
                </c:pt>
                <c:pt idx="83">
                  <c:v>2.1194281792260479</c:v>
                </c:pt>
                <c:pt idx="84">
                  <c:v>2.15853554113274</c:v>
                </c:pt>
                <c:pt idx="85">
                  <c:v>2.1611053374251368</c:v>
                </c:pt>
                <c:pt idx="86">
                  <c:v>2.1626141785999273</c:v>
                </c:pt>
                <c:pt idx="87">
                  <c:v>2.1566477865890814</c:v>
                </c:pt>
                <c:pt idx="88">
                  <c:v>2.3976595326802399</c:v>
                </c:pt>
                <c:pt idx="89">
                  <c:v>2.4022709304650753</c:v>
                </c:pt>
                <c:pt idx="90">
                  <c:v>2.4263544656272158</c:v>
                </c:pt>
                <c:pt idx="91">
                  <c:v>2.4623881955923861</c:v>
                </c:pt>
                <c:pt idx="92">
                  <c:v>2.3574739707549841</c:v>
                </c:pt>
                <c:pt idx="93">
                  <c:v>2.4344251866427804</c:v>
                </c:pt>
                <c:pt idx="94">
                  <c:v>2.3851178866633909</c:v>
                </c:pt>
                <c:pt idx="95">
                  <c:v>2.9141475076784831</c:v>
                </c:pt>
                <c:pt idx="96">
                  <c:v>2.9249148099766202</c:v>
                </c:pt>
                <c:pt idx="97">
                  <c:v>3.1480303568729395</c:v>
                </c:pt>
                <c:pt idx="98">
                  <c:v>3.1110356932682639</c:v>
                </c:pt>
                <c:pt idx="99">
                  <c:v>3.1493523580698279</c:v>
                </c:pt>
                <c:pt idx="100">
                  <c:v>3.1883653877627025</c:v>
                </c:pt>
                <c:pt idx="101">
                  <c:v>3.1754421668845176</c:v>
                </c:pt>
                <c:pt idx="102">
                  <c:v>3.17552104683016</c:v>
                </c:pt>
                <c:pt idx="103">
                  <c:v>3.2347061881642118</c:v>
                </c:pt>
                <c:pt idx="104">
                  <c:v>3.1332124897079785</c:v>
                </c:pt>
                <c:pt idx="105">
                  <c:v>3.0273612081356096</c:v>
                </c:pt>
                <c:pt idx="106">
                  <c:v>3.0098064153354103</c:v>
                </c:pt>
                <c:pt idx="107">
                  <c:v>2.9888612726376311</c:v>
                </c:pt>
                <c:pt idx="108">
                  <c:v>2.9667927366940305</c:v>
                </c:pt>
                <c:pt idx="109">
                  <c:v>2.961105228041343</c:v>
                </c:pt>
                <c:pt idx="110">
                  <c:v>2.8107752098076793</c:v>
                </c:pt>
                <c:pt idx="111">
                  <c:v>2.8668870278168783</c:v>
                </c:pt>
                <c:pt idx="112">
                  <c:v>2.8825389340038279</c:v>
                </c:pt>
                <c:pt idx="113">
                  <c:v>2.8498512677095134</c:v>
                </c:pt>
                <c:pt idx="114">
                  <c:v>2.7516882924408597</c:v>
                </c:pt>
                <c:pt idx="115">
                  <c:v>2.7550220117495989</c:v>
                </c:pt>
                <c:pt idx="116">
                  <c:v>2.7241009674129284</c:v>
                </c:pt>
                <c:pt idx="117">
                  <c:v>2.6136004926003755</c:v>
                </c:pt>
                <c:pt idx="118">
                  <c:v>2.6420460434924298</c:v>
                </c:pt>
                <c:pt idx="119">
                  <c:v>2.6764003032746588</c:v>
                </c:pt>
                <c:pt idx="120">
                  <c:v>2.673814027973866</c:v>
                </c:pt>
                <c:pt idx="121">
                  <c:v>2.135494403070922</c:v>
                </c:pt>
                <c:pt idx="122">
                  <c:v>2.1736848629004246</c:v>
                </c:pt>
                <c:pt idx="123">
                  <c:v>1.7655387556819253</c:v>
                </c:pt>
                <c:pt idx="124">
                  <c:v>1.7393728236730288</c:v>
                </c:pt>
                <c:pt idx="125">
                  <c:v>1.6514061770974964</c:v>
                </c:pt>
                <c:pt idx="126">
                  <c:v>1.5126157975655699</c:v>
                </c:pt>
                <c:pt idx="127">
                  <c:v>1.6902573886516099</c:v>
                </c:pt>
                <c:pt idx="128">
                  <c:v>1.7458946408319995</c:v>
                </c:pt>
                <c:pt idx="129">
                  <c:v>1.6912249568720021</c:v>
                </c:pt>
                <c:pt idx="130">
                  <c:v>1.6910389019398904</c:v>
                </c:pt>
                <c:pt idx="131">
                  <c:v>1.9741231553563192</c:v>
                </c:pt>
                <c:pt idx="132">
                  <c:v>1.9754320281487769</c:v>
                </c:pt>
                <c:pt idx="133">
                  <c:v>1.9289202768260143</c:v>
                </c:pt>
                <c:pt idx="134">
                  <c:v>1.938013226314081</c:v>
                </c:pt>
                <c:pt idx="135">
                  <c:v>1.9430661836186145</c:v>
                </c:pt>
                <c:pt idx="136">
                  <c:v>1.9350537205438665</c:v>
                </c:pt>
                <c:pt idx="137">
                  <c:v>1.9307867561157526</c:v>
                </c:pt>
                <c:pt idx="138">
                  <c:v>1.9551302412464489</c:v>
                </c:pt>
                <c:pt idx="139">
                  <c:v>1.9573705512279034</c:v>
                </c:pt>
                <c:pt idx="140">
                  <c:v>1.9631473242100492</c:v>
                </c:pt>
                <c:pt idx="141">
                  <c:v>2.1471489058430775</c:v>
                </c:pt>
                <c:pt idx="142">
                  <c:v>2.2568471259178589</c:v>
                </c:pt>
                <c:pt idx="143">
                  <c:v>2.2452665383599228</c:v>
                </c:pt>
                <c:pt idx="144">
                  <c:v>2.2219383277427496</c:v>
                </c:pt>
                <c:pt idx="145">
                  <c:v>2.2463970057145186</c:v>
                </c:pt>
                <c:pt idx="146">
                  <c:v>2.2466107570396869</c:v>
                </c:pt>
                <c:pt idx="147">
                  <c:v>2.2617955838623214</c:v>
                </c:pt>
                <c:pt idx="148">
                  <c:v>2.2689420323465779</c:v>
                </c:pt>
                <c:pt idx="149">
                  <c:v>2.328351382333818</c:v>
                </c:pt>
                <c:pt idx="150">
                  <c:v>2.3225535831029602</c:v>
                </c:pt>
                <c:pt idx="151">
                  <c:v>2.321936966085985</c:v>
                </c:pt>
                <c:pt idx="152">
                  <c:v>2.306588961736749</c:v>
                </c:pt>
                <c:pt idx="153">
                  <c:v>2.191018124818108</c:v>
                </c:pt>
                <c:pt idx="154">
                  <c:v>2.1508446249767981</c:v>
                </c:pt>
                <c:pt idx="155">
                  <c:v>2.1283612222935395</c:v>
                </c:pt>
                <c:pt idx="156">
                  <c:v>2.0992822265136968</c:v>
                </c:pt>
                <c:pt idx="157">
                  <c:v>1.8943842466436402</c:v>
                </c:pt>
                <c:pt idx="158">
                  <c:v>1.9621759945320707</c:v>
                </c:pt>
                <c:pt idx="159">
                  <c:v>1.9869009121732006</c:v>
                </c:pt>
                <c:pt idx="160">
                  <c:v>1.9691327333220787</c:v>
                </c:pt>
                <c:pt idx="161">
                  <c:v>1.9545777972441927</c:v>
                </c:pt>
                <c:pt idx="162">
                  <c:v>1.9554965734962708</c:v>
                </c:pt>
                <c:pt idx="163">
                  <c:v>2.0169181029978853</c:v>
                </c:pt>
                <c:pt idx="164">
                  <c:v>1.9574135568669289</c:v>
                </c:pt>
                <c:pt idx="165">
                  <c:v>2.0418525223275914</c:v>
                </c:pt>
                <c:pt idx="166">
                  <c:v>2.0560949769097538</c:v>
                </c:pt>
                <c:pt idx="167">
                  <c:v>1.8939669998238082</c:v>
                </c:pt>
                <c:pt idx="168">
                  <c:v>1.774228696866067</c:v>
                </c:pt>
                <c:pt idx="169">
                  <c:v>1.8394778369736295</c:v>
                </c:pt>
                <c:pt idx="170">
                  <c:v>2.0181656137693875</c:v>
                </c:pt>
                <c:pt idx="171">
                  <c:v>1.9829991381482637</c:v>
                </c:pt>
                <c:pt idx="172">
                  <c:v>2.032047701984621</c:v>
                </c:pt>
                <c:pt idx="173">
                  <c:v>2.0156070175276959</c:v>
                </c:pt>
                <c:pt idx="174">
                  <c:v>2.1335284045704661</c:v>
                </c:pt>
                <c:pt idx="175">
                  <c:v>2.0468936149902666</c:v>
                </c:pt>
                <c:pt idx="176">
                  <c:v>2.0529163157589045</c:v>
                </c:pt>
                <c:pt idx="177">
                  <c:v>2.0560929975527871</c:v>
                </c:pt>
                <c:pt idx="178">
                  <c:v>2.0657737571781887</c:v>
                </c:pt>
                <c:pt idx="179">
                  <c:v>2.0609084995814273</c:v>
                </c:pt>
                <c:pt idx="180">
                  <c:v>2.0331835183632387</c:v>
                </c:pt>
                <c:pt idx="181">
                  <c:v>2.0314435087556224</c:v>
                </c:pt>
                <c:pt idx="182">
                  <c:v>2.0284459108041628</c:v>
                </c:pt>
                <c:pt idx="183">
                  <c:v>2.1781937304558356</c:v>
                </c:pt>
                <c:pt idx="184">
                  <c:v>2.1350962343951427</c:v>
                </c:pt>
                <c:pt idx="185">
                  <c:v>2.1348389139181125</c:v>
                </c:pt>
                <c:pt idx="186">
                  <c:v>2.1850861788397045</c:v>
                </c:pt>
                <c:pt idx="187">
                  <c:v>2.2252167114737098</c:v>
                </c:pt>
                <c:pt idx="188">
                  <c:v>2.2264043464271914</c:v>
                </c:pt>
                <c:pt idx="189">
                  <c:v>2.1000234616995668</c:v>
                </c:pt>
                <c:pt idx="190">
                  <c:v>2.0923755323527637</c:v>
                </c:pt>
                <c:pt idx="191">
                  <c:v>2.057942855406536</c:v>
                </c:pt>
                <c:pt idx="192">
                  <c:v>2.2819774196644658</c:v>
                </c:pt>
                <c:pt idx="193">
                  <c:v>2.3683655175192042</c:v>
                </c:pt>
                <c:pt idx="194">
                  <c:v>2.3921252695948119</c:v>
                </c:pt>
                <c:pt idx="195">
                  <c:v>2.3502502679023771</c:v>
                </c:pt>
                <c:pt idx="196">
                  <c:v>2.2338484887096155</c:v>
                </c:pt>
                <c:pt idx="197">
                  <c:v>2.1026966150912294</c:v>
                </c:pt>
                <c:pt idx="198">
                  <c:v>2.1121238857075371</c:v>
                </c:pt>
                <c:pt idx="199">
                  <c:v>2.108786042627353</c:v>
                </c:pt>
                <c:pt idx="200">
                  <c:v>2.0076145040788234</c:v>
                </c:pt>
                <c:pt idx="201">
                  <c:v>2.0778715048658198</c:v>
                </c:pt>
                <c:pt idx="202">
                  <c:v>2.8064934632396374</c:v>
                </c:pt>
                <c:pt idx="203">
                  <c:v>2.8562926879983332</c:v>
                </c:pt>
                <c:pt idx="204">
                  <c:v>2.850104665113987</c:v>
                </c:pt>
                <c:pt idx="205">
                  <c:v>3.3263112146183471</c:v>
                </c:pt>
                <c:pt idx="206">
                  <c:v>3.3229144587886492</c:v>
                </c:pt>
                <c:pt idx="207">
                  <c:v>3.3069313856274243</c:v>
                </c:pt>
                <c:pt idx="208">
                  <c:v>3.5530431281025887</c:v>
                </c:pt>
                <c:pt idx="209">
                  <c:v>3.4024615429905278</c:v>
                </c:pt>
                <c:pt idx="210">
                  <c:v>3.4718334530378501</c:v>
                </c:pt>
                <c:pt idx="211">
                  <c:v>3.4791774156215975</c:v>
                </c:pt>
                <c:pt idx="212">
                  <c:v>3.4854380641312925</c:v>
                </c:pt>
                <c:pt idx="213">
                  <c:v>3.480580353219286</c:v>
                </c:pt>
                <c:pt idx="214">
                  <c:v>3.4818640732516006</c:v>
                </c:pt>
                <c:pt idx="215">
                  <c:v>3.4840798379777689</c:v>
                </c:pt>
                <c:pt idx="216">
                  <c:v>3.4894686802168353</c:v>
                </c:pt>
                <c:pt idx="217">
                  <c:v>3.505809950083282</c:v>
                </c:pt>
                <c:pt idx="218">
                  <c:v>3.4088476784419806</c:v>
                </c:pt>
                <c:pt idx="219">
                  <c:v>3.3193129538611474</c:v>
                </c:pt>
                <c:pt idx="220">
                  <c:v>3.3171742539440818</c:v>
                </c:pt>
                <c:pt idx="221">
                  <c:v>3.316631920006563</c:v>
                </c:pt>
                <c:pt idx="222">
                  <c:v>3.2513086164943248</c:v>
                </c:pt>
                <c:pt idx="223">
                  <c:v>3.290620106587169</c:v>
                </c:pt>
                <c:pt idx="224">
                  <c:v>3.1791708631618305</c:v>
                </c:pt>
                <c:pt idx="225">
                  <c:v>3.1866728479840609</c:v>
                </c:pt>
                <c:pt idx="226">
                  <c:v>3.1247853981706752</c:v>
                </c:pt>
                <c:pt idx="227">
                  <c:v>3.1379499115134264</c:v>
                </c:pt>
                <c:pt idx="228">
                  <c:v>2.6132841981972192</c:v>
                </c:pt>
                <c:pt idx="229">
                  <c:v>2.592476167142387</c:v>
                </c:pt>
                <c:pt idx="230">
                  <c:v>2.5949679925799249</c:v>
                </c:pt>
                <c:pt idx="231">
                  <c:v>1.8754048975098396</c:v>
                </c:pt>
                <c:pt idx="232">
                  <c:v>1.8690989873691601</c:v>
                </c:pt>
                <c:pt idx="233">
                  <c:v>1.8361111811566855</c:v>
                </c:pt>
                <c:pt idx="234">
                  <c:v>1.4554716702417447</c:v>
                </c:pt>
                <c:pt idx="235">
                  <c:v>1.558081535012398</c:v>
                </c:pt>
                <c:pt idx="236">
                  <c:v>1.3019993658601507</c:v>
                </c:pt>
                <c:pt idx="237">
                  <c:v>1.3066863953853527</c:v>
                </c:pt>
                <c:pt idx="238">
                  <c:v>1.1903375982358761</c:v>
                </c:pt>
                <c:pt idx="239">
                  <c:v>1.2136920151772854</c:v>
                </c:pt>
                <c:pt idx="240">
                  <c:v>1.2144491945670239</c:v>
                </c:pt>
                <c:pt idx="241">
                  <c:v>1.2191156429112318</c:v>
                </c:pt>
                <c:pt idx="242">
                  <c:v>1.1394287961584171</c:v>
                </c:pt>
                <c:pt idx="243">
                  <c:v>1.8759906960309465</c:v>
                </c:pt>
                <c:pt idx="244">
                  <c:v>1.8557836771175884</c:v>
                </c:pt>
                <c:pt idx="245">
                  <c:v>1.8715811579329016</c:v>
                </c:pt>
                <c:pt idx="246">
                  <c:v>2.003350006676357</c:v>
                </c:pt>
                <c:pt idx="247">
                  <c:v>1.9930191795927426</c:v>
                </c:pt>
                <c:pt idx="248">
                  <c:v>2.0175369487993429</c:v>
                </c:pt>
                <c:pt idx="249">
                  <c:v>2.0005667174377364</c:v>
                </c:pt>
                <c:pt idx="250">
                  <c:v>2.0009035060927536</c:v>
                </c:pt>
                <c:pt idx="251">
                  <c:v>2.0125141830363633</c:v>
                </c:pt>
                <c:pt idx="252">
                  <c:v>2.0227360185593315</c:v>
                </c:pt>
                <c:pt idx="253">
                  <c:v>2.0202427029617045</c:v>
                </c:pt>
                <c:pt idx="254">
                  <c:v>2.0245202584224549</c:v>
                </c:pt>
                <c:pt idx="255">
                  <c:v>2.003496066610845</c:v>
                </c:pt>
                <c:pt idx="256">
                  <c:v>2.0361699749607176</c:v>
                </c:pt>
                <c:pt idx="257">
                  <c:v>2.1188649105383375</c:v>
                </c:pt>
                <c:pt idx="258">
                  <c:v>2.2360196158138361</c:v>
                </c:pt>
                <c:pt idx="259">
                  <c:v>2.2388527273975116</c:v>
                </c:pt>
                <c:pt idx="260">
                  <c:v>2.2270246323437517</c:v>
                </c:pt>
                <c:pt idx="261">
                  <c:v>2.2729483683265292</c:v>
                </c:pt>
                <c:pt idx="262">
                  <c:v>2.3007996031411007</c:v>
                </c:pt>
                <c:pt idx="263">
                  <c:v>2.3020566573758461</c:v>
                </c:pt>
                <c:pt idx="264">
                  <c:v>2.6646669063224726</c:v>
                </c:pt>
                <c:pt idx="265">
                  <c:v>2.6620795672170443</c:v>
                </c:pt>
                <c:pt idx="266">
                  <c:v>2.7799763180688282</c:v>
                </c:pt>
                <c:pt idx="267">
                  <c:v>3.2865275885538736</c:v>
                </c:pt>
                <c:pt idx="268">
                  <c:v>3.6518420641133269</c:v>
                </c:pt>
                <c:pt idx="269">
                  <c:v>3.416737579813153</c:v>
                </c:pt>
                <c:pt idx="270">
                  <c:v>3.4176673001278552</c:v>
                </c:pt>
                <c:pt idx="271">
                  <c:v>3.408585152229167</c:v>
                </c:pt>
                <c:pt idx="272">
                  <c:v>3.4180259294080688</c:v>
                </c:pt>
                <c:pt idx="273">
                  <c:v>3.4616218020956424</c:v>
                </c:pt>
                <c:pt idx="274">
                  <c:v>3.4839412611737646</c:v>
                </c:pt>
                <c:pt idx="275">
                  <c:v>3.4901651288481164</c:v>
                </c:pt>
                <c:pt idx="276">
                  <c:v>3.5144148859598525</c:v>
                </c:pt>
                <c:pt idx="277">
                  <c:v>3.5436771335964981</c:v>
                </c:pt>
                <c:pt idx="278">
                  <c:v>3.5474602741251431</c:v>
                </c:pt>
                <c:pt idx="279">
                  <c:v>3.6039636149180727</c:v>
                </c:pt>
                <c:pt idx="280">
                  <c:v>3.6677651128216744</c:v>
                </c:pt>
                <c:pt idx="281">
                  <c:v>3.8340693224088418</c:v>
                </c:pt>
                <c:pt idx="282">
                  <c:v>3.8948161228346589</c:v>
                </c:pt>
                <c:pt idx="283">
                  <c:v>3.8703529751632892</c:v>
                </c:pt>
                <c:pt idx="284">
                  <c:v>3.9610684513395085</c:v>
                </c:pt>
                <c:pt idx="285">
                  <c:v>3.9654500808588571</c:v>
                </c:pt>
                <c:pt idx="286">
                  <c:v>3.9796839918568909</c:v>
                </c:pt>
                <c:pt idx="287">
                  <c:v>3.9345440167599577</c:v>
                </c:pt>
                <c:pt idx="288">
                  <c:v>3.8880992942697605</c:v>
                </c:pt>
                <c:pt idx="289">
                  <c:v>4.1106134628832631</c:v>
                </c:pt>
                <c:pt idx="290">
                  <c:v>3.9633838117292437</c:v>
                </c:pt>
                <c:pt idx="291">
                  <c:v>3.9640440245844797</c:v>
                </c:pt>
                <c:pt idx="292">
                  <c:v>3.9263362289554897</c:v>
                </c:pt>
                <c:pt idx="293">
                  <c:v>3.5441252473988505</c:v>
                </c:pt>
                <c:pt idx="294">
                  <c:v>3.199481794499508</c:v>
                </c:pt>
                <c:pt idx="295">
                  <c:v>3.1010521060611689</c:v>
                </c:pt>
                <c:pt idx="296">
                  <c:v>3.2334395207472357</c:v>
                </c:pt>
                <c:pt idx="297">
                  <c:v>3.2471544206272331</c:v>
                </c:pt>
                <c:pt idx="298">
                  <c:v>3.1752273469007952</c:v>
                </c:pt>
                <c:pt idx="299">
                  <c:v>3.2936088971387179</c:v>
                </c:pt>
                <c:pt idx="300">
                  <c:v>3.2734227747395619</c:v>
                </c:pt>
                <c:pt idx="301">
                  <c:v>3.2435503766033182</c:v>
                </c:pt>
                <c:pt idx="302">
                  <c:v>3.2570493897512618</c:v>
                </c:pt>
                <c:pt idx="303">
                  <c:v>3.1665177425262598</c:v>
                </c:pt>
                <c:pt idx="304">
                  <c:v>3.1885251029245802</c:v>
                </c:pt>
                <c:pt idx="305">
                  <c:v>3.1687260127006023</c:v>
                </c:pt>
                <c:pt idx="306">
                  <c:v>3.2535307970400349</c:v>
                </c:pt>
                <c:pt idx="307">
                  <c:v>3.1455325835830936</c:v>
                </c:pt>
                <c:pt idx="308">
                  <c:v>3.0064699250583362</c:v>
                </c:pt>
                <c:pt idx="309">
                  <c:v>2.9562707075554471</c:v>
                </c:pt>
                <c:pt idx="310">
                  <c:v>3.0083412398868883</c:v>
                </c:pt>
                <c:pt idx="311">
                  <c:v>3.0091866190612531</c:v>
                </c:pt>
                <c:pt idx="312">
                  <c:v>2.9744401185712319</c:v>
                </c:pt>
                <c:pt idx="313">
                  <c:v>3.1015732495517216</c:v>
                </c:pt>
                <c:pt idx="314">
                  <c:v>3.1229114150673558</c:v>
                </c:pt>
                <c:pt idx="315">
                  <c:v>2.8909281767494064</c:v>
                </c:pt>
                <c:pt idx="316">
                  <c:v>2.8689295520618523</c:v>
                </c:pt>
                <c:pt idx="317">
                  <c:v>2.8651426573560954</c:v>
                </c:pt>
                <c:pt idx="318">
                  <c:v>2.9297312887895299</c:v>
                </c:pt>
                <c:pt idx="319">
                  <c:v>2.8347025217962152</c:v>
                </c:pt>
                <c:pt idx="320">
                  <c:v>2.8103283771397094</c:v>
                </c:pt>
                <c:pt idx="321">
                  <c:v>2.7784475961354214</c:v>
                </c:pt>
                <c:pt idx="322">
                  <c:v>3.1452124684009104</c:v>
                </c:pt>
                <c:pt idx="323">
                  <c:v>3.1428078378866795</c:v>
                </c:pt>
                <c:pt idx="324">
                  <c:v>3.0896979075076549</c:v>
                </c:pt>
                <c:pt idx="325">
                  <c:v>2.8111143566315171</c:v>
                </c:pt>
                <c:pt idx="326">
                  <c:v>3.2334676274312941</c:v>
                </c:pt>
                <c:pt idx="327">
                  <c:v>5.1656873832084536</c:v>
                </c:pt>
                <c:pt idx="328">
                  <c:v>5.1108699283069621</c:v>
                </c:pt>
                <c:pt idx="329">
                  <c:v>5.8552649251801174</c:v>
                </c:pt>
                <c:pt idx="330">
                  <c:v>7.2320042078267006</c:v>
                </c:pt>
                <c:pt idx="331">
                  <c:v>7.2368811262103856</c:v>
                </c:pt>
                <c:pt idx="332">
                  <c:v>7.1166002340297876</c:v>
                </c:pt>
                <c:pt idx="333">
                  <c:v>7.3445032197536708</c:v>
                </c:pt>
                <c:pt idx="334">
                  <c:v>7.9293341265326553</c:v>
                </c:pt>
                <c:pt idx="335">
                  <c:v>7.94247052677414</c:v>
                </c:pt>
                <c:pt idx="336">
                  <c:v>8.3662804125654553</c:v>
                </c:pt>
                <c:pt idx="337">
                  <c:v>8.5091839375599694</c:v>
                </c:pt>
                <c:pt idx="338">
                  <c:v>8.5279673354541501</c:v>
                </c:pt>
                <c:pt idx="339">
                  <c:v>8.6446190875043669</c:v>
                </c:pt>
                <c:pt idx="340">
                  <c:v>8.617275852028186</c:v>
                </c:pt>
                <c:pt idx="341">
                  <c:v>8.6475475704095945</c:v>
                </c:pt>
                <c:pt idx="342">
                  <c:v>8.6537885651923769</c:v>
                </c:pt>
                <c:pt idx="343">
                  <c:v>8.7411960969317555</c:v>
                </c:pt>
                <c:pt idx="344">
                  <c:v>8.8647159022497917</c:v>
                </c:pt>
                <c:pt idx="345">
                  <c:v>8.8702706123361885</c:v>
                </c:pt>
                <c:pt idx="346">
                  <c:v>8.9949331524862313</c:v>
                </c:pt>
                <c:pt idx="347">
                  <c:v>8.9887222937970339</c:v>
                </c:pt>
                <c:pt idx="348">
                  <c:v>8.8894655376919953</c:v>
                </c:pt>
                <c:pt idx="349">
                  <c:v>9.1054584948275714</c:v>
                </c:pt>
                <c:pt idx="350">
                  <c:v>9.1935019163789296</c:v>
                </c:pt>
                <c:pt idx="351">
                  <c:v>9.334169332215728</c:v>
                </c:pt>
                <c:pt idx="352">
                  <c:v>9.1995228115636003</c:v>
                </c:pt>
                <c:pt idx="353">
                  <c:v>8.066633077323397</c:v>
                </c:pt>
                <c:pt idx="354">
                  <c:v>8.0174418691591036</c:v>
                </c:pt>
                <c:pt idx="355">
                  <c:v>7.0680950288482611</c:v>
                </c:pt>
                <c:pt idx="356">
                  <c:v>6.129983191647046</c:v>
                </c:pt>
                <c:pt idx="357">
                  <c:v>6.3362696319127823</c:v>
                </c:pt>
                <c:pt idx="358">
                  <c:v>6.2022728956113733</c:v>
                </c:pt>
                <c:pt idx="359">
                  <c:v>5.5845140075999922</c:v>
                </c:pt>
                <c:pt idx="360">
                  <c:v>5.2034447294890622</c:v>
                </c:pt>
                <c:pt idx="361">
                  <c:v>4.9903004526752985</c:v>
                </c:pt>
                <c:pt idx="362">
                  <c:v>4.6778326909922594</c:v>
                </c:pt>
                <c:pt idx="363">
                  <c:v>4.7739912739653523</c:v>
                </c:pt>
                <c:pt idx="364">
                  <c:v>4.5949360085838595</c:v>
                </c:pt>
                <c:pt idx="365">
                  <c:v>4.5249664047673974</c:v>
                </c:pt>
                <c:pt idx="366">
                  <c:v>4.6048163206422874</c:v>
                </c:pt>
                <c:pt idx="367">
                  <c:v>4.4816928421148132</c:v>
                </c:pt>
                <c:pt idx="368">
                  <c:v>4.2792975473448491</c:v>
                </c:pt>
                <c:pt idx="369">
                  <c:v>4.2526075061678315</c:v>
                </c:pt>
                <c:pt idx="370">
                  <c:v>4.1987343164701469</c:v>
                </c:pt>
                <c:pt idx="371">
                  <c:v>4.1883927666796703</c:v>
                </c:pt>
                <c:pt idx="372">
                  <c:v>3.5228703491334343</c:v>
                </c:pt>
                <c:pt idx="373">
                  <c:v>3.4923084437903906</c:v>
                </c:pt>
                <c:pt idx="374">
                  <c:v>3.4043258315598801</c:v>
                </c:pt>
                <c:pt idx="375">
                  <c:v>3.2480900819826481</c:v>
                </c:pt>
                <c:pt idx="376">
                  <c:v>3.2082152972754439</c:v>
                </c:pt>
                <c:pt idx="377">
                  <c:v>3.1127293204810238</c:v>
                </c:pt>
                <c:pt idx="378">
                  <c:v>3.0990734146241792</c:v>
                </c:pt>
                <c:pt idx="379">
                  <c:v>3.156680326035727</c:v>
                </c:pt>
                <c:pt idx="380">
                  <c:v>3.1574042675502021</c:v>
                </c:pt>
                <c:pt idx="381">
                  <c:v>3.1642972911635212</c:v>
                </c:pt>
                <c:pt idx="382">
                  <c:v>3.463438411962656</c:v>
                </c:pt>
                <c:pt idx="383">
                  <c:v>3.0953704276508089</c:v>
                </c:pt>
                <c:pt idx="384">
                  <c:v>3.0344526707080166</c:v>
                </c:pt>
                <c:pt idx="385">
                  <c:v>2.9199133960028343</c:v>
                </c:pt>
                <c:pt idx="386">
                  <c:v>2.9509908942729162</c:v>
                </c:pt>
                <c:pt idx="387">
                  <c:v>3.0309901422681542</c:v>
                </c:pt>
                <c:pt idx="388">
                  <c:v>3.0536904916142844</c:v>
                </c:pt>
                <c:pt idx="389">
                  <c:v>2.8792175534888904</c:v>
                </c:pt>
                <c:pt idx="390">
                  <c:v>2.8938135547813042</c:v>
                </c:pt>
                <c:pt idx="391">
                  <c:v>2.8951951162406555</c:v>
                </c:pt>
                <c:pt idx="392">
                  <c:v>2.7243020644986808</c:v>
                </c:pt>
                <c:pt idx="393">
                  <c:v>2.5533396028271258</c:v>
                </c:pt>
                <c:pt idx="394">
                  <c:v>2.6467799695465168</c:v>
                </c:pt>
                <c:pt idx="395">
                  <c:v>2.7200001790749848</c:v>
                </c:pt>
                <c:pt idx="396">
                  <c:v>2.8434545882939171</c:v>
                </c:pt>
                <c:pt idx="397">
                  <c:v>2.8830367501362715</c:v>
                </c:pt>
                <c:pt idx="398">
                  <c:v>2.8789462716639718</c:v>
                </c:pt>
                <c:pt idx="399">
                  <c:v>2.8782569202326669</c:v>
                </c:pt>
                <c:pt idx="400">
                  <c:v>2.9687366483788886</c:v>
                </c:pt>
                <c:pt idx="401">
                  <c:v>2.8581694677276759</c:v>
                </c:pt>
                <c:pt idx="402">
                  <c:v>2.8193233166471812</c:v>
                </c:pt>
                <c:pt idx="403">
                  <c:v>2.8077461259588112</c:v>
                </c:pt>
                <c:pt idx="404">
                  <c:v>2.8651901567515718</c:v>
                </c:pt>
                <c:pt idx="405">
                  <c:v>2.7335812435788096</c:v>
                </c:pt>
                <c:pt idx="406">
                  <c:v>2.7268711408005308</c:v>
                </c:pt>
                <c:pt idx="407">
                  <c:v>2.734401465716719</c:v>
                </c:pt>
                <c:pt idx="408">
                  <c:v>2.4586808491169201</c:v>
                </c:pt>
                <c:pt idx="409">
                  <c:v>3.107212868486803</c:v>
                </c:pt>
                <c:pt idx="410">
                  <c:v>3.1361474027633935</c:v>
                </c:pt>
                <c:pt idx="411">
                  <c:v>3.497989360342403</c:v>
                </c:pt>
                <c:pt idx="412">
                  <c:v>3.5405240582669975</c:v>
                </c:pt>
                <c:pt idx="413">
                  <c:v>3.4197064132744091</c:v>
                </c:pt>
                <c:pt idx="414">
                  <c:v>3.4182886440690079</c:v>
                </c:pt>
                <c:pt idx="415">
                  <c:v>3.4813552111207038</c:v>
                </c:pt>
                <c:pt idx="416">
                  <c:v>3.4460476504919271</c:v>
                </c:pt>
                <c:pt idx="417">
                  <c:v>3.4966492202192239</c:v>
                </c:pt>
                <c:pt idx="418">
                  <c:v>3.5558941602795349</c:v>
                </c:pt>
                <c:pt idx="419">
                  <c:v>3.5553784571111993</c:v>
                </c:pt>
                <c:pt idx="420">
                  <c:v>3.4995638632790649</c:v>
                </c:pt>
                <c:pt idx="421">
                  <c:v>3.4395410177723287</c:v>
                </c:pt>
                <c:pt idx="422">
                  <c:v>3.3476114786198052</c:v>
                </c:pt>
                <c:pt idx="423">
                  <c:v>3.3853037038499183</c:v>
                </c:pt>
                <c:pt idx="424">
                  <c:v>3.3809338350470455</c:v>
                </c:pt>
                <c:pt idx="425">
                  <c:v>3.4051516457250499</c:v>
                </c:pt>
                <c:pt idx="426">
                  <c:v>3.3767079932132642</c:v>
                </c:pt>
                <c:pt idx="427">
                  <c:v>3.3633420435849199</c:v>
                </c:pt>
                <c:pt idx="428">
                  <c:v>3.3891958697495812</c:v>
                </c:pt>
                <c:pt idx="429">
                  <c:v>3.3993275356250598</c:v>
                </c:pt>
                <c:pt idx="430">
                  <c:v>3.3833926438934556</c:v>
                </c:pt>
                <c:pt idx="431">
                  <c:v>3.3818779991733097</c:v>
                </c:pt>
                <c:pt idx="432">
                  <c:v>3.3843470717193154</c:v>
                </c:pt>
                <c:pt idx="433">
                  <c:v>3.3957755676946477</c:v>
                </c:pt>
                <c:pt idx="434">
                  <c:v>3.3932843018696124</c:v>
                </c:pt>
                <c:pt idx="435">
                  <c:v>2.8281690983487309</c:v>
                </c:pt>
                <c:pt idx="436">
                  <c:v>2.8751726829025421</c:v>
                </c:pt>
                <c:pt idx="437">
                  <c:v>2.3156357022343235</c:v>
                </c:pt>
                <c:pt idx="438">
                  <c:v>2.3662993637189027</c:v>
                </c:pt>
                <c:pt idx="439">
                  <c:v>2.4305556469714542</c:v>
                </c:pt>
                <c:pt idx="440">
                  <c:v>2.4454210244970018</c:v>
                </c:pt>
                <c:pt idx="441">
                  <c:v>2.3631985967189726</c:v>
                </c:pt>
                <c:pt idx="442">
                  <c:v>2.3510205403443636</c:v>
                </c:pt>
                <c:pt idx="443">
                  <c:v>2.1947565163818252</c:v>
                </c:pt>
                <c:pt idx="444">
                  <c:v>2.1060758510515218</c:v>
                </c:pt>
                <c:pt idx="445">
                  <c:v>2.0968319516910077</c:v>
                </c:pt>
                <c:pt idx="446">
                  <c:v>2.0971321168518666</c:v>
                </c:pt>
                <c:pt idx="447">
                  <c:v>2.1146813512280755</c:v>
                </c:pt>
                <c:pt idx="448">
                  <c:v>2.0937333263520808</c:v>
                </c:pt>
                <c:pt idx="449">
                  <c:v>2.1223196528854662</c:v>
                </c:pt>
                <c:pt idx="450">
                  <c:v>2.1722129366677549</c:v>
                </c:pt>
                <c:pt idx="451">
                  <c:v>2.1802169388881176</c:v>
                </c:pt>
                <c:pt idx="452">
                  <c:v>2.1840537350049294</c:v>
                </c:pt>
                <c:pt idx="453">
                  <c:v>2.2671381909332617</c:v>
                </c:pt>
                <c:pt idx="454">
                  <c:v>2.245711164651258</c:v>
                </c:pt>
                <c:pt idx="455">
                  <c:v>2.3527614501721632</c:v>
                </c:pt>
                <c:pt idx="456">
                  <c:v>2.3763270457442052</c:v>
                </c:pt>
                <c:pt idx="457">
                  <c:v>2.3837648838583116</c:v>
                </c:pt>
                <c:pt idx="458">
                  <c:v>2.4090847189631517</c:v>
                </c:pt>
                <c:pt idx="459">
                  <c:v>2.4104773812613396</c:v>
                </c:pt>
                <c:pt idx="460">
                  <c:v>2.4118284944029682</c:v>
                </c:pt>
                <c:pt idx="461">
                  <c:v>2.3690539442624368</c:v>
                </c:pt>
                <c:pt idx="462">
                  <c:v>2.3103645100662926</c:v>
                </c:pt>
                <c:pt idx="463">
                  <c:v>2.3049800611593523</c:v>
                </c:pt>
                <c:pt idx="464">
                  <c:v>2.2281833986835275</c:v>
                </c:pt>
                <c:pt idx="465">
                  <c:v>2.1160162380110168</c:v>
                </c:pt>
                <c:pt idx="466">
                  <c:v>2.1658552160806073</c:v>
                </c:pt>
                <c:pt idx="467">
                  <c:v>2.2122213122828311</c:v>
                </c:pt>
                <c:pt idx="468">
                  <c:v>2.2133466445303522</c:v>
                </c:pt>
                <c:pt idx="469">
                  <c:v>2.2884561306858706</c:v>
                </c:pt>
                <c:pt idx="470">
                  <c:v>2.2899845781884292</c:v>
                </c:pt>
                <c:pt idx="471">
                  <c:v>2.3309305851975255</c:v>
                </c:pt>
                <c:pt idx="472">
                  <c:v>2.3163718699382101</c:v>
                </c:pt>
                <c:pt idx="473">
                  <c:v>2.3251780463242788</c:v>
                </c:pt>
                <c:pt idx="474">
                  <c:v>2.9077305156687103</c:v>
                </c:pt>
                <c:pt idx="475">
                  <c:v>2.9920023775820104</c:v>
                </c:pt>
                <c:pt idx="476">
                  <c:v>2.9363149882574215</c:v>
                </c:pt>
                <c:pt idx="477">
                  <c:v>2.928793793403333</c:v>
                </c:pt>
                <c:pt idx="478">
                  <c:v>2.9962732065485937</c:v>
                </c:pt>
                <c:pt idx="479">
                  <c:v>3.0048548289759882</c:v>
                </c:pt>
                <c:pt idx="480">
                  <c:v>3.0119727306079094</c:v>
                </c:pt>
                <c:pt idx="481">
                  <c:v>3.7019996564317919</c:v>
                </c:pt>
                <c:pt idx="482">
                  <c:v>3.6429099401084386</c:v>
                </c:pt>
                <c:pt idx="483">
                  <c:v>3.6094087640667274</c:v>
                </c:pt>
                <c:pt idx="484">
                  <c:v>3.8463211272881059</c:v>
                </c:pt>
                <c:pt idx="485">
                  <c:v>3.8013686181506476</c:v>
                </c:pt>
                <c:pt idx="486">
                  <c:v>4.3114805441798385</c:v>
                </c:pt>
                <c:pt idx="487">
                  <c:v>4.2844074907783449</c:v>
                </c:pt>
                <c:pt idx="488">
                  <c:v>4.2872267504024553</c:v>
                </c:pt>
                <c:pt idx="489">
                  <c:v>4.3339608435697343</c:v>
                </c:pt>
                <c:pt idx="490">
                  <c:v>4.4539513569558347</c:v>
                </c:pt>
                <c:pt idx="491">
                  <c:v>4.8689757021385098</c:v>
                </c:pt>
                <c:pt idx="492">
                  <c:v>4.8762626449760518</c:v>
                </c:pt>
                <c:pt idx="493">
                  <c:v>4.8931596660726173</c:v>
                </c:pt>
                <c:pt idx="494">
                  <c:v>4.9245716876734802</c:v>
                </c:pt>
                <c:pt idx="495">
                  <c:v>4.8454018470791738</c:v>
                </c:pt>
                <c:pt idx="496">
                  <c:v>4.8532745815192113</c:v>
                </c:pt>
                <c:pt idx="497">
                  <c:v>4.8925936631673599</c:v>
                </c:pt>
                <c:pt idx="498">
                  <c:v>4.9730756356088115</c:v>
                </c:pt>
                <c:pt idx="499">
                  <c:v>4.9981571054555536</c:v>
                </c:pt>
                <c:pt idx="500">
                  <c:v>4.7329565201059127</c:v>
                </c:pt>
                <c:pt idx="501">
                  <c:v>4.6208416258298453</c:v>
                </c:pt>
                <c:pt idx="502">
                  <c:v>4.6103560102862211</c:v>
                </c:pt>
                <c:pt idx="503">
                  <c:v>4.6101714962059255</c:v>
                </c:pt>
                <c:pt idx="504">
                  <c:v>4.5317446381986723</c:v>
                </c:pt>
                <c:pt idx="505">
                  <c:v>4.50672555861372</c:v>
                </c:pt>
                <c:pt idx="506">
                  <c:v>4.4913262683868931</c:v>
                </c:pt>
                <c:pt idx="507">
                  <c:v>3.6851161870953955</c:v>
                </c:pt>
                <c:pt idx="508">
                  <c:v>3.6761481065196571</c:v>
                </c:pt>
                <c:pt idx="509">
                  <c:v>3.6822537256358023</c:v>
                </c:pt>
                <c:pt idx="510">
                  <c:v>3.5441371638117305</c:v>
                </c:pt>
                <c:pt idx="511">
                  <c:v>3.5255694178557317</c:v>
                </c:pt>
                <c:pt idx="512">
                  <c:v>3.0183822358208512</c:v>
                </c:pt>
                <c:pt idx="513">
                  <c:v>2.9920176790759583</c:v>
                </c:pt>
                <c:pt idx="514">
                  <c:v>3.0877087804341783</c:v>
                </c:pt>
                <c:pt idx="515">
                  <c:v>3.2860448192699887</c:v>
                </c:pt>
                <c:pt idx="516">
                  <c:v>3.0401100529151099</c:v>
                </c:pt>
                <c:pt idx="517">
                  <c:v>2.4305170422812208</c:v>
                </c:pt>
                <c:pt idx="518">
                  <c:v>2.3914774053278922</c:v>
                </c:pt>
                <c:pt idx="519">
                  <c:v>2.3429665168060096</c:v>
                </c:pt>
                <c:pt idx="520">
                  <c:v>2.2935429512935683</c:v>
                </c:pt>
              </c:numCache>
            </c:numRef>
          </c:val>
        </c:ser>
        <c:marker val="1"/>
        <c:axId val="277834368"/>
        <c:axId val="631157120"/>
      </c:lineChart>
      <c:dateAx>
        <c:axId val="277834368"/>
        <c:scaling>
          <c:orientation val="minMax"/>
        </c:scaling>
        <c:axPos val="b"/>
        <c:numFmt formatCode="[$-409]mmm\-yy;@" sourceLinked="0"/>
        <c:tickLblPos val="nextTo"/>
        <c:txPr>
          <a:bodyPr/>
          <a:lstStyle/>
          <a:p>
            <a:pPr>
              <a:defRPr sz="1800"/>
            </a:pPr>
            <a:endParaRPr lang="en-US"/>
          </a:p>
        </c:txPr>
        <c:crossAx val="631157120"/>
        <c:crosses val="autoZero"/>
        <c:auto val="1"/>
        <c:lblOffset val="100"/>
      </c:dateAx>
      <c:valAx>
        <c:axId val="631157120"/>
        <c:scaling>
          <c:orientation val="minMax"/>
        </c:scaling>
        <c:axPos val="l"/>
        <c:numFmt formatCode="General" sourceLinked="1"/>
        <c:tickLblPos val="nextTo"/>
        <c:txPr>
          <a:bodyPr/>
          <a:lstStyle/>
          <a:p>
            <a:pPr>
              <a:defRPr sz="1800"/>
            </a:pPr>
            <a:endParaRPr lang="en-US"/>
          </a:p>
        </c:txPr>
        <c:crossAx val="277834368"/>
        <c:crosses val="autoZero"/>
        <c:crossBetween val="between"/>
      </c:valAx>
    </c:plotArea>
    <c:legend>
      <c:legendPos val="r"/>
      <c:layout>
        <c:manualLayout>
          <c:xMode val="edge"/>
          <c:yMode val="edge"/>
          <c:x val="0.14530595736718971"/>
          <c:y val="0.19973164718046638"/>
          <c:w val="0.31231037781137233"/>
          <c:h val="0.24094058697208329"/>
        </c:manualLayout>
      </c:layout>
      <c:overlay val="1"/>
      <c:txPr>
        <a:bodyPr/>
        <a:lstStyle/>
        <a:p>
          <a:pPr>
            <a:defRPr sz="2000"/>
          </a:pPr>
          <a:endParaRPr lang="en-US"/>
        </a:p>
      </c:txPr>
    </c:legend>
    <c:plotVisOnly val="1"/>
  </c:chart>
  <c:spPr>
    <a:ln>
      <a:noFill/>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6.6443210906678804E-2"/>
          <c:y val="7.1126222858506435E-2"/>
          <c:w val="0.91743186932835952"/>
          <c:h val="0.84076926747792891"/>
        </c:manualLayout>
      </c:layout>
      <c:lineChart>
        <c:grouping val="standard"/>
        <c:ser>
          <c:idx val="0"/>
          <c:order val="0"/>
          <c:tx>
            <c:strRef>
              <c:f>'Returns vol'!$N$2</c:f>
              <c:strCache>
                <c:ptCount val="1"/>
                <c:pt idx="0">
                  <c:v>USDBRL</c:v>
                </c:pt>
              </c:strCache>
            </c:strRef>
          </c:tx>
          <c:spPr>
            <a:ln w="44450">
              <a:solidFill>
                <a:srgbClr val="00B0F0"/>
              </a:solidFill>
            </a:ln>
          </c:spPr>
          <c:marker>
            <c:symbol val="none"/>
          </c:marker>
          <c:cat>
            <c:numRef>
              <c:f>'Returns vol'!$A$590:$A$1000</c:f>
              <c:numCache>
                <c:formatCode>m/d/yyyy</c:formatCode>
                <c:ptCount val="411"/>
                <c:pt idx="0">
                  <c:v>38807</c:v>
                </c:pt>
                <c:pt idx="1">
                  <c:v>38814</c:v>
                </c:pt>
                <c:pt idx="2">
                  <c:v>38821</c:v>
                </c:pt>
                <c:pt idx="3">
                  <c:v>38828</c:v>
                </c:pt>
                <c:pt idx="4">
                  <c:v>38835</c:v>
                </c:pt>
                <c:pt idx="5">
                  <c:v>38842</c:v>
                </c:pt>
                <c:pt idx="6">
                  <c:v>38849</c:v>
                </c:pt>
                <c:pt idx="7">
                  <c:v>38856</c:v>
                </c:pt>
                <c:pt idx="8">
                  <c:v>38863</c:v>
                </c:pt>
                <c:pt idx="9">
                  <c:v>38870</c:v>
                </c:pt>
                <c:pt idx="10">
                  <c:v>38877</c:v>
                </c:pt>
                <c:pt idx="11">
                  <c:v>38884</c:v>
                </c:pt>
                <c:pt idx="12">
                  <c:v>38891</c:v>
                </c:pt>
                <c:pt idx="13">
                  <c:v>38898</c:v>
                </c:pt>
                <c:pt idx="14">
                  <c:v>38905</c:v>
                </c:pt>
                <c:pt idx="15">
                  <c:v>38912</c:v>
                </c:pt>
                <c:pt idx="16">
                  <c:v>38919</c:v>
                </c:pt>
                <c:pt idx="17">
                  <c:v>38926</c:v>
                </c:pt>
                <c:pt idx="18">
                  <c:v>38933</c:v>
                </c:pt>
                <c:pt idx="19">
                  <c:v>38940</c:v>
                </c:pt>
                <c:pt idx="20">
                  <c:v>38947</c:v>
                </c:pt>
                <c:pt idx="21">
                  <c:v>38954</c:v>
                </c:pt>
                <c:pt idx="22">
                  <c:v>38961</c:v>
                </c:pt>
                <c:pt idx="23">
                  <c:v>38968</c:v>
                </c:pt>
                <c:pt idx="24">
                  <c:v>38975</c:v>
                </c:pt>
                <c:pt idx="25">
                  <c:v>38982</c:v>
                </c:pt>
                <c:pt idx="26">
                  <c:v>38989</c:v>
                </c:pt>
                <c:pt idx="27">
                  <c:v>38996</c:v>
                </c:pt>
                <c:pt idx="28">
                  <c:v>39003</c:v>
                </c:pt>
                <c:pt idx="29">
                  <c:v>39010</c:v>
                </c:pt>
                <c:pt idx="30">
                  <c:v>39017</c:v>
                </c:pt>
                <c:pt idx="31">
                  <c:v>39024</c:v>
                </c:pt>
                <c:pt idx="32">
                  <c:v>39031</c:v>
                </c:pt>
                <c:pt idx="33">
                  <c:v>39038</c:v>
                </c:pt>
                <c:pt idx="34">
                  <c:v>39045</c:v>
                </c:pt>
                <c:pt idx="35">
                  <c:v>39052</c:v>
                </c:pt>
                <c:pt idx="36">
                  <c:v>39059</c:v>
                </c:pt>
                <c:pt idx="37">
                  <c:v>39066</c:v>
                </c:pt>
                <c:pt idx="38">
                  <c:v>39073</c:v>
                </c:pt>
                <c:pt idx="39">
                  <c:v>39080</c:v>
                </c:pt>
                <c:pt idx="40">
                  <c:v>39087</c:v>
                </c:pt>
                <c:pt idx="41">
                  <c:v>39094</c:v>
                </c:pt>
                <c:pt idx="42">
                  <c:v>39101</c:v>
                </c:pt>
                <c:pt idx="43">
                  <c:v>39108</c:v>
                </c:pt>
                <c:pt idx="44">
                  <c:v>39115</c:v>
                </c:pt>
                <c:pt idx="45">
                  <c:v>39122</c:v>
                </c:pt>
                <c:pt idx="46">
                  <c:v>39129</c:v>
                </c:pt>
                <c:pt idx="47">
                  <c:v>39136</c:v>
                </c:pt>
                <c:pt idx="48">
                  <c:v>39143</c:v>
                </c:pt>
                <c:pt idx="49">
                  <c:v>39150</c:v>
                </c:pt>
                <c:pt idx="50">
                  <c:v>39157</c:v>
                </c:pt>
                <c:pt idx="51">
                  <c:v>39164</c:v>
                </c:pt>
                <c:pt idx="52">
                  <c:v>39171</c:v>
                </c:pt>
                <c:pt idx="53">
                  <c:v>39178</c:v>
                </c:pt>
                <c:pt idx="54">
                  <c:v>39185</c:v>
                </c:pt>
                <c:pt idx="55">
                  <c:v>39192</c:v>
                </c:pt>
                <c:pt idx="56">
                  <c:v>39199</c:v>
                </c:pt>
                <c:pt idx="57">
                  <c:v>39206</c:v>
                </c:pt>
                <c:pt idx="58">
                  <c:v>39213</c:v>
                </c:pt>
                <c:pt idx="59">
                  <c:v>39220</c:v>
                </c:pt>
                <c:pt idx="60">
                  <c:v>39227</c:v>
                </c:pt>
                <c:pt idx="61">
                  <c:v>39234</c:v>
                </c:pt>
                <c:pt idx="62">
                  <c:v>39241</c:v>
                </c:pt>
                <c:pt idx="63">
                  <c:v>39248</c:v>
                </c:pt>
                <c:pt idx="64">
                  <c:v>39255</c:v>
                </c:pt>
                <c:pt idx="65">
                  <c:v>39262</c:v>
                </c:pt>
                <c:pt idx="66">
                  <c:v>39269</c:v>
                </c:pt>
                <c:pt idx="67">
                  <c:v>39276</c:v>
                </c:pt>
                <c:pt idx="68">
                  <c:v>39283</c:v>
                </c:pt>
                <c:pt idx="69">
                  <c:v>39290</c:v>
                </c:pt>
                <c:pt idx="70">
                  <c:v>39297</c:v>
                </c:pt>
                <c:pt idx="71">
                  <c:v>39304</c:v>
                </c:pt>
                <c:pt idx="72">
                  <c:v>39311</c:v>
                </c:pt>
                <c:pt idx="73">
                  <c:v>39318</c:v>
                </c:pt>
                <c:pt idx="74">
                  <c:v>39325</c:v>
                </c:pt>
                <c:pt idx="75">
                  <c:v>39332</c:v>
                </c:pt>
                <c:pt idx="76">
                  <c:v>39339</c:v>
                </c:pt>
                <c:pt idx="77">
                  <c:v>39346</c:v>
                </c:pt>
                <c:pt idx="78">
                  <c:v>39353</c:v>
                </c:pt>
                <c:pt idx="79">
                  <c:v>39360</c:v>
                </c:pt>
                <c:pt idx="80">
                  <c:v>39367</c:v>
                </c:pt>
                <c:pt idx="81">
                  <c:v>39374</c:v>
                </c:pt>
                <c:pt idx="82">
                  <c:v>39381</c:v>
                </c:pt>
                <c:pt idx="83">
                  <c:v>39388</c:v>
                </c:pt>
                <c:pt idx="84">
                  <c:v>39395</c:v>
                </c:pt>
                <c:pt idx="85">
                  <c:v>39402</c:v>
                </c:pt>
                <c:pt idx="86">
                  <c:v>39409</c:v>
                </c:pt>
                <c:pt idx="87">
                  <c:v>39416</c:v>
                </c:pt>
                <c:pt idx="88">
                  <c:v>39423</c:v>
                </c:pt>
                <c:pt idx="89">
                  <c:v>39430</c:v>
                </c:pt>
                <c:pt idx="90">
                  <c:v>39437</c:v>
                </c:pt>
                <c:pt idx="91">
                  <c:v>39444</c:v>
                </c:pt>
                <c:pt idx="92">
                  <c:v>39451</c:v>
                </c:pt>
                <c:pt idx="93">
                  <c:v>39458</c:v>
                </c:pt>
                <c:pt idx="94">
                  <c:v>39465</c:v>
                </c:pt>
                <c:pt idx="95">
                  <c:v>39472</c:v>
                </c:pt>
                <c:pt idx="96">
                  <c:v>39479</c:v>
                </c:pt>
                <c:pt idx="97">
                  <c:v>39486</c:v>
                </c:pt>
                <c:pt idx="98">
                  <c:v>39493</c:v>
                </c:pt>
                <c:pt idx="99">
                  <c:v>39500</c:v>
                </c:pt>
                <c:pt idx="100">
                  <c:v>39507</c:v>
                </c:pt>
                <c:pt idx="101">
                  <c:v>39514</c:v>
                </c:pt>
                <c:pt idx="102">
                  <c:v>39521</c:v>
                </c:pt>
                <c:pt idx="103">
                  <c:v>39528</c:v>
                </c:pt>
                <c:pt idx="104">
                  <c:v>39535</c:v>
                </c:pt>
                <c:pt idx="105">
                  <c:v>39542</c:v>
                </c:pt>
                <c:pt idx="106">
                  <c:v>39549</c:v>
                </c:pt>
                <c:pt idx="107">
                  <c:v>39556</c:v>
                </c:pt>
                <c:pt idx="108">
                  <c:v>39563</c:v>
                </c:pt>
                <c:pt idx="109">
                  <c:v>39570</c:v>
                </c:pt>
                <c:pt idx="110">
                  <c:v>39577</c:v>
                </c:pt>
                <c:pt idx="111">
                  <c:v>39584</c:v>
                </c:pt>
                <c:pt idx="112">
                  <c:v>39591</c:v>
                </c:pt>
                <c:pt idx="113">
                  <c:v>39598</c:v>
                </c:pt>
                <c:pt idx="114">
                  <c:v>39605</c:v>
                </c:pt>
                <c:pt idx="115">
                  <c:v>39612</c:v>
                </c:pt>
                <c:pt idx="116">
                  <c:v>39619</c:v>
                </c:pt>
                <c:pt idx="117">
                  <c:v>39626</c:v>
                </c:pt>
                <c:pt idx="118">
                  <c:v>39633</c:v>
                </c:pt>
                <c:pt idx="119">
                  <c:v>39640</c:v>
                </c:pt>
                <c:pt idx="120">
                  <c:v>39647</c:v>
                </c:pt>
                <c:pt idx="121">
                  <c:v>39654</c:v>
                </c:pt>
                <c:pt idx="122">
                  <c:v>39661</c:v>
                </c:pt>
                <c:pt idx="123">
                  <c:v>39668</c:v>
                </c:pt>
                <c:pt idx="124">
                  <c:v>39675</c:v>
                </c:pt>
                <c:pt idx="125">
                  <c:v>39682</c:v>
                </c:pt>
                <c:pt idx="126">
                  <c:v>39689</c:v>
                </c:pt>
                <c:pt idx="127">
                  <c:v>39696</c:v>
                </c:pt>
                <c:pt idx="128">
                  <c:v>39703</c:v>
                </c:pt>
                <c:pt idx="129">
                  <c:v>39710</c:v>
                </c:pt>
                <c:pt idx="130">
                  <c:v>39717</c:v>
                </c:pt>
                <c:pt idx="131">
                  <c:v>39724</c:v>
                </c:pt>
                <c:pt idx="132">
                  <c:v>39731</c:v>
                </c:pt>
                <c:pt idx="133">
                  <c:v>39738</c:v>
                </c:pt>
                <c:pt idx="134">
                  <c:v>39745</c:v>
                </c:pt>
                <c:pt idx="135">
                  <c:v>39752</c:v>
                </c:pt>
                <c:pt idx="136">
                  <c:v>39759</c:v>
                </c:pt>
                <c:pt idx="137">
                  <c:v>39766</c:v>
                </c:pt>
                <c:pt idx="138">
                  <c:v>39773</c:v>
                </c:pt>
                <c:pt idx="139">
                  <c:v>39780</c:v>
                </c:pt>
                <c:pt idx="140">
                  <c:v>39787</c:v>
                </c:pt>
                <c:pt idx="141">
                  <c:v>39794</c:v>
                </c:pt>
                <c:pt idx="142">
                  <c:v>39801</c:v>
                </c:pt>
                <c:pt idx="143">
                  <c:v>39808</c:v>
                </c:pt>
                <c:pt idx="144">
                  <c:v>39815</c:v>
                </c:pt>
                <c:pt idx="145">
                  <c:v>39822</c:v>
                </c:pt>
                <c:pt idx="146">
                  <c:v>39829</c:v>
                </c:pt>
                <c:pt idx="147">
                  <c:v>39836</c:v>
                </c:pt>
                <c:pt idx="148">
                  <c:v>39843</c:v>
                </c:pt>
                <c:pt idx="149">
                  <c:v>39850</c:v>
                </c:pt>
                <c:pt idx="150">
                  <c:v>39857</c:v>
                </c:pt>
                <c:pt idx="151">
                  <c:v>39864</c:v>
                </c:pt>
                <c:pt idx="152">
                  <c:v>39871</c:v>
                </c:pt>
                <c:pt idx="153">
                  <c:v>39878</c:v>
                </c:pt>
                <c:pt idx="154">
                  <c:v>39885</c:v>
                </c:pt>
                <c:pt idx="155">
                  <c:v>39892</c:v>
                </c:pt>
                <c:pt idx="156">
                  <c:v>39899</c:v>
                </c:pt>
                <c:pt idx="157">
                  <c:v>39906</c:v>
                </c:pt>
                <c:pt idx="158">
                  <c:v>39913</c:v>
                </c:pt>
                <c:pt idx="159">
                  <c:v>39920</c:v>
                </c:pt>
                <c:pt idx="160">
                  <c:v>39927</c:v>
                </c:pt>
                <c:pt idx="161">
                  <c:v>39934</c:v>
                </c:pt>
                <c:pt idx="162">
                  <c:v>39941</c:v>
                </c:pt>
                <c:pt idx="163">
                  <c:v>39948</c:v>
                </c:pt>
                <c:pt idx="164">
                  <c:v>39955</c:v>
                </c:pt>
                <c:pt idx="165">
                  <c:v>39962</c:v>
                </c:pt>
                <c:pt idx="166">
                  <c:v>39969</c:v>
                </c:pt>
                <c:pt idx="167">
                  <c:v>39976</c:v>
                </c:pt>
                <c:pt idx="168">
                  <c:v>39983</c:v>
                </c:pt>
                <c:pt idx="169">
                  <c:v>39990</c:v>
                </c:pt>
                <c:pt idx="170">
                  <c:v>39997</c:v>
                </c:pt>
                <c:pt idx="171">
                  <c:v>40004</c:v>
                </c:pt>
                <c:pt idx="172">
                  <c:v>40011</c:v>
                </c:pt>
                <c:pt idx="173">
                  <c:v>40018</c:v>
                </c:pt>
                <c:pt idx="174">
                  <c:v>40025</c:v>
                </c:pt>
                <c:pt idx="175">
                  <c:v>40032</c:v>
                </c:pt>
                <c:pt idx="176">
                  <c:v>40039</c:v>
                </c:pt>
                <c:pt idx="177">
                  <c:v>40046</c:v>
                </c:pt>
                <c:pt idx="178">
                  <c:v>40053</c:v>
                </c:pt>
                <c:pt idx="179">
                  <c:v>40060</c:v>
                </c:pt>
                <c:pt idx="180">
                  <c:v>40067</c:v>
                </c:pt>
                <c:pt idx="181">
                  <c:v>40074</c:v>
                </c:pt>
                <c:pt idx="182">
                  <c:v>40081</c:v>
                </c:pt>
                <c:pt idx="183">
                  <c:v>40088</c:v>
                </c:pt>
                <c:pt idx="184">
                  <c:v>40095</c:v>
                </c:pt>
                <c:pt idx="185">
                  <c:v>40102</c:v>
                </c:pt>
                <c:pt idx="186">
                  <c:v>40109</c:v>
                </c:pt>
                <c:pt idx="187">
                  <c:v>40116</c:v>
                </c:pt>
                <c:pt idx="188">
                  <c:v>40123</c:v>
                </c:pt>
                <c:pt idx="189">
                  <c:v>40130</c:v>
                </c:pt>
                <c:pt idx="190">
                  <c:v>40137</c:v>
                </c:pt>
                <c:pt idx="191">
                  <c:v>40144</c:v>
                </c:pt>
                <c:pt idx="192">
                  <c:v>40151</c:v>
                </c:pt>
                <c:pt idx="193">
                  <c:v>40158</c:v>
                </c:pt>
                <c:pt idx="194">
                  <c:v>40165</c:v>
                </c:pt>
                <c:pt idx="195">
                  <c:v>40172</c:v>
                </c:pt>
                <c:pt idx="196">
                  <c:v>40179</c:v>
                </c:pt>
                <c:pt idx="197">
                  <c:v>40186</c:v>
                </c:pt>
                <c:pt idx="198">
                  <c:v>40193</c:v>
                </c:pt>
                <c:pt idx="199">
                  <c:v>40200</c:v>
                </c:pt>
                <c:pt idx="200">
                  <c:v>40207</c:v>
                </c:pt>
                <c:pt idx="201">
                  <c:v>40214</c:v>
                </c:pt>
                <c:pt idx="202">
                  <c:v>40221</c:v>
                </c:pt>
                <c:pt idx="203">
                  <c:v>40228</c:v>
                </c:pt>
                <c:pt idx="204">
                  <c:v>40235</c:v>
                </c:pt>
                <c:pt idx="205">
                  <c:v>40242</c:v>
                </c:pt>
                <c:pt idx="206">
                  <c:v>40249</c:v>
                </c:pt>
                <c:pt idx="207">
                  <c:v>40256</c:v>
                </c:pt>
                <c:pt idx="208">
                  <c:v>40263</c:v>
                </c:pt>
                <c:pt idx="209">
                  <c:v>40270</c:v>
                </c:pt>
                <c:pt idx="210">
                  <c:v>40277</c:v>
                </c:pt>
                <c:pt idx="211">
                  <c:v>40284</c:v>
                </c:pt>
                <c:pt idx="212">
                  <c:v>40291</c:v>
                </c:pt>
                <c:pt idx="213">
                  <c:v>40298</c:v>
                </c:pt>
                <c:pt idx="214">
                  <c:v>40305</c:v>
                </c:pt>
                <c:pt idx="215">
                  <c:v>40312</c:v>
                </c:pt>
                <c:pt idx="216">
                  <c:v>40319</c:v>
                </c:pt>
                <c:pt idx="217">
                  <c:v>40326</c:v>
                </c:pt>
                <c:pt idx="218">
                  <c:v>40333</c:v>
                </c:pt>
                <c:pt idx="219">
                  <c:v>40340</c:v>
                </c:pt>
                <c:pt idx="220">
                  <c:v>40347</c:v>
                </c:pt>
                <c:pt idx="221">
                  <c:v>40354</c:v>
                </c:pt>
                <c:pt idx="222">
                  <c:v>40361</c:v>
                </c:pt>
                <c:pt idx="223">
                  <c:v>40368</c:v>
                </c:pt>
                <c:pt idx="224">
                  <c:v>40375</c:v>
                </c:pt>
                <c:pt idx="225">
                  <c:v>40382</c:v>
                </c:pt>
                <c:pt idx="226">
                  <c:v>40389</c:v>
                </c:pt>
                <c:pt idx="227">
                  <c:v>40396</c:v>
                </c:pt>
                <c:pt idx="228">
                  <c:v>40403</c:v>
                </c:pt>
                <c:pt idx="229">
                  <c:v>40410</c:v>
                </c:pt>
                <c:pt idx="230">
                  <c:v>40417</c:v>
                </c:pt>
                <c:pt idx="231">
                  <c:v>40424</c:v>
                </c:pt>
                <c:pt idx="232">
                  <c:v>40431</c:v>
                </c:pt>
                <c:pt idx="233">
                  <c:v>40438</c:v>
                </c:pt>
                <c:pt idx="234">
                  <c:v>40445</c:v>
                </c:pt>
                <c:pt idx="235">
                  <c:v>40452</c:v>
                </c:pt>
                <c:pt idx="236">
                  <c:v>40459</c:v>
                </c:pt>
                <c:pt idx="237">
                  <c:v>40466</c:v>
                </c:pt>
                <c:pt idx="238">
                  <c:v>40473</c:v>
                </c:pt>
                <c:pt idx="239">
                  <c:v>40480</c:v>
                </c:pt>
                <c:pt idx="240">
                  <c:v>40487</c:v>
                </c:pt>
                <c:pt idx="241">
                  <c:v>40494</c:v>
                </c:pt>
                <c:pt idx="242">
                  <c:v>40501</c:v>
                </c:pt>
                <c:pt idx="243">
                  <c:v>40508</c:v>
                </c:pt>
                <c:pt idx="244">
                  <c:v>40515</c:v>
                </c:pt>
                <c:pt idx="245">
                  <c:v>40522</c:v>
                </c:pt>
                <c:pt idx="246">
                  <c:v>40529</c:v>
                </c:pt>
                <c:pt idx="247">
                  <c:v>40536</c:v>
                </c:pt>
                <c:pt idx="248">
                  <c:v>40543</c:v>
                </c:pt>
                <c:pt idx="249">
                  <c:v>40550</c:v>
                </c:pt>
                <c:pt idx="250">
                  <c:v>40557</c:v>
                </c:pt>
                <c:pt idx="251">
                  <c:v>40564</c:v>
                </c:pt>
                <c:pt idx="252">
                  <c:v>40571</c:v>
                </c:pt>
                <c:pt idx="253">
                  <c:v>40578</c:v>
                </c:pt>
                <c:pt idx="254">
                  <c:v>40585</c:v>
                </c:pt>
                <c:pt idx="255">
                  <c:v>40592</c:v>
                </c:pt>
                <c:pt idx="256">
                  <c:v>40599</c:v>
                </c:pt>
                <c:pt idx="257">
                  <c:v>40606</c:v>
                </c:pt>
                <c:pt idx="258">
                  <c:v>40613</c:v>
                </c:pt>
                <c:pt idx="259">
                  <c:v>40620</c:v>
                </c:pt>
                <c:pt idx="260">
                  <c:v>40627</c:v>
                </c:pt>
                <c:pt idx="261">
                  <c:v>40634</c:v>
                </c:pt>
                <c:pt idx="262">
                  <c:v>40641</c:v>
                </c:pt>
                <c:pt idx="263">
                  <c:v>40648</c:v>
                </c:pt>
                <c:pt idx="264">
                  <c:v>40655</c:v>
                </c:pt>
                <c:pt idx="265">
                  <c:v>40662</c:v>
                </c:pt>
                <c:pt idx="266">
                  <c:v>40669</c:v>
                </c:pt>
                <c:pt idx="267">
                  <c:v>40676</c:v>
                </c:pt>
                <c:pt idx="268">
                  <c:v>40683</c:v>
                </c:pt>
                <c:pt idx="269">
                  <c:v>40690</c:v>
                </c:pt>
                <c:pt idx="270">
                  <c:v>40697</c:v>
                </c:pt>
                <c:pt idx="271">
                  <c:v>40704</c:v>
                </c:pt>
                <c:pt idx="272">
                  <c:v>40711</c:v>
                </c:pt>
                <c:pt idx="273">
                  <c:v>40718</c:v>
                </c:pt>
                <c:pt idx="274">
                  <c:v>40725</c:v>
                </c:pt>
                <c:pt idx="275">
                  <c:v>40732</c:v>
                </c:pt>
                <c:pt idx="276">
                  <c:v>40739</c:v>
                </c:pt>
                <c:pt idx="277">
                  <c:v>40746</c:v>
                </c:pt>
                <c:pt idx="278">
                  <c:v>40753</c:v>
                </c:pt>
                <c:pt idx="279">
                  <c:v>40760</c:v>
                </c:pt>
                <c:pt idx="280">
                  <c:v>40767</c:v>
                </c:pt>
                <c:pt idx="281">
                  <c:v>40774</c:v>
                </c:pt>
                <c:pt idx="282">
                  <c:v>40781</c:v>
                </c:pt>
                <c:pt idx="283">
                  <c:v>40788</c:v>
                </c:pt>
                <c:pt idx="284">
                  <c:v>40795</c:v>
                </c:pt>
                <c:pt idx="285">
                  <c:v>40802</c:v>
                </c:pt>
                <c:pt idx="286">
                  <c:v>40809</c:v>
                </c:pt>
                <c:pt idx="287">
                  <c:v>40816</c:v>
                </c:pt>
                <c:pt idx="288">
                  <c:v>40823</c:v>
                </c:pt>
                <c:pt idx="289">
                  <c:v>40830</c:v>
                </c:pt>
                <c:pt idx="290">
                  <c:v>40837</c:v>
                </c:pt>
                <c:pt idx="291">
                  <c:v>40844</c:v>
                </c:pt>
                <c:pt idx="292">
                  <c:v>40851</c:v>
                </c:pt>
                <c:pt idx="293">
                  <c:v>40858</c:v>
                </c:pt>
                <c:pt idx="294">
                  <c:v>40865</c:v>
                </c:pt>
                <c:pt idx="295">
                  <c:v>40872</c:v>
                </c:pt>
                <c:pt idx="296">
                  <c:v>40879</c:v>
                </c:pt>
                <c:pt idx="297">
                  <c:v>40886</c:v>
                </c:pt>
                <c:pt idx="298">
                  <c:v>40893</c:v>
                </c:pt>
                <c:pt idx="299">
                  <c:v>40900</c:v>
                </c:pt>
                <c:pt idx="300">
                  <c:v>40907</c:v>
                </c:pt>
                <c:pt idx="301">
                  <c:v>40914</c:v>
                </c:pt>
                <c:pt idx="302">
                  <c:v>40921</c:v>
                </c:pt>
                <c:pt idx="303">
                  <c:v>40928</c:v>
                </c:pt>
                <c:pt idx="304">
                  <c:v>40935</c:v>
                </c:pt>
                <c:pt idx="305">
                  <c:v>40942</c:v>
                </c:pt>
                <c:pt idx="306">
                  <c:v>40949</c:v>
                </c:pt>
                <c:pt idx="307">
                  <c:v>40956</c:v>
                </c:pt>
                <c:pt idx="308">
                  <c:v>40963</c:v>
                </c:pt>
                <c:pt idx="309">
                  <c:v>40970</c:v>
                </c:pt>
                <c:pt idx="310">
                  <c:v>40977</c:v>
                </c:pt>
                <c:pt idx="311">
                  <c:v>40984</c:v>
                </c:pt>
                <c:pt idx="312">
                  <c:v>40991</c:v>
                </c:pt>
                <c:pt idx="313">
                  <c:v>40998</c:v>
                </c:pt>
                <c:pt idx="314">
                  <c:v>41005</c:v>
                </c:pt>
                <c:pt idx="315">
                  <c:v>41012</c:v>
                </c:pt>
                <c:pt idx="316">
                  <c:v>41019</c:v>
                </c:pt>
                <c:pt idx="317">
                  <c:v>41026</c:v>
                </c:pt>
                <c:pt idx="318">
                  <c:v>41033</c:v>
                </c:pt>
                <c:pt idx="319">
                  <c:v>41040</c:v>
                </c:pt>
                <c:pt idx="320">
                  <c:v>41047</c:v>
                </c:pt>
                <c:pt idx="321">
                  <c:v>41054</c:v>
                </c:pt>
                <c:pt idx="322">
                  <c:v>41061</c:v>
                </c:pt>
                <c:pt idx="323">
                  <c:v>41068</c:v>
                </c:pt>
                <c:pt idx="324">
                  <c:v>41075</c:v>
                </c:pt>
                <c:pt idx="325">
                  <c:v>41082</c:v>
                </c:pt>
              </c:numCache>
            </c:numRef>
          </c:cat>
          <c:val>
            <c:numRef>
              <c:f>'Returns vol'!$N$590:$N$1000</c:f>
              <c:numCache>
                <c:formatCode>General</c:formatCode>
                <c:ptCount val="411"/>
                <c:pt idx="0">
                  <c:v>1.7094100567168964</c:v>
                </c:pt>
                <c:pt idx="1">
                  <c:v>1.6976066697946508</c:v>
                </c:pt>
                <c:pt idx="2">
                  <c:v>1.6988820379687368</c:v>
                </c:pt>
                <c:pt idx="3">
                  <c:v>1.688054403651315</c:v>
                </c:pt>
                <c:pt idx="4">
                  <c:v>1.7087718058300954</c:v>
                </c:pt>
                <c:pt idx="5">
                  <c:v>1.675825949001055</c:v>
                </c:pt>
                <c:pt idx="6">
                  <c:v>1.8427145978876898</c:v>
                </c:pt>
                <c:pt idx="7">
                  <c:v>1.8442005746478445</c:v>
                </c:pt>
                <c:pt idx="8">
                  <c:v>1.8660079961677127</c:v>
                </c:pt>
                <c:pt idx="9">
                  <c:v>1.8743500206382773</c:v>
                </c:pt>
                <c:pt idx="10">
                  <c:v>1.8440638553738178</c:v>
                </c:pt>
                <c:pt idx="11">
                  <c:v>1.6860466449900779</c:v>
                </c:pt>
                <c:pt idx="12">
                  <c:v>1.6809446180278473</c:v>
                </c:pt>
                <c:pt idx="13">
                  <c:v>1.7586787995520632</c:v>
                </c:pt>
                <c:pt idx="14">
                  <c:v>1.7226627024108112</c:v>
                </c:pt>
                <c:pt idx="15">
                  <c:v>1.7475553086834432</c:v>
                </c:pt>
                <c:pt idx="16">
                  <c:v>1.7488632701069717</c:v>
                </c:pt>
                <c:pt idx="17">
                  <c:v>1.6605553387434844</c:v>
                </c:pt>
                <c:pt idx="18">
                  <c:v>1.6618360777059902</c:v>
                </c:pt>
                <c:pt idx="19">
                  <c:v>1.6085273247961791</c:v>
                </c:pt>
                <c:pt idx="20">
                  <c:v>1.5641908281488961</c:v>
                </c:pt>
                <c:pt idx="21">
                  <c:v>1.5528146507956064</c:v>
                </c:pt>
                <c:pt idx="22">
                  <c:v>1.534457902533668</c:v>
                </c:pt>
                <c:pt idx="23">
                  <c:v>1.5235407801950047</c:v>
                </c:pt>
                <c:pt idx="24">
                  <c:v>1.519469366362642</c:v>
                </c:pt>
                <c:pt idx="25">
                  <c:v>1.5720528439757959</c:v>
                </c:pt>
                <c:pt idx="26">
                  <c:v>1.6124276206224799</c:v>
                </c:pt>
                <c:pt idx="27">
                  <c:v>1.6075670687559271</c:v>
                </c:pt>
                <c:pt idx="28">
                  <c:v>1.6211013972975767</c:v>
                </c:pt>
                <c:pt idx="29">
                  <c:v>1.6135733592609935</c:v>
                </c:pt>
                <c:pt idx="30">
                  <c:v>1.5791101194745973</c:v>
                </c:pt>
                <c:pt idx="31">
                  <c:v>1.5449058710828552</c:v>
                </c:pt>
                <c:pt idx="32">
                  <c:v>1.3060094642215194</c:v>
                </c:pt>
                <c:pt idx="33">
                  <c:v>1.1636605099227362</c:v>
                </c:pt>
                <c:pt idx="34">
                  <c:v>1.1252064871358687</c:v>
                </c:pt>
                <c:pt idx="35">
                  <c:v>1.0718968396222008</c:v>
                </c:pt>
                <c:pt idx="36">
                  <c:v>1.0870700917893732</c:v>
                </c:pt>
                <c:pt idx="37">
                  <c:v>1.0878642153290294</c:v>
                </c:pt>
                <c:pt idx="38">
                  <c:v>1.0854403468007556</c:v>
                </c:pt>
                <c:pt idx="39">
                  <c:v>0.91823798244905286</c:v>
                </c:pt>
                <c:pt idx="40">
                  <c:v>0.91679531822826232</c:v>
                </c:pt>
                <c:pt idx="41">
                  <c:v>0.87346517647308464</c:v>
                </c:pt>
                <c:pt idx="42">
                  <c:v>0.87180499251680466</c:v>
                </c:pt>
                <c:pt idx="43">
                  <c:v>0.85453143588709701</c:v>
                </c:pt>
                <c:pt idx="44">
                  <c:v>0.90190717592028735</c:v>
                </c:pt>
                <c:pt idx="45">
                  <c:v>0.89620330275115312</c:v>
                </c:pt>
                <c:pt idx="46">
                  <c:v>0.89220565458260903</c:v>
                </c:pt>
                <c:pt idx="47">
                  <c:v>0.88597330468129232</c:v>
                </c:pt>
                <c:pt idx="48">
                  <c:v>0.9749032569653473</c:v>
                </c:pt>
                <c:pt idx="49">
                  <c:v>1.0037790538223974</c:v>
                </c:pt>
                <c:pt idx="50">
                  <c:v>1.0035088695502992</c:v>
                </c:pt>
                <c:pt idx="51">
                  <c:v>0.87563871810127691</c:v>
                </c:pt>
                <c:pt idx="52">
                  <c:v>0.82109752444928952</c:v>
                </c:pt>
                <c:pt idx="53">
                  <c:v>0.8521576527970901</c:v>
                </c:pt>
                <c:pt idx="54">
                  <c:v>0.83324391940578402</c:v>
                </c:pt>
                <c:pt idx="55">
                  <c:v>0.83471434720099935</c:v>
                </c:pt>
                <c:pt idx="56">
                  <c:v>0.83951283242478869</c:v>
                </c:pt>
                <c:pt idx="57">
                  <c:v>0.83694537184464202</c:v>
                </c:pt>
                <c:pt idx="58">
                  <c:v>0.82839751099034953</c:v>
                </c:pt>
                <c:pt idx="59">
                  <c:v>0.9655717911867171</c:v>
                </c:pt>
                <c:pt idx="60">
                  <c:v>0.95286817208410357</c:v>
                </c:pt>
                <c:pt idx="61">
                  <c:v>1.0264926305925337</c:v>
                </c:pt>
                <c:pt idx="62">
                  <c:v>1.2022130774615374</c:v>
                </c:pt>
                <c:pt idx="63">
                  <c:v>1.2636487398182172</c:v>
                </c:pt>
                <c:pt idx="64">
                  <c:v>1.3189687973418813</c:v>
                </c:pt>
                <c:pt idx="65">
                  <c:v>1.3197351829107731</c:v>
                </c:pt>
                <c:pt idx="66">
                  <c:v>1.3131932586160142</c:v>
                </c:pt>
                <c:pt idx="67">
                  <c:v>1.3525181223336606</c:v>
                </c:pt>
                <c:pt idx="68">
                  <c:v>1.3533482457895574</c:v>
                </c:pt>
                <c:pt idx="69">
                  <c:v>1.4341604477682712</c:v>
                </c:pt>
                <c:pt idx="70">
                  <c:v>1.4223099979028284</c:v>
                </c:pt>
                <c:pt idx="71">
                  <c:v>1.5420913147428412</c:v>
                </c:pt>
                <c:pt idx="72">
                  <c:v>1.7236016985944742</c:v>
                </c:pt>
                <c:pt idx="73">
                  <c:v>1.8975528786331641</c:v>
                </c:pt>
                <c:pt idx="74">
                  <c:v>1.8553787492763008</c:v>
                </c:pt>
                <c:pt idx="75">
                  <c:v>1.8410840391234966</c:v>
                </c:pt>
                <c:pt idx="76">
                  <c:v>1.8833336413279675</c:v>
                </c:pt>
                <c:pt idx="77">
                  <c:v>1.8898705995493066</c:v>
                </c:pt>
                <c:pt idx="78">
                  <c:v>1.9102715843009621</c:v>
                </c:pt>
                <c:pt idx="79">
                  <c:v>1.9160224399218069</c:v>
                </c:pt>
                <c:pt idx="80">
                  <c:v>1.9189155962019833</c:v>
                </c:pt>
                <c:pt idx="81">
                  <c:v>1.9154620248373322</c:v>
                </c:pt>
                <c:pt idx="82">
                  <c:v>1.9328883819559659</c:v>
                </c:pt>
                <c:pt idx="83">
                  <c:v>1.931974698937043</c:v>
                </c:pt>
                <c:pt idx="84">
                  <c:v>1.9336344420986409</c:v>
                </c:pt>
                <c:pt idx="85">
                  <c:v>1.8762565157832829</c:v>
                </c:pt>
                <c:pt idx="86">
                  <c:v>2.0118679255434677</c:v>
                </c:pt>
                <c:pt idx="87">
                  <c:v>1.9677212151294288</c:v>
                </c:pt>
                <c:pt idx="88">
                  <c:v>1.889733194057424</c:v>
                </c:pt>
                <c:pt idx="89">
                  <c:v>1.9016510507980617</c:v>
                </c:pt>
                <c:pt idx="90">
                  <c:v>1.8667831917143789</c:v>
                </c:pt>
                <c:pt idx="91">
                  <c:v>1.8695312191105213</c:v>
                </c:pt>
                <c:pt idx="92">
                  <c:v>1.8653159392991603</c:v>
                </c:pt>
                <c:pt idx="93">
                  <c:v>1.8286015316808633</c:v>
                </c:pt>
                <c:pt idx="94">
                  <c:v>1.8881903294469544</c:v>
                </c:pt>
                <c:pt idx="95">
                  <c:v>1.8352625089445864</c:v>
                </c:pt>
                <c:pt idx="96">
                  <c:v>1.8657203897935191</c:v>
                </c:pt>
                <c:pt idx="97">
                  <c:v>1.7971538825359223</c:v>
                </c:pt>
                <c:pt idx="98">
                  <c:v>1.5971208164184951</c:v>
                </c:pt>
                <c:pt idx="99">
                  <c:v>1.4832892450052344</c:v>
                </c:pt>
                <c:pt idx="100">
                  <c:v>1.4530410080300524</c:v>
                </c:pt>
                <c:pt idx="101">
                  <c:v>1.4520282507149374</c:v>
                </c:pt>
                <c:pt idx="102">
                  <c:v>1.4696256151378528</c:v>
                </c:pt>
                <c:pt idx="103">
                  <c:v>1.4738515361869706</c:v>
                </c:pt>
                <c:pt idx="104">
                  <c:v>1.4501405576630031</c:v>
                </c:pt>
                <c:pt idx="105">
                  <c:v>1.4648556569951945</c:v>
                </c:pt>
                <c:pt idx="106">
                  <c:v>1.4741054154423661</c:v>
                </c:pt>
                <c:pt idx="107">
                  <c:v>1.4875273263576583</c:v>
                </c:pt>
                <c:pt idx="108">
                  <c:v>1.4471569458388829</c:v>
                </c:pt>
                <c:pt idx="109">
                  <c:v>1.4439181720908323</c:v>
                </c:pt>
                <c:pt idx="110">
                  <c:v>1.5154754515012796</c:v>
                </c:pt>
                <c:pt idx="111">
                  <c:v>1.5935962203854355</c:v>
                </c:pt>
                <c:pt idx="112">
                  <c:v>1.4547555392376443</c:v>
                </c:pt>
                <c:pt idx="113">
                  <c:v>1.4894726403408338</c:v>
                </c:pt>
                <c:pt idx="114">
                  <c:v>1.4649446677707243</c:v>
                </c:pt>
                <c:pt idx="115">
                  <c:v>1.3885711032394317</c:v>
                </c:pt>
                <c:pt idx="116">
                  <c:v>1.4176910559289133</c:v>
                </c:pt>
                <c:pt idx="117">
                  <c:v>1.4154616981845523</c:v>
                </c:pt>
                <c:pt idx="118">
                  <c:v>1.4255599577739815</c:v>
                </c:pt>
                <c:pt idx="119">
                  <c:v>1.4254471085295124</c:v>
                </c:pt>
                <c:pt idx="120">
                  <c:v>1.3329384004368183</c:v>
                </c:pt>
                <c:pt idx="121">
                  <c:v>1.3369610454134975</c:v>
                </c:pt>
                <c:pt idx="122">
                  <c:v>1.3002533269806984</c:v>
                </c:pt>
                <c:pt idx="123">
                  <c:v>1.4318345212252506</c:v>
                </c:pt>
                <c:pt idx="124">
                  <c:v>1.4886604238945929</c:v>
                </c:pt>
                <c:pt idx="125">
                  <c:v>1.4100489751266385</c:v>
                </c:pt>
                <c:pt idx="126">
                  <c:v>1.4030388016646933</c:v>
                </c:pt>
                <c:pt idx="127">
                  <c:v>1.7305659096435229</c:v>
                </c:pt>
                <c:pt idx="128">
                  <c:v>1.8484047800019736</c:v>
                </c:pt>
                <c:pt idx="129">
                  <c:v>1.9060246059399188</c:v>
                </c:pt>
                <c:pt idx="130">
                  <c:v>1.9074696458322074</c:v>
                </c:pt>
                <c:pt idx="131">
                  <c:v>2.6945715550822977</c:v>
                </c:pt>
                <c:pt idx="132">
                  <c:v>3.5078988792789567</c:v>
                </c:pt>
                <c:pt idx="133">
                  <c:v>3.9929611613225919</c:v>
                </c:pt>
                <c:pt idx="134">
                  <c:v>4.2540001405350445</c:v>
                </c:pt>
                <c:pt idx="135">
                  <c:v>4.5099810855342159</c:v>
                </c:pt>
                <c:pt idx="136">
                  <c:v>4.5068883401786417</c:v>
                </c:pt>
                <c:pt idx="137">
                  <c:v>4.4707881558422828</c:v>
                </c:pt>
                <c:pt idx="138">
                  <c:v>4.7482385815340411</c:v>
                </c:pt>
                <c:pt idx="139">
                  <c:v>4.9603529821641841</c:v>
                </c:pt>
                <c:pt idx="140">
                  <c:v>5.0183014114960516</c:v>
                </c:pt>
                <c:pt idx="141">
                  <c:v>5.0492146323608136</c:v>
                </c:pt>
                <c:pt idx="142">
                  <c:v>5.0442142707504498</c:v>
                </c:pt>
                <c:pt idx="143">
                  <c:v>5.0287949987484231</c:v>
                </c:pt>
                <c:pt idx="144">
                  <c:v>5.0763368654462306</c:v>
                </c:pt>
                <c:pt idx="145">
                  <c:v>5.1331166307313536</c:v>
                </c:pt>
                <c:pt idx="146">
                  <c:v>5.1307017634163143</c:v>
                </c:pt>
                <c:pt idx="147">
                  <c:v>5.1146479261318101</c:v>
                </c:pt>
                <c:pt idx="148">
                  <c:v>5.1060583352126283</c:v>
                </c:pt>
                <c:pt idx="149">
                  <c:v>5.1880621150536044</c:v>
                </c:pt>
                <c:pt idx="150">
                  <c:v>5.1892751414758926</c:v>
                </c:pt>
                <c:pt idx="151">
                  <c:v>5.2424722481529775</c:v>
                </c:pt>
                <c:pt idx="152">
                  <c:v>5.2438808255332878</c:v>
                </c:pt>
                <c:pt idx="153">
                  <c:v>5.2044000429661921</c:v>
                </c:pt>
                <c:pt idx="154">
                  <c:v>5.2437543590401585</c:v>
                </c:pt>
                <c:pt idx="155">
                  <c:v>5.2543731971928169</c:v>
                </c:pt>
                <c:pt idx="156">
                  <c:v>5.2544028609572138</c:v>
                </c:pt>
                <c:pt idx="157">
                  <c:v>4.9540945931295379</c:v>
                </c:pt>
                <c:pt idx="158">
                  <c:v>4.3110594121884303</c:v>
                </c:pt>
                <c:pt idx="159">
                  <c:v>3.9506150973029293</c:v>
                </c:pt>
                <c:pt idx="160">
                  <c:v>3.5616981141461794</c:v>
                </c:pt>
                <c:pt idx="161">
                  <c:v>3.3120708027596168</c:v>
                </c:pt>
                <c:pt idx="162">
                  <c:v>3.4749120198386638</c:v>
                </c:pt>
                <c:pt idx="163">
                  <c:v>3.4411443480141002</c:v>
                </c:pt>
                <c:pt idx="164">
                  <c:v>2.92206663151011</c:v>
                </c:pt>
                <c:pt idx="165">
                  <c:v>2.7137932783955661</c:v>
                </c:pt>
                <c:pt idx="166">
                  <c:v>2.4261170351221821</c:v>
                </c:pt>
                <c:pt idx="167">
                  <c:v>2.4290383024923536</c:v>
                </c:pt>
                <c:pt idx="168">
                  <c:v>2.5100410918703386</c:v>
                </c:pt>
                <c:pt idx="169">
                  <c:v>2.5117832008733258</c:v>
                </c:pt>
                <c:pt idx="170">
                  <c:v>2.5175217508771497</c:v>
                </c:pt>
                <c:pt idx="171">
                  <c:v>2.5351960424238249</c:v>
                </c:pt>
                <c:pt idx="172">
                  <c:v>2.4792209355092161</c:v>
                </c:pt>
                <c:pt idx="173">
                  <c:v>2.4803517318908441</c:v>
                </c:pt>
                <c:pt idx="174">
                  <c:v>2.4834240094045335</c:v>
                </c:pt>
                <c:pt idx="175">
                  <c:v>2.4470603712608527</c:v>
                </c:pt>
                <c:pt idx="176">
                  <c:v>2.4779036667920646</c:v>
                </c:pt>
                <c:pt idx="177">
                  <c:v>2.1125629581152769</c:v>
                </c:pt>
                <c:pt idx="178">
                  <c:v>2.2297143345961263</c:v>
                </c:pt>
                <c:pt idx="179">
                  <c:v>2.237387603572992</c:v>
                </c:pt>
                <c:pt idx="180">
                  <c:v>2.1989331878401144</c:v>
                </c:pt>
                <c:pt idx="181">
                  <c:v>2.1961100853019593</c:v>
                </c:pt>
                <c:pt idx="182">
                  <c:v>2.1652360621335194</c:v>
                </c:pt>
                <c:pt idx="183">
                  <c:v>2.097103714757877</c:v>
                </c:pt>
                <c:pt idx="184">
                  <c:v>2.1099970137296453</c:v>
                </c:pt>
                <c:pt idx="185">
                  <c:v>2.0788835947356135</c:v>
                </c:pt>
                <c:pt idx="186">
                  <c:v>2.0951250789815559</c:v>
                </c:pt>
                <c:pt idx="187">
                  <c:v>2.2005952568134011</c:v>
                </c:pt>
                <c:pt idx="188">
                  <c:v>2.025049218430401</c:v>
                </c:pt>
                <c:pt idx="189">
                  <c:v>1.9188286079671555</c:v>
                </c:pt>
                <c:pt idx="190">
                  <c:v>1.7974326067338409</c:v>
                </c:pt>
                <c:pt idx="191">
                  <c:v>1.7512127461834692</c:v>
                </c:pt>
                <c:pt idx="192">
                  <c:v>1.7512365794410008</c:v>
                </c:pt>
                <c:pt idx="193">
                  <c:v>1.7723213053559574</c:v>
                </c:pt>
                <c:pt idx="194">
                  <c:v>1.7049145793428491</c:v>
                </c:pt>
                <c:pt idx="195">
                  <c:v>1.6782451361238089</c:v>
                </c:pt>
                <c:pt idx="196">
                  <c:v>1.6638931341657381</c:v>
                </c:pt>
                <c:pt idx="197">
                  <c:v>1.5814301681109966</c:v>
                </c:pt>
                <c:pt idx="198">
                  <c:v>1.5772832126106135</c:v>
                </c:pt>
                <c:pt idx="199">
                  <c:v>1.6765783273289341</c:v>
                </c:pt>
                <c:pt idx="200">
                  <c:v>1.8150809494983537</c:v>
                </c:pt>
                <c:pt idx="201">
                  <c:v>1.7532787964371517</c:v>
                </c:pt>
                <c:pt idx="202">
                  <c:v>1.7512200526539949</c:v>
                </c:pt>
                <c:pt idx="203">
                  <c:v>1.8283363651950304</c:v>
                </c:pt>
                <c:pt idx="204">
                  <c:v>1.7375068410730448</c:v>
                </c:pt>
                <c:pt idx="205">
                  <c:v>1.7241601060818201</c:v>
                </c:pt>
                <c:pt idx="206">
                  <c:v>1.7265377311695524</c:v>
                </c:pt>
                <c:pt idx="207">
                  <c:v>1.7711101290903422</c:v>
                </c:pt>
                <c:pt idx="208">
                  <c:v>1.7689343187517672</c:v>
                </c:pt>
                <c:pt idx="209">
                  <c:v>1.8687235684470551</c:v>
                </c:pt>
                <c:pt idx="210">
                  <c:v>1.8094982767747869</c:v>
                </c:pt>
                <c:pt idx="211">
                  <c:v>1.7720807221816945</c:v>
                </c:pt>
                <c:pt idx="212">
                  <c:v>1.771280934472192</c:v>
                </c:pt>
                <c:pt idx="213">
                  <c:v>1.7106441697534847</c:v>
                </c:pt>
                <c:pt idx="214">
                  <c:v>1.9634995000100559</c:v>
                </c:pt>
                <c:pt idx="215">
                  <c:v>2.0184107160842619</c:v>
                </c:pt>
                <c:pt idx="216">
                  <c:v>2.091013239622562</c:v>
                </c:pt>
                <c:pt idx="217">
                  <c:v>2.1354457502872721</c:v>
                </c:pt>
                <c:pt idx="218">
                  <c:v>2.1833194499674122</c:v>
                </c:pt>
                <c:pt idx="219">
                  <c:v>2.257791584808396</c:v>
                </c:pt>
                <c:pt idx="220">
                  <c:v>2.2882373767886612</c:v>
                </c:pt>
                <c:pt idx="221">
                  <c:v>2.2815597028151804</c:v>
                </c:pt>
                <c:pt idx="222">
                  <c:v>2.273099451956798</c:v>
                </c:pt>
                <c:pt idx="223">
                  <c:v>2.2713108013537102</c:v>
                </c:pt>
                <c:pt idx="224">
                  <c:v>2.2312316992662744</c:v>
                </c:pt>
                <c:pt idx="225">
                  <c:v>2.1530605088100607</c:v>
                </c:pt>
                <c:pt idx="226">
                  <c:v>2.0078574838767476</c:v>
                </c:pt>
                <c:pt idx="227">
                  <c:v>2.0085009311839821</c:v>
                </c:pt>
                <c:pt idx="228">
                  <c:v>2.0030160190012847</c:v>
                </c:pt>
                <c:pt idx="229">
                  <c:v>1.9353635329608978</c:v>
                </c:pt>
                <c:pt idx="230">
                  <c:v>1.9344137623725597</c:v>
                </c:pt>
                <c:pt idx="231">
                  <c:v>1.918243216713311</c:v>
                </c:pt>
                <c:pt idx="232">
                  <c:v>1.9144070477985942</c:v>
                </c:pt>
                <c:pt idx="233">
                  <c:v>1.8565125483968135</c:v>
                </c:pt>
                <c:pt idx="234">
                  <c:v>1.8436684682056155</c:v>
                </c:pt>
                <c:pt idx="235">
                  <c:v>1.766732892519475</c:v>
                </c:pt>
                <c:pt idx="236">
                  <c:v>1.7830361555070786</c:v>
                </c:pt>
                <c:pt idx="237">
                  <c:v>1.7831554159969423</c:v>
                </c:pt>
                <c:pt idx="238">
                  <c:v>1.8557195442516219</c:v>
                </c:pt>
                <c:pt idx="239">
                  <c:v>1.8483022251146033</c:v>
                </c:pt>
                <c:pt idx="240">
                  <c:v>1.4614392847452091</c:v>
                </c:pt>
                <c:pt idx="241">
                  <c:v>1.515581772774474</c:v>
                </c:pt>
                <c:pt idx="242">
                  <c:v>1.3746013032354192</c:v>
                </c:pt>
                <c:pt idx="243">
                  <c:v>1.3439848723045049</c:v>
                </c:pt>
                <c:pt idx="244">
                  <c:v>1.2822115673034338</c:v>
                </c:pt>
                <c:pt idx="245">
                  <c:v>1.2030244462724995</c:v>
                </c:pt>
                <c:pt idx="246">
                  <c:v>1.1425475398197844</c:v>
                </c:pt>
                <c:pt idx="247">
                  <c:v>1.1613883490163734</c:v>
                </c:pt>
                <c:pt idx="248">
                  <c:v>1.2007816889469436</c:v>
                </c:pt>
                <c:pt idx="249">
                  <c:v>1.2317849955559703</c:v>
                </c:pt>
                <c:pt idx="250">
                  <c:v>1.185179523181882</c:v>
                </c:pt>
                <c:pt idx="251">
                  <c:v>1.184964216979876</c:v>
                </c:pt>
                <c:pt idx="252">
                  <c:v>1.1760210007434513</c:v>
                </c:pt>
                <c:pt idx="253">
                  <c:v>1.1738346507244197</c:v>
                </c:pt>
                <c:pt idx="254">
                  <c:v>1.1627904246638319</c:v>
                </c:pt>
                <c:pt idx="255">
                  <c:v>1.1550268246675923</c:v>
                </c:pt>
                <c:pt idx="256">
                  <c:v>1.15582263517364</c:v>
                </c:pt>
                <c:pt idx="257">
                  <c:v>1.1462949854768214</c:v>
                </c:pt>
                <c:pt idx="258">
                  <c:v>1.1530522589129824</c:v>
                </c:pt>
                <c:pt idx="259">
                  <c:v>1.1534207956225144</c:v>
                </c:pt>
                <c:pt idx="260">
                  <c:v>1.1494477111760004</c:v>
                </c:pt>
                <c:pt idx="261">
                  <c:v>1.2985522856185661</c:v>
                </c:pt>
                <c:pt idx="262">
                  <c:v>1.3492766629595132</c:v>
                </c:pt>
                <c:pt idx="263">
                  <c:v>1.3558380142804889</c:v>
                </c:pt>
                <c:pt idx="264">
                  <c:v>1.2476056629866499</c:v>
                </c:pt>
                <c:pt idx="265">
                  <c:v>1.2601035017337017</c:v>
                </c:pt>
                <c:pt idx="266">
                  <c:v>1.3584722983412667</c:v>
                </c:pt>
                <c:pt idx="267">
                  <c:v>1.2846557820783544</c:v>
                </c:pt>
                <c:pt idx="268">
                  <c:v>1.2900728223341615</c:v>
                </c:pt>
                <c:pt idx="269">
                  <c:v>1.3099376146331279</c:v>
                </c:pt>
                <c:pt idx="270">
                  <c:v>1.2520230122154459</c:v>
                </c:pt>
                <c:pt idx="271">
                  <c:v>1.258051958670543</c:v>
                </c:pt>
                <c:pt idx="272">
                  <c:v>1.2520274501771362</c:v>
                </c:pt>
                <c:pt idx="273">
                  <c:v>1.2382275793813353</c:v>
                </c:pt>
                <c:pt idx="274">
                  <c:v>1.3278093759670637</c:v>
                </c:pt>
                <c:pt idx="275">
                  <c:v>1.294623307011997</c:v>
                </c:pt>
                <c:pt idx="276">
                  <c:v>1.3094511422802715</c:v>
                </c:pt>
                <c:pt idx="277">
                  <c:v>1.3294260017345694</c:v>
                </c:pt>
                <c:pt idx="278">
                  <c:v>1.3238230974019953</c:v>
                </c:pt>
                <c:pt idx="279">
                  <c:v>1.3812130007758323</c:v>
                </c:pt>
                <c:pt idx="280">
                  <c:v>1.461833221380894</c:v>
                </c:pt>
                <c:pt idx="281">
                  <c:v>1.46693839297935</c:v>
                </c:pt>
                <c:pt idx="282">
                  <c:v>1.4683202630422569</c:v>
                </c:pt>
                <c:pt idx="283">
                  <c:v>1.5431443343811559</c:v>
                </c:pt>
                <c:pt idx="284">
                  <c:v>1.5893361139437847</c:v>
                </c:pt>
                <c:pt idx="285">
                  <c:v>1.7268215207002977</c:v>
                </c:pt>
                <c:pt idx="286">
                  <c:v>2.0331898660538417</c:v>
                </c:pt>
                <c:pt idx="287">
                  <c:v>1.9214978773449549</c:v>
                </c:pt>
                <c:pt idx="288">
                  <c:v>2.2377924457169964</c:v>
                </c:pt>
                <c:pt idx="289">
                  <c:v>2.2985094858374091</c:v>
                </c:pt>
                <c:pt idx="290">
                  <c:v>2.3239078908781763</c:v>
                </c:pt>
                <c:pt idx="291">
                  <c:v>2.648472500814151</c:v>
                </c:pt>
                <c:pt idx="292">
                  <c:v>2.754472821610161</c:v>
                </c:pt>
                <c:pt idx="293">
                  <c:v>2.7507996645187318</c:v>
                </c:pt>
                <c:pt idx="294">
                  <c:v>2.7743938160457717</c:v>
                </c:pt>
                <c:pt idx="295">
                  <c:v>2.9284249160643938</c:v>
                </c:pt>
                <c:pt idx="296">
                  <c:v>3.150624043341542</c:v>
                </c:pt>
                <c:pt idx="297">
                  <c:v>3.1462574869260953</c:v>
                </c:pt>
                <c:pt idx="298">
                  <c:v>3.1814601271404288</c:v>
                </c:pt>
                <c:pt idx="299">
                  <c:v>3.1817351000961276</c:v>
                </c:pt>
                <c:pt idx="300">
                  <c:v>3.0942355405697684</c:v>
                </c:pt>
                <c:pt idx="301">
                  <c:v>3.1035424760611345</c:v>
                </c:pt>
                <c:pt idx="302">
                  <c:v>3.2275499609305283</c:v>
                </c:pt>
                <c:pt idx="303">
                  <c:v>3.2357009464585471</c:v>
                </c:pt>
                <c:pt idx="304">
                  <c:v>3.2471087469661879</c:v>
                </c:pt>
                <c:pt idx="305">
                  <c:v>3.2499192772195333</c:v>
                </c:pt>
                <c:pt idx="306">
                  <c:v>3.2266767068900535</c:v>
                </c:pt>
                <c:pt idx="307">
                  <c:v>3.2238365322727245</c:v>
                </c:pt>
                <c:pt idx="308">
                  <c:v>3.2252880604205103</c:v>
                </c:pt>
                <c:pt idx="309">
                  <c:v>3.2036290288858722</c:v>
                </c:pt>
                <c:pt idx="310">
                  <c:v>3.2486464127738341</c:v>
                </c:pt>
                <c:pt idx="311">
                  <c:v>3.1829866410142569</c:v>
                </c:pt>
                <c:pt idx="312">
                  <c:v>2.9808760860265426</c:v>
                </c:pt>
                <c:pt idx="313">
                  <c:v>2.9444858202630675</c:v>
                </c:pt>
                <c:pt idx="314">
                  <c:v>2.6973871162087852</c:v>
                </c:pt>
                <c:pt idx="315">
                  <c:v>2.6587665680750772</c:v>
                </c:pt>
                <c:pt idx="316">
                  <c:v>2.6410851938705586</c:v>
                </c:pt>
                <c:pt idx="317">
                  <c:v>2.3192765348185289</c:v>
                </c:pt>
                <c:pt idx="318">
                  <c:v>2.1848652242312547</c:v>
                </c:pt>
                <c:pt idx="319">
                  <c:v>2.2005677353693196</c:v>
                </c:pt>
                <c:pt idx="320">
                  <c:v>2.2177921244832213</c:v>
                </c:pt>
                <c:pt idx="321">
                  <c:v>1.9856139221651676</c:v>
                </c:pt>
                <c:pt idx="322">
                  <c:v>1.6698162732666133</c:v>
                </c:pt>
                <c:pt idx="323">
                  <c:v>1.6894324902052662</c:v>
                </c:pt>
                <c:pt idx="324">
                  <c:v>1.6245184891624989</c:v>
                </c:pt>
                <c:pt idx="325">
                  <c:v>1.6259740835539787</c:v>
                </c:pt>
              </c:numCache>
            </c:numRef>
          </c:val>
        </c:ser>
        <c:ser>
          <c:idx val="1"/>
          <c:order val="1"/>
          <c:tx>
            <c:strRef>
              <c:f>'Returns vol'!$O$2</c:f>
              <c:strCache>
                <c:ptCount val="1"/>
                <c:pt idx="0">
                  <c:v>Local bond (GBI-EM G)</c:v>
                </c:pt>
              </c:strCache>
            </c:strRef>
          </c:tx>
          <c:spPr>
            <a:ln w="41275">
              <a:solidFill>
                <a:srgbClr val="FF0000"/>
              </a:solidFill>
            </a:ln>
          </c:spPr>
          <c:marker>
            <c:symbol val="none"/>
          </c:marker>
          <c:cat>
            <c:numRef>
              <c:f>'Returns vol'!$A$590:$A$1000</c:f>
              <c:numCache>
                <c:formatCode>m/d/yyyy</c:formatCode>
                <c:ptCount val="411"/>
                <c:pt idx="0">
                  <c:v>38807</c:v>
                </c:pt>
                <c:pt idx="1">
                  <c:v>38814</c:v>
                </c:pt>
                <c:pt idx="2">
                  <c:v>38821</c:v>
                </c:pt>
                <c:pt idx="3">
                  <c:v>38828</c:v>
                </c:pt>
                <c:pt idx="4">
                  <c:v>38835</c:v>
                </c:pt>
                <c:pt idx="5">
                  <c:v>38842</c:v>
                </c:pt>
                <c:pt idx="6">
                  <c:v>38849</c:v>
                </c:pt>
                <c:pt idx="7">
                  <c:v>38856</c:v>
                </c:pt>
                <c:pt idx="8">
                  <c:v>38863</c:v>
                </c:pt>
                <c:pt idx="9">
                  <c:v>38870</c:v>
                </c:pt>
                <c:pt idx="10">
                  <c:v>38877</c:v>
                </c:pt>
                <c:pt idx="11">
                  <c:v>38884</c:v>
                </c:pt>
                <c:pt idx="12">
                  <c:v>38891</c:v>
                </c:pt>
                <c:pt idx="13">
                  <c:v>38898</c:v>
                </c:pt>
                <c:pt idx="14">
                  <c:v>38905</c:v>
                </c:pt>
                <c:pt idx="15">
                  <c:v>38912</c:v>
                </c:pt>
                <c:pt idx="16">
                  <c:v>38919</c:v>
                </c:pt>
                <c:pt idx="17">
                  <c:v>38926</c:v>
                </c:pt>
                <c:pt idx="18">
                  <c:v>38933</c:v>
                </c:pt>
                <c:pt idx="19">
                  <c:v>38940</c:v>
                </c:pt>
                <c:pt idx="20">
                  <c:v>38947</c:v>
                </c:pt>
                <c:pt idx="21">
                  <c:v>38954</c:v>
                </c:pt>
                <c:pt idx="22">
                  <c:v>38961</c:v>
                </c:pt>
                <c:pt idx="23">
                  <c:v>38968</c:v>
                </c:pt>
                <c:pt idx="24">
                  <c:v>38975</c:v>
                </c:pt>
                <c:pt idx="25">
                  <c:v>38982</c:v>
                </c:pt>
                <c:pt idx="26">
                  <c:v>38989</c:v>
                </c:pt>
                <c:pt idx="27">
                  <c:v>38996</c:v>
                </c:pt>
                <c:pt idx="28">
                  <c:v>39003</c:v>
                </c:pt>
                <c:pt idx="29">
                  <c:v>39010</c:v>
                </c:pt>
                <c:pt idx="30">
                  <c:v>39017</c:v>
                </c:pt>
                <c:pt idx="31">
                  <c:v>39024</c:v>
                </c:pt>
                <c:pt idx="32">
                  <c:v>39031</c:v>
                </c:pt>
                <c:pt idx="33">
                  <c:v>39038</c:v>
                </c:pt>
                <c:pt idx="34">
                  <c:v>39045</c:v>
                </c:pt>
                <c:pt idx="35">
                  <c:v>39052</c:v>
                </c:pt>
                <c:pt idx="36">
                  <c:v>39059</c:v>
                </c:pt>
                <c:pt idx="37">
                  <c:v>39066</c:v>
                </c:pt>
                <c:pt idx="38">
                  <c:v>39073</c:v>
                </c:pt>
                <c:pt idx="39">
                  <c:v>39080</c:v>
                </c:pt>
                <c:pt idx="40">
                  <c:v>39087</c:v>
                </c:pt>
                <c:pt idx="41">
                  <c:v>39094</c:v>
                </c:pt>
                <c:pt idx="42">
                  <c:v>39101</c:v>
                </c:pt>
                <c:pt idx="43">
                  <c:v>39108</c:v>
                </c:pt>
                <c:pt idx="44">
                  <c:v>39115</c:v>
                </c:pt>
                <c:pt idx="45">
                  <c:v>39122</c:v>
                </c:pt>
                <c:pt idx="46">
                  <c:v>39129</c:v>
                </c:pt>
                <c:pt idx="47">
                  <c:v>39136</c:v>
                </c:pt>
                <c:pt idx="48">
                  <c:v>39143</c:v>
                </c:pt>
                <c:pt idx="49">
                  <c:v>39150</c:v>
                </c:pt>
                <c:pt idx="50">
                  <c:v>39157</c:v>
                </c:pt>
                <c:pt idx="51">
                  <c:v>39164</c:v>
                </c:pt>
                <c:pt idx="52">
                  <c:v>39171</c:v>
                </c:pt>
                <c:pt idx="53">
                  <c:v>39178</c:v>
                </c:pt>
                <c:pt idx="54">
                  <c:v>39185</c:v>
                </c:pt>
                <c:pt idx="55">
                  <c:v>39192</c:v>
                </c:pt>
                <c:pt idx="56">
                  <c:v>39199</c:v>
                </c:pt>
                <c:pt idx="57">
                  <c:v>39206</c:v>
                </c:pt>
                <c:pt idx="58">
                  <c:v>39213</c:v>
                </c:pt>
                <c:pt idx="59">
                  <c:v>39220</c:v>
                </c:pt>
                <c:pt idx="60">
                  <c:v>39227</c:v>
                </c:pt>
                <c:pt idx="61">
                  <c:v>39234</c:v>
                </c:pt>
                <c:pt idx="62">
                  <c:v>39241</c:v>
                </c:pt>
                <c:pt idx="63">
                  <c:v>39248</c:v>
                </c:pt>
                <c:pt idx="64">
                  <c:v>39255</c:v>
                </c:pt>
                <c:pt idx="65">
                  <c:v>39262</c:v>
                </c:pt>
                <c:pt idx="66">
                  <c:v>39269</c:v>
                </c:pt>
                <c:pt idx="67">
                  <c:v>39276</c:v>
                </c:pt>
                <c:pt idx="68">
                  <c:v>39283</c:v>
                </c:pt>
                <c:pt idx="69">
                  <c:v>39290</c:v>
                </c:pt>
                <c:pt idx="70">
                  <c:v>39297</c:v>
                </c:pt>
                <c:pt idx="71">
                  <c:v>39304</c:v>
                </c:pt>
                <c:pt idx="72">
                  <c:v>39311</c:v>
                </c:pt>
                <c:pt idx="73">
                  <c:v>39318</c:v>
                </c:pt>
                <c:pt idx="74">
                  <c:v>39325</c:v>
                </c:pt>
                <c:pt idx="75">
                  <c:v>39332</c:v>
                </c:pt>
                <c:pt idx="76">
                  <c:v>39339</c:v>
                </c:pt>
                <c:pt idx="77">
                  <c:v>39346</c:v>
                </c:pt>
                <c:pt idx="78">
                  <c:v>39353</c:v>
                </c:pt>
                <c:pt idx="79">
                  <c:v>39360</c:v>
                </c:pt>
                <c:pt idx="80">
                  <c:v>39367</c:v>
                </c:pt>
                <c:pt idx="81">
                  <c:v>39374</c:v>
                </c:pt>
                <c:pt idx="82">
                  <c:v>39381</c:v>
                </c:pt>
                <c:pt idx="83">
                  <c:v>39388</c:v>
                </c:pt>
                <c:pt idx="84">
                  <c:v>39395</c:v>
                </c:pt>
                <c:pt idx="85">
                  <c:v>39402</c:v>
                </c:pt>
                <c:pt idx="86">
                  <c:v>39409</c:v>
                </c:pt>
                <c:pt idx="87">
                  <c:v>39416</c:v>
                </c:pt>
                <c:pt idx="88">
                  <c:v>39423</c:v>
                </c:pt>
                <c:pt idx="89">
                  <c:v>39430</c:v>
                </c:pt>
                <c:pt idx="90">
                  <c:v>39437</c:v>
                </c:pt>
                <c:pt idx="91">
                  <c:v>39444</c:v>
                </c:pt>
                <c:pt idx="92">
                  <c:v>39451</c:v>
                </c:pt>
                <c:pt idx="93">
                  <c:v>39458</c:v>
                </c:pt>
                <c:pt idx="94">
                  <c:v>39465</c:v>
                </c:pt>
                <c:pt idx="95">
                  <c:v>39472</c:v>
                </c:pt>
                <c:pt idx="96">
                  <c:v>39479</c:v>
                </c:pt>
                <c:pt idx="97">
                  <c:v>39486</c:v>
                </c:pt>
                <c:pt idx="98">
                  <c:v>39493</c:v>
                </c:pt>
                <c:pt idx="99">
                  <c:v>39500</c:v>
                </c:pt>
                <c:pt idx="100">
                  <c:v>39507</c:v>
                </c:pt>
                <c:pt idx="101">
                  <c:v>39514</c:v>
                </c:pt>
                <c:pt idx="102">
                  <c:v>39521</c:v>
                </c:pt>
                <c:pt idx="103">
                  <c:v>39528</c:v>
                </c:pt>
                <c:pt idx="104">
                  <c:v>39535</c:v>
                </c:pt>
                <c:pt idx="105">
                  <c:v>39542</c:v>
                </c:pt>
                <c:pt idx="106">
                  <c:v>39549</c:v>
                </c:pt>
                <c:pt idx="107">
                  <c:v>39556</c:v>
                </c:pt>
                <c:pt idx="108">
                  <c:v>39563</c:v>
                </c:pt>
                <c:pt idx="109">
                  <c:v>39570</c:v>
                </c:pt>
                <c:pt idx="110">
                  <c:v>39577</c:v>
                </c:pt>
                <c:pt idx="111">
                  <c:v>39584</c:v>
                </c:pt>
                <c:pt idx="112">
                  <c:v>39591</c:v>
                </c:pt>
                <c:pt idx="113">
                  <c:v>39598</c:v>
                </c:pt>
                <c:pt idx="114">
                  <c:v>39605</c:v>
                </c:pt>
                <c:pt idx="115">
                  <c:v>39612</c:v>
                </c:pt>
                <c:pt idx="116">
                  <c:v>39619</c:v>
                </c:pt>
                <c:pt idx="117">
                  <c:v>39626</c:v>
                </c:pt>
                <c:pt idx="118">
                  <c:v>39633</c:v>
                </c:pt>
                <c:pt idx="119">
                  <c:v>39640</c:v>
                </c:pt>
                <c:pt idx="120">
                  <c:v>39647</c:v>
                </c:pt>
                <c:pt idx="121">
                  <c:v>39654</c:v>
                </c:pt>
                <c:pt idx="122">
                  <c:v>39661</c:v>
                </c:pt>
                <c:pt idx="123">
                  <c:v>39668</c:v>
                </c:pt>
                <c:pt idx="124">
                  <c:v>39675</c:v>
                </c:pt>
                <c:pt idx="125">
                  <c:v>39682</c:v>
                </c:pt>
                <c:pt idx="126">
                  <c:v>39689</c:v>
                </c:pt>
                <c:pt idx="127">
                  <c:v>39696</c:v>
                </c:pt>
                <c:pt idx="128">
                  <c:v>39703</c:v>
                </c:pt>
                <c:pt idx="129">
                  <c:v>39710</c:v>
                </c:pt>
                <c:pt idx="130">
                  <c:v>39717</c:v>
                </c:pt>
                <c:pt idx="131">
                  <c:v>39724</c:v>
                </c:pt>
                <c:pt idx="132">
                  <c:v>39731</c:v>
                </c:pt>
                <c:pt idx="133">
                  <c:v>39738</c:v>
                </c:pt>
                <c:pt idx="134">
                  <c:v>39745</c:v>
                </c:pt>
                <c:pt idx="135">
                  <c:v>39752</c:v>
                </c:pt>
                <c:pt idx="136">
                  <c:v>39759</c:v>
                </c:pt>
                <c:pt idx="137">
                  <c:v>39766</c:v>
                </c:pt>
                <c:pt idx="138">
                  <c:v>39773</c:v>
                </c:pt>
                <c:pt idx="139">
                  <c:v>39780</c:v>
                </c:pt>
                <c:pt idx="140">
                  <c:v>39787</c:v>
                </c:pt>
                <c:pt idx="141">
                  <c:v>39794</c:v>
                </c:pt>
                <c:pt idx="142">
                  <c:v>39801</c:v>
                </c:pt>
                <c:pt idx="143">
                  <c:v>39808</c:v>
                </c:pt>
                <c:pt idx="144">
                  <c:v>39815</c:v>
                </c:pt>
                <c:pt idx="145">
                  <c:v>39822</c:v>
                </c:pt>
                <c:pt idx="146">
                  <c:v>39829</c:v>
                </c:pt>
                <c:pt idx="147">
                  <c:v>39836</c:v>
                </c:pt>
                <c:pt idx="148">
                  <c:v>39843</c:v>
                </c:pt>
                <c:pt idx="149">
                  <c:v>39850</c:v>
                </c:pt>
                <c:pt idx="150">
                  <c:v>39857</c:v>
                </c:pt>
                <c:pt idx="151">
                  <c:v>39864</c:v>
                </c:pt>
                <c:pt idx="152">
                  <c:v>39871</c:v>
                </c:pt>
                <c:pt idx="153">
                  <c:v>39878</c:v>
                </c:pt>
                <c:pt idx="154">
                  <c:v>39885</c:v>
                </c:pt>
                <c:pt idx="155">
                  <c:v>39892</c:v>
                </c:pt>
                <c:pt idx="156">
                  <c:v>39899</c:v>
                </c:pt>
                <c:pt idx="157">
                  <c:v>39906</c:v>
                </c:pt>
                <c:pt idx="158">
                  <c:v>39913</c:v>
                </c:pt>
                <c:pt idx="159">
                  <c:v>39920</c:v>
                </c:pt>
                <c:pt idx="160">
                  <c:v>39927</c:v>
                </c:pt>
                <c:pt idx="161">
                  <c:v>39934</c:v>
                </c:pt>
                <c:pt idx="162">
                  <c:v>39941</c:v>
                </c:pt>
                <c:pt idx="163">
                  <c:v>39948</c:v>
                </c:pt>
                <c:pt idx="164">
                  <c:v>39955</c:v>
                </c:pt>
                <c:pt idx="165">
                  <c:v>39962</c:v>
                </c:pt>
                <c:pt idx="166">
                  <c:v>39969</c:v>
                </c:pt>
                <c:pt idx="167">
                  <c:v>39976</c:v>
                </c:pt>
                <c:pt idx="168">
                  <c:v>39983</c:v>
                </c:pt>
                <c:pt idx="169">
                  <c:v>39990</c:v>
                </c:pt>
                <c:pt idx="170">
                  <c:v>39997</c:v>
                </c:pt>
                <c:pt idx="171">
                  <c:v>40004</c:v>
                </c:pt>
                <c:pt idx="172">
                  <c:v>40011</c:v>
                </c:pt>
                <c:pt idx="173">
                  <c:v>40018</c:v>
                </c:pt>
                <c:pt idx="174">
                  <c:v>40025</c:v>
                </c:pt>
                <c:pt idx="175">
                  <c:v>40032</c:v>
                </c:pt>
                <c:pt idx="176">
                  <c:v>40039</c:v>
                </c:pt>
                <c:pt idx="177">
                  <c:v>40046</c:v>
                </c:pt>
                <c:pt idx="178">
                  <c:v>40053</c:v>
                </c:pt>
                <c:pt idx="179">
                  <c:v>40060</c:v>
                </c:pt>
                <c:pt idx="180">
                  <c:v>40067</c:v>
                </c:pt>
                <c:pt idx="181">
                  <c:v>40074</c:v>
                </c:pt>
                <c:pt idx="182">
                  <c:v>40081</c:v>
                </c:pt>
                <c:pt idx="183">
                  <c:v>40088</c:v>
                </c:pt>
                <c:pt idx="184">
                  <c:v>40095</c:v>
                </c:pt>
                <c:pt idx="185">
                  <c:v>40102</c:v>
                </c:pt>
                <c:pt idx="186">
                  <c:v>40109</c:v>
                </c:pt>
                <c:pt idx="187">
                  <c:v>40116</c:v>
                </c:pt>
                <c:pt idx="188">
                  <c:v>40123</c:v>
                </c:pt>
                <c:pt idx="189">
                  <c:v>40130</c:v>
                </c:pt>
                <c:pt idx="190">
                  <c:v>40137</c:v>
                </c:pt>
                <c:pt idx="191">
                  <c:v>40144</c:v>
                </c:pt>
                <c:pt idx="192">
                  <c:v>40151</c:v>
                </c:pt>
                <c:pt idx="193">
                  <c:v>40158</c:v>
                </c:pt>
                <c:pt idx="194">
                  <c:v>40165</c:v>
                </c:pt>
                <c:pt idx="195">
                  <c:v>40172</c:v>
                </c:pt>
                <c:pt idx="196">
                  <c:v>40179</c:v>
                </c:pt>
                <c:pt idx="197">
                  <c:v>40186</c:v>
                </c:pt>
                <c:pt idx="198">
                  <c:v>40193</c:v>
                </c:pt>
                <c:pt idx="199">
                  <c:v>40200</c:v>
                </c:pt>
                <c:pt idx="200">
                  <c:v>40207</c:v>
                </c:pt>
                <c:pt idx="201">
                  <c:v>40214</c:v>
                </c:pt>
                <c:pt idx="202">
                  <c:v>40221</c:v>
                </c:pt>
                <c:pt idx="203">
                  <c:v>40228</c:v>
                </c:pt>
                <c:pt idx="204">
                  <c:v>40235</c:v>
                </c:pt>
                <c:pt idx="205">
                  <c:v>40242</c:v>
                </c:pt>
                <c:pt idx="206">
                  <c:v>40249</c:v>
                </c:pt>
                <c:pt idx="207">
                  <c:v>40256</c:v>
                </c:pt>
                <c:pt idx="208">
                  <c:v>40263</c:v>
                </c:pt>
                <c:pt idx="209">
                  <c:v>40270</c:v>
                </c:pt>
                <c:pt idx="210">
                  <c:v>40277</c:v>
                </c:pt>
                <c:pt idx="211">
                  <c:v>40284</c:v>
                </c:pt>
                <c:pt idx="212">
                  <c:v>40291</c:v>
                </c:pt>
                <c:pt idx="213">
                  <c:v>40298</c:v>
                </c:pt>
                <c:pt idx="214">
                  <c:v>40305</c:v>
                </c:pt>
                <c:pt idx="215">
                  <c:v>40312</c:v>
                </c:pt>
                <c:pt idx="216">
                  <c:v>40319</c:v>
                </c:pt>
                <c:pt idx="217">
                  <c:v>40326</c:v>
                </c:pt>
                <c:pt idx="218">
                  <c:v>40333</c:v>
                </c:pt>
                <c:pt idx="219">
                  <c:v>40340</c:v>
                </c:pt>
                <c:pt idx="220">
                  <c:v>40347</c:v>
                </c:pt>
                <c:pt idx="221">
                  <c:v>40354</c:v>
                </c:pt>
                <c:pt idx="222">
                  <c:v>40361</c:v>
                </c:pt>
                <c:pt idx="223">
                  <c:v>40368</c:v>
                </c:pt>
                <c:pt idx="224">
                  <c:v>40375</c:v>
                </c:pt>
                <c:pt idx="225">
                  <c:v>40382</c:v>
                </c:pt>
                <c:pt idx="226">
                  <c:v>40389</c:v>
                </c:pt>
                <c:pt idx="227">
                  <c:v>40396</c:v>
                </c:pt>
                <c:pt idx="228">
                  <c:v>40403</c:v>
                </c:pt>
                <c:pt idx="229">
                  <c:v>40410</c:v>
                </c:pt>
                <c:pt idx="230">
                  <c:v>40417</c:v>
                </c:pt>
                <c:pt idx="231">
                  <c:v>40424</c:v>
                </c:pt>
                <c:pt idx="232">
                  <c:v>40431</c:v>
                </c:pt>
                <c:pt idx="233">
                  <c:v>40438</c:v>
                </c:pt>
                <c:pt idx="234">
                  <c:v>40445</c:v>
                </c:pt>
                <c:pt idx="235">
                  <c:v>40452</c:v>
                </c:pt>
                <c:pt idx="236">
                  <c:v>40459</c:v>
                </c:pt>
                <c:pt idx="237">
                  <c:v>40466</c:v>
                </c:pt>
                <c:pt idx="238">
                  <c:v>40473</c:v>
                </c:pt>
                <c:pt idx="239">
                  <c:v>40480</c:v>
                </c:pt>
                <c:pt idx="240">
                  <c:v>40487</c:v>
                </c:pt>
                <c:pt idx="241">
                  <c:v>40494</c:v>
                </c:pt>
                <c:pt idx="242">
                  <c:v>40501</c:v>
                </c:pt>
                <c:pt idx="243">
                  <c:v>40508</c:v>
                </c:pt>
                <c:pt idx="244">
                  <c:v>40515</c:v>
                </c:pt>
                <c:pt idx="245">
                  <c:v>40522</c:v>
                </c:pt>
                <c:pt idx="246">
                  <c:v>40529</c:v>
                </c:pt>
                <c:pt idx="247">
                  <c:v>40536</c:v>
                </c:pt>
                <c:pt idx="248">
                  <c:v>40543</c:v>
                </c:pt>
                <c:pt idx="249">
                  <c:v>40550</c:v>
                </c:pt>
                <c:pt idx="250">
                  <c:v>40557</c:v>
                </c:pt>
                <c:pt idx="251">
                  <c:v>40564</c:v>
                </c:pt>
                <c:pt idx="252">
                  <c:v>40571</c:v>
                </c:pt>
                <c:pt idx="253">
                  <c:v>40578</c:v>
                </c:pt>
                <c:pt idx="254">
                  <c:v>40585</c:v>
                </c:pt>
                <c:pt idx="255">
                  <c:v>40592</c:v>
                </c:pt>
                <c:pt idx="256">
                  <c:v>40599</c:v>
                </c:pt>
                <c:pt idx="257">
                  <c:v>40606</c:v>
                </c:pt>
                <c:pt idx="258">
                  <c:v>40613</c:v>
                </c:pt>
                <c:pt idx="259">
                  <c:v>40620</c:v>
                </c:pt>
                <c:pt idx="260">
                  <c:v>40627</c:v>
                </c:pt>
                <c:pt idx="261">
                  <c:v>40634</c:v>
                </c:pt>
                <c:pt idx="262">
                  <c:v>40641</c:v>
                </c:pt>
                <c:pt idx="263">
                  <c:v>40648</c:v>
                </c:pt>
                <c:pt idx="264">
                  <c:v>40655</c:v>
                </c:pt>
                <c:pt idx="265">
                  <c:v>40662</c:v>
                </c:pt>
                <c:pt idx="266">
                  <c:v>40669</c:v>
                </c:pt>
                <c:pt idx="267">
                  <c:v>40676</c:v>
                </c:pt>
                <c:pt idx="268">
                  <c:v>40683</c:v>
                </c:pt>
                <c:pt idx="269">
                  <c:v>40690</c:v>
                </c:pt>
                <c:pt idx="270">
                  <c:v>40697</c:v>
                </c:pt>
                <c:pt idx="271">
                  <c:v>40704</c:v>
                </c:pt>
                <c:pt idx="272">
                  <c:v>40711</c:v>
                </c:pt>
                <c:pt idx="273">
                  <c:v>40718</c:v>
                </c:pt>
                <c:pt idx="274">
                  <c:v>40725</c:v>
                </c:pt>
                <c:pt idx="275">
                  <c:v>40732</c:v>
                </c:pt>
                <c:pt idx="276">
                  <c:v>40739</c:v>
                </c:pt>
                <c:pt idx="277">
                  <c:v>40746</c:v>
                </c:pt>
                <c:pt idx="278">
                  <c:v>40753</c:v>
                </c:pt>
                <c:pt idx="279">
                  <c:v>40760</c:v>
                </c:pt>
                <c:pt idx="280">
                  <c:v>40767</c:v>
                </c:pt>
                <c:pt idx="281">
                  <c:v>40774</c:v>
                </c:pt>
                <c:pt idx="282">
                  <c:v>40781</c:v>
                </c:pt>
                <c:pt idx="283">
                  <c:v>40788</c:v>
                </c:pt>
                <c:pt idx="284">
                  <c:v>40795</c:v>
                </c:pt>
                <c:pt idx="285">
                  <c:v>40802</c:v>
                </c:pt>
                <c:pt idx="286">
                  <c:v>40809</c:v>
                </c:pt>
                <c:pt idx="287">
                  <c:v>40816</c:v>
                </c:pt>
                <c:pt idx="288">
                  <c:v>40823</c:v>
                </c:pt>
                <c:pt idx="289">
                  <c:v>40830</c:v>
                </c:pt>
                <c:pt idx="290">
                  <c:v>40837</c:v>
                </c:pt>
                <c:pt idx="291">
                  <c:v>40844</c:v>
                </c:pt>
                <c:pt idx="292">
                  <c:v>40851</c:v>
                </c:pt>
                <c:pt idx="293">
                  <c:v>40858</c:v>
                </c:pt>
                <c:pt idx="294">
                  <c:v>40865</c:v>
                </c:pt>
                <c:pt idx="295">
                  <c:v>40872</c:v>
                </c:pt>
                <c:pt idx="296">
                  <c:v>40879</c:v>
                </c:pt>
                <c:pt idx="297">
                  <c:v>40886</c:v>
                </c:pt>
                <c:pt idx="298">
                  <c:v>40893</c:v>
                </c:pt>
                <c:pt idx="299">
                  <c:v>40900</c:v>
                </c:pt>
                <c:pt idx="300">
                  <c:v>40907</c:v>
                </c:pt>
                <c:pt idx="301">
                  <c:v>40914</c:v>
                </c:pt>
                <c:pt idx="302">
                  <c:v>40921</c:v>
                </c:pt>
                <c:pt idx="303">
                  <c:v>40928</c:v>
                </c:pt>
                <c:pt idx="304">
                  <c:v>40935</c:v>
                </c:pt>
                <c:pt idx="305">
                  <c:v>40942</c:v>
                </c:pt>
                <c:pt idx="306">
                  <c:v>40949</c:v>
                </c:pt>
                <c:pt idx="307">
                  <c:v>40956</c:v>
                </c:pt>
                <c:pt idx="308">
                  <c:v>40963</c:v>
                </c:pt>
                <c:pt idx="309">
                  <c:v>40970</c:v>
                </c:pt>
                <c:pt idx="310">
                  <c:v>40977</c:v>
                </c:pt>
                <c:pt idx="311">
                  <c:v>40984</c:v>
                </c:pt>
                <c:pt idx="312">
                  <c:v>40991</c:v>
                </c:pt>
                <c:pt idx="313">
                  <c:v>40998</c:v>
                </c:pt>
                <c:pt idx="314">
                  <c:v>41005</c:v>
                </c:pt>
                <c:pt idx="315">
                  <c:v>41012</c:v>
                </c:pt>
                <c:pt idx="316">
                  <c:v>41019</c:v>
                </c:pt>
                <c:pt idx="317">
                  <c:v>41026</c:v>
                </c:pt>
                <c:pt idx="318">
                  <c:v>41033</c:v>
                </c:pt>
                <c:pt idx="319">
                  <c:v>41040</c:v>
                </c:pt>
                <c:pt idx="320">
                  <c:v>41047</c:v>
                </c:pt>
                <c:pt idx="321">
                  <c:v>41054</c:v>
                </c:pt>
                <c:pt idx="322">
                  <c:v>41061</c:v>
                </c:pt>
                <c:pt idx="323">
                  <c:v>41068</c:v>
                </c:pt>
                <c:pt idx="324">
                  <c:v>41075</c:v>
                </c:pt>
                <c:pt idx="325">
                  <c:v>41082</c:v>
                </c:pt>
              </c:numCache>
            </c:numRef>
          </c:cat>
          <c:val>
            <c:numRef>
              <c:f>'Returns vol'!$O$590:$O$1000</c:f>
              <c:numCache>
                <c:formatCode>General</c:formatCode>
                <c:ptCount val="411"/>
                <c:pt idx="0">
                  <c:v>1.285097123834531</c:v>
                </c:pt>
                <c:pt idx="1">
                  <c:v>1.3107589386543566</c:v>
                </c:pt>
                <c:pt idx="2">
                  <c:v>1.1831483827789764</c:v>
                </c:pt>
                <c:pt idx="3">
                  <c:v>1.1862465219385507</c:v>
                </c:pt>
                <c:pt idx="4">
                  <c:v>1.158326582757337</c:v>
                </c:pt>
                <c:pt idx="5">
                  <c:v>1.2667037847395877</c:v>
                </c:pt>
                <c:pt idx="6">
                  <c:v>1.3602280047673287</c:v>
                </c:pt>
                <c:pt idx="7">
                  <c:v>1.3589103196470125</c:v>
                </c:pt>
                <c:pt idx="8">
                  <c:v>1.3803000326670694</c:v>
                </c:pt>
                <c:pt idx="9">
                  <c:v>1.3613068517175995</c:v>
                </c:pt>
                <c:pt idx="10">
                  <c:v>1.3367006475880456</c:v>
                </c:pt>
                <c:pt idx="11">
                  <c:v>1.2423937886400336</c:v>
                </c:pt>
                <c:pt idx="12">
                  <c:v>1.2283898890858678</c:v>
                </c:pt>
                <c:pt idx="13">
                  <c:v>1.2581962290660753</c:v>
                </c:pt>
                <c:pt idx="14">
                  <c:v>1.2253293756162584</c:v>
                </c:pt>
                <c:pt idx="15">
                  <c:v>1.2140818210052187</c:v>
                </c:pt>
                <c:pt idx="16">
                  <c:v>1.216234732446648</c:v>
                </c:pt>
                <c:pt idx="17">
                  <c:v>1.2396281310348649</c:v>
                </c:pt>
                <c:pt idx="18">
                  <c:v>1.2410760500761269</c:v>
                </c:pt>
                <c:pt idx="19">
                  <c:v>1.2497980787057574</c:v>
                </c:pt>
                <c:pt idx="20">
                  <c:v>1.1674589669784199</c:v>
                </c:pt>
                <c:pt idx="21">
                  <c:v>1.1675309078283114</c:v>
                </c:pt>
                <c:pt idx="22">
                  <c:v>1.1639079690577676</c:v>
                </c:pt>
                <c:pt idx="23">
                  <c:v>1.1568381634694307</c:v>
                </c:pt>
                <c:pt idx="24">
                  <c:v>1.1763490578751465</c:v>
                </c:pt>
                <c:pt idx="25">
                  <c:v>1.1540956175929107</c:v>
                </c:pt>
                <c:pt idx="26">
                  <c:v>1.154171876469829</c:v>
                </c:pt>
                <c:pt idx="27">
                  <c:v>1.1023496712987388</c:v>
                </c:pt>
                <c:pt idx="28">
                  <c:v>1.0959110522304227</c:v>
                </c:pt>
                <c:pt idx="29">
                  <c:v>1.0771294148661894</c:v>
                </c:pt>
                <c:pt idx="30">
                  <c:v>1.0834642493801891</c:v>
                </c:pt>
                <c:pt idx="31">
                  <c:v>0.96982669049412296</c:v>
                </c:pt>
                <c:pt idx="32">
                  <c:v>0.82759344800604961</c:v>
                </c:pt>
                <c:pt idx="33">
                  <c:v>0.78019750840627911</c:v>
                </c:pt>
                <c:pt idx="34">
                  <c:v>0.76367803862425376</c:v>
                </c:pt>
                <c:pt idx="35">
                  <c:v>0.79609157094747052</c:v>
                </c:pt>
                <c:pt idx="36">
                  <c:v>0.81499657576872209</c:v>
                </c:pt>
                <c:pt idx="37">
                  <c:v>0.85933154309666571</c:v>
                </c:pt>
                <c:pt idx="38">
                  <c:v>0.86689915440978083</c:v>
                </c:pt>
                <c:pt idx="39">
                  <c:v>0.85846390176853593</c:v>
                </c:pt>
                <c:pt idx="40">
                  <c:v>0.8605540443335713</c:v>
                </c:pt>
                <c:pt idx="41">
                  <c:v>0.84804399144210707</c:v>
                </c:pt>
                <c:pt idx="42">
                  <c:v>0.85837944617018125</c:v>
                </c:pt>
                <c:pt idx="43">
                  <c:v>0.83793479660282921</c:v>
                </c:pt>
                <c:pt idx="44">
                  <c:v>0.82171978379636368</c:v>
                </c:pt>
                <c:pt idx="45">
                  <c:v>0.82214582787424928</c:v>
                </c:pt>
                <c:pt idx="46">
                  <c:v>0.80966843865910898</c:v>
                </c:pt>
                <c:pt idx="47">
                  <c:v>0.78511463615693777</c:v>
                </c:pt>
                <c:pt idx="48">
                  <c:v>0.92447655304577148</c:v>
                </c:pt>
                <c:pt idx="49">
                  <c:v>0.91765389577646472</c:v>
                </c:pt>
                <c:pt idx="50">
                  <c:v>0.92193164481980039</c:v>
                </c:pt>
                <c:pt idx="51">
                  <c:v>0.91628220202579758</c:v>
                </c:pt>
                <c:pt idx="52">
                  <c:v>0.92792608673782007</c:v>
                </c:pt>
                <c:pt idx="53">
                  <c:v>0.93119073450713041</c:v>
                </c:pt>
                <c:pt idx="54">
                  <c:v>0.93105284298516489</c:v>
                </c:pt>
                <c:pt idx="55">
                  <c:v>1.505167219593287</c:v>
                </c:pt>
                <c:pt idx="56">
                  <c:v>1.5817376438212589</c:v>
                </c:pt>
                <c:pt idx="57">
                  <c:v>1.5978459115386756</c:v>
                </c:pt>
                <c:pt idx="58">
                  <c:v>1.5986365174516337</c:v>
                </c:pt>
                <c:pt idx="59">
                  <c:v>1.6329845801570715</c:v>
                </c:pt>
                <c:pt idx="60">
                  <c:v>1.6517046277831664</c:v>
                </c:pt>
                <c:pt idx="61">
                  <c:v>1.6378901871597069</c:v>
                </c:pt>
                <c:pt idx="62">
                  <c:v>1.6493010792525202</c:v>
                </c:pt>
                <c:pt idx="63">
                  <c:v>1.6444704293541605</c:v>
                </c:pt>
                <c:pt idx="64">
                  <c:v>1.6515676174558498</c:v>
                </c:pt>
                <c:pt idx="65">
                  <c:v>1.6866799846229217</c:v>
                </c:pt>
                <c:pt idx="66">
                  <c:v>1.6809634695045761</c:v>
                </c:pt>
                <c:pt idx="67">
                  <c:v>1.6775270121893779</c:v>
                </c:pt>
                <c:pt idx="68">
                  <c:v>1.7667542148486095</c:v>
                </c:pt>
                <c:pt idx="69">
                  <c:v>2.0338731385861606</c:v>
                </c:pt>
                <c:pt idx="70">
                  <c:v>2.0361942853588841</c:v>
                </c:pt>
                <c:pt idx="71">
                  <c:v>2.0363356500865835</c:v>
                </c:pt>
                <c:pt idx="72">
                  <c:v>2.0796275339856671</c:v>
                </c:pt>
                <c:pt idx="73">
                  <c:v>2.0798848458757493</c:v>
                </c:pt>
                <c:pt idx="74">
                  <c:v>2.0440911893248153</c:v>
                </c:pt>
                <c:pt idx="75">
                  <c:v>2.0027194211664239</c:v>
                </c:pt>
                <c:pt idx="76">
                  <c:v>2.0041614977154434</c:v>
                </c:pt>
                <c:pt idx="77">
                  <c:v>2.0587526245701238</c:v>
                </c:pt>
                <c:pt idx="78">
                  <c:v>2.0805450289834009</c:v>
                </c:pt>
                <c:pt idx="79">
                  <c:v>2.0911612308039795</c:v>
                </c:pt>
                <c:pt idx="80">
                  <c:v>2.0872684649609292</c:v>
                </c:pt>
                <c:pt idx="81">
                  <c:v>1.61423535864445</c:v>
                </c:pt>
                <c:pt idx="82">
                  <c:v>1.6049736508939696</c:v>
                </c:pt>
                <c:pt idx="83">
                  <c:v>1.5490600606248366</c:v>
                </c:pt>
                <c:pt idx="84">
                  <c:v>1.5381791572449734</c:v>
                </c:pt>
                <c:pt idx="85">
                  <c:v>1.4321018955918787</c:v>
                </c:pt>
                <c:pt idx="86">
                  <c:v>1.4768381046517274</c:v>
                </c:pt>
                <c:pt idx="87">
                  <c:v>1.4365588980828805</c:v>
                </c:pt>
                <c:pt idx="88">
                  <c:v>1.7779725050430188</c:v>
                </c:pt>
                <c:pt idx="89">
                  <c:v>1.8174841431178654</c:v>
                </c:pt>
                <c:pt idx="90">
                  <c:v>1.9068900016340482</c:v>
                </c:pt>
                <c:pt idx="91">
                  <c:v>1.902442731657024</c:v>
                </c:pt>
                <c:pt idx="92">
                  <c:v>1.9027912255238155</c:v>
                </c:pt>
                <c:pt idx="93">
                  <c:v>1.9055859039183953</c:v>
                </c:pt>
                <c:pt idx="94">
                  <c:v>1.8727820662769514</c:v>
                </c:pt>
                <c:pt idx="95">
                  <c:v>1.6954780133266476</c:v>
                </c:pt>
                <c:pt idx="96">
                  <c:v>1.70357348871419</c:v>
                </c:pt>
                <c:pt idx="97">
                  <c:v>1.7044291363890824</c:v>
                </c:pt>
                <c:pt idx="98">
                  <c:v>1.704149282065079</c:v>
                </c:pt>
                <c:pt idx="99">
                  <c:v>1.7014900504066055</c:v>
                </c:pt>
                <c:pt idx="100">
                  <c:v>1.6984539154520408</c:v>
                </c:pt>
                <c:pt idx="101">
                  <c:v>1.6931290362335856</c:v>
                </c:pt>
                <c:pt idx="102">
                  <c:v>1.7033571252633231</c:v>
                </c:pt>
                <c:pt idx="103">
                  <c:v>1.6275899650594046</c:v>
                </c:pt>
                <c:pt idx="104">
                  <c:v>1.61402479622039</c:v>
                </c:pt>
                <c:pt idx="105">
                  <c:v>1.6263582043413531</c:v>
                </c:pt>
                <c:pt idx="106">
                  <c:v>1.6337664567516621</c:v>
                </c:pt>
                <c:pt idx="107">
                  <c:v>1.6255842643973824</c:v>
                </c:pt>
                <c:pt idx="108">
                  <c:v>1.6171785161216778</c:v>
                </c:pt>
                <c:pt idx="109">
                  <c:v>1.7677067402490407</c:v>
                </c:pt>
                <c:pt idx="110">
                  <c:v>1.8278217372933436</c:v>
                </c:pt>
                <c:pt idx="111">
                  <c:v>1.8722519859823894</c:v>
                </c:pt>
                <c:pt idx="112">
                  <c:v>1.8171182036045959</c:v>
                </c:pt>
                <c:pt idx="113">
                  <c:v>1.8278143416373656</c:v>
                </c:pt>
                <c:pt idx="114">
                  <c:v>1.5770467715705783</c:v>
                </c:pt>
                <c:pt idx="115">
                  <c:v>1.5442711988199473</c:v>
                </c:pt>
                <c:pt idx="116">
                  <c:v>1.512768022625774</c:v>
                </c:pt>
                <c:pt idx="117">
                  <c:v>1.5093768828733045</c:v>
                </c:pt>
                <c:pt idx="118">
                  <c:v>1.6085399769811184</c:v>
                </c:pt>
                <c:pt idx="119">
                  <c:v>1.6033835977415249</c:v>
                </c:pt>
                <c:pt idx="120">
                  <c:v>1.7414455730752063</c:v>
                </c:pt>
                <c:pt idx="121">
                  <c:v>1.8955500782507546</c:v>
                </c:pt>
                <c:pt idx="122">
                  <c:v>1.9336170860031439</c:v>
                </c:pt>
                <c:pt idx="123">
                  <c:v>1.9336814036306087</c:v>
                </c:pt>
                <c:pt idx="124">
                  <c:v>1.910687028529839</c:v>
                </c:pt>
                <c:pt idx="125">
                  <c:v>1.9087231615836007</c:v>
                </c:pt>
                <c:pt idx="126">
                  <c:v>1.8974921379685852</c:v>
                </c:pt>
                <c:pt idx="127">
                  <c:v>1.9033302442634896</c:v>
                </c:pt>
                <c:pt idx="128">
                  <c:v>1.9044253014910362</c:v>
                </c:pt>
                <c:pt idx="129">
                  <c:v>1.9952267359820142</c:v>
                </c:pt>
                <c:pt idx="130">
                  <c:v>2.0847819592287213</c:v>
                </c:pt>
                <c:pt idx="131">
                  <c:v>2.0723746323133545</c:v>
                </c:pt>
                <c:pt idx="132">
                  <c:v>2.2145731788342995</c:v>
                </c:pt>
                <c:pt idx="133">
                  <c:v>2.191978566205222</c:v>
                </c:pt>
                <c:pt idx="134">
                  <c:v>5.1647545274346349</c:v>
                </c:pt>
                <c:pt idx="135">
                  <c:v>5.4470018504491202</c:v>
                </c:pt>
                <c:pt idx="136">
                  <c:v>5.5130023848430589</c:v>
                </c:pt>
                <c:pt idx="137">
                  <c:v>5.522848303983352</c:v>
                </c:pt>
                <c:pt idx="138">
                  <c:v>5.5720179218172765</c:v>
                </c:pt>
                <c:pt idx="139">
                  <c:v>5.5616689285786567</c:v>
                </c:pt>
                <c:pt idx="140">
                  <c:v>5.9250040089765461</c:v>
                </c:pt>
                <c:pt idx="141">
                  <c:v>5.9230800844899703</c:v>
                </c:pt>
                <c:pt idx="142">
                  <c:v>5.9809127517807354</c:v>
                </c:pt>
                <c:pt idx="143">
                  <c:v>5.9829100105564903</c:v>
                </c:pt>
                <c:pt idx="144">
                  <c:v>5.9386212488818382</c:v>
                </c:pt>
                <c:pt idx="145">
                  <c:v>5.9384592572557562</c:v>
                </c:pt>
                <c:pt idx="146">
                  <c:v>5.9130463537239901</c:v>
                </c:pt>
                <c:pt idx="147">
                  <c:v>5.865564680216524</c:v>
                </c:pt>
                <c:pt idx="148">
                  <c:v>5.8668584059069362</c:v>
                </c:pt>
                <c:pt idx="149">
                  <c:v>5.87322020643483</c:v>
                </c:pt>
                <c:pt idx="150">
                  <c:v>5.8739630042618751</c:v>
                </c:pt>
                <c:pt idx="151">
                  <c:v>5.8755696052423421</c:v>
                </c:pt>
                <c:pt idx="152">
                  <c:v>5.8772305090887089</c:v>
                </c:pt>
                <c:pt idx="153">
                  <c:v>5.8952453149391264</c:v>
                </c:pt>
                <c:pt idx="154">
                  <c:v>5.9669665856825151</c:v>
                </c:pt>
                <c:pt idx="155">
                  <c:v>5.9513096835476329</c:v>
                </c:pt>
                <c:pt idx="156">
                  <c:v>5.9262874667964089</c:v>
                </c:pt>
                <c:pt idx="157">
                  <c:v>5.9244921965281838</c:v>
                </c:pt>
                <c:pt idx="158">
                  <c:v>5.8673344567787842</c:v>
                </c:pt>
                <c:pt idx="159">
                  <c:v>5.8661441653294268</c:v>
                </c:pt>
                <c:pt idx="160">
                  <c:v>3.2176193093371435</c:v>
                </c:pt>
                <c:pt idx="161">
                  <c:v>2.829955473769759</c:v>
                </c:pt>
                <c:pt idx="162">
                  <c:v>2.8118689912125365</c:v>
                </c:pt>
                <c:pt idx="163">
                  <c:v>2.8242504124263554</c:v>
                </c:pt>
                <c:pt idx="164">
                  <c:v>2.6396399979041201</c:v>
                </c:pt>
                <c:pt idx="165">
                  <c:v>2.6639503710974872</c:v>
                </c:pt>
                <c:pt idx="166">
                  <c:v>2.0150539576755446</c:v>
                </c:pt>
                <c:pt idx="167">
                  <c:v>2.0109497919151424</c:v>
                </c:pt>
                <c:pt idx="168">
                  <c:v>1.8616106819944764</c:v>
                </c:pt>
                <c:pt idx="169">
                  <c:v>1.8743907164595512</c:v>
                </c:pt>
                <c:pt idx="170">
                  <c:v>1.876544879713558</c:v>
                </c:pt>
                <c:pt idx="171">
                  <c:v>1.8764681363015547</c:v>
                </c:pt>
                <c:pt idx="172">
                  <c:v>1.8695782346022287</c:v>
                </c:pt>
                <c:pt idx="173">
                  <c:v>1.8733629775398413</c:v>
                </c:pt>
                <c:pt idx="174">
                  <c:v>1.8047678248272088</c:v>
                </c:pt>
                <c:pt idx="175">
                  <c:v>1.7911534771104924</c:v>
                </c:pt>
                <c:pt idx="176">
                  <c:v>1.7736870045970259</c:v>
                </c:pt>
                <c:pt idx="177">
                  <c:v>1.7736776693565146</c:v>
                </c:pt>
                <c:pt idx="178">
                  <c:v>1.7793430374296435</c:v>
                </c:pt>
                <c:pt idx="179">
                  <c:v>1.6709951319571594</c:v>
                </c:pt>
                <c:pt idx="180">
                  <c:v>1.4834677327236934</c:v>
                </c:pt>
                <c:pt idx="181">
                  <c:v>1.4463583041749088</c:v>
                </c:pt>
                <c:pt idx="182">
                  <c:v>1.449997750508798</c:v>
                </c:pt>
                <c:pt idx="183">
                  <c:v>1.4579572469974531</c:v>
                </c:pt>
                <c:pt idx="184">
                  <c:v>1.4953043990952661</c:v>
                </c:pt>
                <c:pt idx="185">
                  <c:v>1.5197827117508742</c:v>
                </c:pt>
                <c:pt idx="186">
                  <c:v>1.5268388287822627</c:v>
                </c:pt>
                <c:pt idx="187">
                  <c:v>1.5481578309865678</c:v>
                </c:pt>
                <c:pt idx="188">
                  <c:v>1.4469441075862581</c:v>
                </c:pt>
                <c:pt idx="189">
                  <c:v>1.3154045268035317</c:v>
                </c:pt>
                <c:pt idx="190">
                  <c:v>1.2807339185210402</c:v>
                </c:pt>
                <c:pt idx="191">
                  <c:v>1.4361708222024816</c:v>
                </c:pt>
                <c:pt idx="192">
                  <c:v>1.4181091024086327</c:v>
                </c:pt>
                <c:pt idx="193">
                  <c:v>1.4662946338231864</c:v>
                </c:pt>
                <c:pt idx="194">
                  <c:v>1.5721357199740316</c:v>
                </c:pt>
                <c:pt idx="195">
                  <c:v>1.5596794197249109</c:v>
                </c:pt>
                <c:pt idx="196">
                  <c:v>1.5588854574265141</c:v>
                </c:pt>
                <c:pt idx="197">
                  <c:v>1.6908865491058174</c:v>
                </c:pt>
                <c:pt idx="198">
                  <c:v>1.7470041259170477</c:v>
                </c:pt>
                <c:pt idx="199">
                  <c:v>1.7415919753564459</c:v>
                </c:pt>
                <c:pt idx="200">
                  <c:v>1.7369983516551402</c:v>
                </c:pt>
                <c:pt idx="201">
                  <c:v>1.7089749267458065</c:v>
                </c:pt>
                <c:pt idx="202">
                  <c:v>1.7090934180897088</c:v>
                </c:pt>
                <c:pt idx="203">
                  <c:v>1.7094814888983907</c:v>
                </c:pt>
                <c:pt idx="204">
                  <c:v>1.7079636147729509</c:v>
                </c:pt>
                <c:pt idx="205">
                  <c:v>1.7034008795187925</c:v>
                </c:pt>
                <c:pt idx="206">
                  <c:v>1.6908545186251656</c:v>
                </c:pt>
                <c:pt idx="207">
                  <c:v>1.6682410961162992</c:v>
                </c:pt>
                <c:pt idx="208">
                  <c:v>1.6845710284478881</c:v>
                </c:pt>
                <c:pt idx="209">
                  <c:v>1.6777825241580679</c:v>
                </c:pt>
                <c:pt idx="210">
                  <c:v>1.622272170848839</c:v>
                </c:pt>
                <c:pt idx="211">
                  <c:v>1.5834543088078215</c:v>
                </c:pt>
                <c:pt idx="212">
                  <c:v>1.5762529087867168</c:v>
                </c:pt>
                <c:pt idx="213">
                  <c:v>1.5747952033472443</c:v>
                </c:pt>
                <c:pt idx="214">
                  <c:v>1.5298637819575793</c:v>
                </c:pt>
                <c:pt idx="215">
                  <c:v>1.5477387957929591</c:v>
                </c:pt>
                <c:pt idx="216">
                  <c:v>1.5501922791976166</c:v>
                </c:pt>
                <c:pt idx="217">
                  <c:v>1.270305653013444</c:v>
                </c:pt>
                <c:pt idx="218">
                  <c:v>1.2689268772511935</c:v>
                </c:pt>
                <c:pt idx="219">
                  <c:v>1.1877590511228071</c:v>
                </c:pt>
                <c:pt idx="220">
                  <c:v>1.0483396342042499</c:v>
                </c:pt>
                <c:pt idx="221">
                  <c:v>1.0443471152833181</c:v>
                </c:pt>
                <c:pt idx="222">
                  <c:v>1.0480049883983851</c:v>
                </c:pt>
                <c:pt idx="223">
                  <c:v>0.80428147956839446</c:v>
                </c:pt>
                <c:pt idx="224">
                  <c:v>0.71351700734846479</c:v>
                </c:pt>
                <c:pt idx="225">
                  <c:v>0.71438393575484205</c:v>
                </c:pt>
                <c:pt idx="226">
                  <c:v>0.71059970744832923</c:v>
                </c:pt>
                <c:pt idx="227">
                  <c:v>0.7993475497040109</c:v>
                </c:pt>
                <c:pt idx="228">
                  <c:v>0.81264440412312366</c:v>
                </c:pt>
                <c:pt idx="229">
                  <c:v>0.94230824639854072</c:v>
                </c:pt>
                <c:pt idx="230">
                  <c:v>0.96308098383042429</c:v>
                </c:pt>
                <c:pt idx="231">
                  <c:v>0.97804241116081225</c:v>
                </c:pt>
                <c:pt idx="232">
                  <c:v>0.9724399732272655</c:v>
                </c:pt>
                <c:pt idx="233">
                  <c:v>0.97769533425151789</c:v>
                </c:pt>
                <c:pt idx="234">
                  <c:v>0.95006416737000476</c:v>
                </c:pt>
                <c:pt idx="235">
                  <c:v>0.9488727040392736</c:v>
                </c:pt>
                <c:pt idx="236">
                  <c:v>1.0167943884159458</c:v>
                </c:pt>
                <c:pt idx="237">
                  <c:v>1.0146813273131343</c:v>
                </c:pt>
                <c:pt idx="238">
                  <c:v>1.0996560913904756</c:v>
                </c:pt>
                <c:pt idx="239">
                  <c:v>1.1295509398106571</c:v>
                </c:pt>
                <c:pt idx="240">
                  <c:v>1.1004734939761538</c:v>
                </c:pt>
                <c:pt idx="241">
                  <c:v>1.0765330905959511</c:v>
                </c:pt>
                <c:pt idx="242">
                  <c:v>1.1135790684157205</c:v>
                </c:pt>
                <c:pt idx="243">
                  <c:v>1.1122254043154782</c:v>
                </c:pt>
                <c:pt idx="244">
                  <c:v>1.1469541249278818</c:v>
                </c:pt>
                <c:pt idx="245">
                  <c:v>1.1494427905761611</c:v>
                </c:pt>
                <c:pt idx="246">
                  <c:v>1.131405844655015</c:v>
                </c:pt>
                <c:pt idx="247">
                  <c:v>1.1311277614045712</c:v>
                </c:pt>
                <c:pt idx="248">
                  <c:v>1.1374510820126917</c:v>
                </c:pt>
                <c:pt idx="249">
                  <c:v>1.1187180211078878</c:v>
                </c:pt>
                <c:pt idx="250">
                  <c:v>1.1140914628174292</c:v>
                </c:pt>
                <c:pt idx="251">
                  <c:v>1.1317133248461182</c:v>
                </c:pt>
                <c:pt idx="252">
                  <c:v>1.2593766059057752</c:v>
                </c:pt>
                <c:pt idx="253">
                  <c:v>1.2070350003005752</c:v>
                </c:pt>
                <c:pt idx="254">
                  <c:v>1.2106734056046604</c:v>
                </c:pt>
                <c:pt idx="255">
                  <c:v>1.1013402704906556</c:v>
                </c:pt>
                <c:pt idx="256">
                  <c:v>1.0697747215261231</c:v>
                </c:pt>
                <c:pt idx="257">
                  <c:v>1.0644277633798997</c:v>
                </c:pt>
                <c:pt idx="258">
                  <c:v>1.0663335284701931</c:v>
                </c:pt>
                <c:pt idx="259">
                  <c:v>1.0672986776402218</c:v>
                </c:pt>
                <c:pt idx="260">
                  <c:v>1.1013371323746171</c:v>
                </c:pt>
                <c:pt idx="261">
                  <c:v>1.0960572889609022</c:v>
                </c:pt>
                <c:pt idx="262">
                  <c:v>0.98668331772694917</c:v>
                </c:pt>
                <c:pt idx="263">
                  <c:v>1.0061808904249652</c:v>
                </c:pt>
                <c:pt idx="264">
                  <c:v>0.95138226792438663</c:v>
                </c:pt>
                <c:pt idx="265">
                  <c:v>1.0705080645517768</c:v>
                </c:pt>
                <c:pt idx="266">
                  <c:v>1.1636233363367403</c:v>
                </c:pt>
                <c:pt idx="267">
                  <c:v>1.1954753871235411</c:v>
                </c:pt>
                <c:pt idx="268">
                  <c:v>1.1740462598411796</c:v>
                </c:pt>
                <c:pt idx="269">
                  <c:v>1.1643018175541735</c:v>
                </c:pt>
                <c:pt idx="270">
                  <c:v>1.1555406058107904</c:v>
                </c:pt>
                <c:pt idx="271">
                  <c:v>1.1520049736261675</c:v>
                </c:pt>
                <c:pt idx="272">
                  <c:v>1.1487936990895364</c:v>
                </c:pt>
                <c:pt idx="273">
                  <c:v>1.1535241210974934</c:v>
                </c:pt>
                <c:pt idx="274">
                  <c:v>1.148047460692589</c:v>
                </c:pt>
                <c:pt idx="275">
                  <c:v>1.1454913912430735</c:v>
                </c:pt>
                <c:pt idx="276">
                  <c:v>1.1466100816860714</c:v>
                </c:pt>
                <c:pt idx="277">
                  <c:v>1.1410052719463228</c:v>
                </c:pt>
                <c:pt idx="278">
                  <c:v>0.97601404807318182</c:v>
                </c:pt>
                <c:pt idx="279">
                  <c:v>0.97631621602400998</c:v>
                </c:pt>
                <c:pt idx="280">
                  <c:v>0.97375414953411299</c:v>
                </c:pt>
                <c:pt idx="281">
                  <c:v>0.97211616083562047</c:v>
                </c:pt>
                <c:pt idx="282">
                  <c:v>0.97014691053928348</c:v>
                </c:pt>
                <c:pt idx="283">
                  <c:v>0.98295412631455747</c:v>
                </c:pt>
                <c:pt idx="284">
                  <c:v>0.98763724559985722</c:v>
                </c:pt>
                <c:pt idx="285">
                  <c:v>1.3068978213571274</c:v>
                </c:pt>
                <c:pt idx="286">
                  <c:v>1.6209961961181349</c:v>
                </c:pt>
                <c:pt idx="287">
                  <c:v>1.6369846451315626</c:v>
                </c:pt>
                <c:pt idx="288">
                  <c:v>1.6544071155786513</c:v>
                </c:pt>
                <c:pt idx="289">
                  <c:v>1.6552254821318639</c:v>
                </c:pt>
                <c:pt idx="290">
                  <c:v>1.6892215823132446</c:v>
                </c:pt>
                <c:pt idx="291">
                  <c:v>1.62147234517266</c:v>
                </c:pt>
                <c:pt idx="292">
                  <c:v>1.5564023739473374</c:v>
                </c:pt>
                <c:pt idx="293">
                  <c:v>1.5274669769994671</c:v>
                </c:pt>
                <c:pt idx="294">
                  <c:v>1.5265097857458283</c:v>
                </c:pt>
                <c:pt idx="295">
                  <c:v>1.526745201677985</c:v>
                </c:pt>
                <c:pt idx="296">
                  <c:v>1.5097831795663454</c:v>
                </c:pt>
                <c:pt idx="297">
                  <c:v>1.5142991285493344</c:v>
                </c:pt>
                <c:pt idx="298">
                  <c:v>1.5164324422546562</c:v>
                </c:pt>
                <c:pt idx="299">
                  <c:v>1.5169787226720493</c:v>
                </c:pt>
                <c:pt idx="300">
                  <c:v>1.5151642429936101</c:v>
                </c:pt>
                <c:pt idx="301">
                  <c:v>1.5169595188515999</c:v>
                </c:pt>
                <c:pt idx="302">
                  <c:v>1.5626927320661375</c:v>
                </c:pt>
                <c:pt idx="303">
                  <c:v>1.5486892264514187</c:v>
                </c:pt>
                <c:pt idx="304">
                  <c:v>1.5487158545314321</c:v>
                </c:pt>
                <c:pt idx="305">
                  <c:v>1.5527232002364535</c:v>
                </c:pt>
                <c:pt idx="306">
                  <c:v>1.5574511593170712</c:v>
                </c:pt>
                <c:pt idx="307">
                  <c:v>1.558221251199069</c:v>
                </c:pt>
                <c:pt idx="308">
                  <c:v>1.5689908658129805</c:v>
                </c:pt>
                <c:pt idx="309">
                  <c:v>1.552036793607664</c:v>
                </c:pt>
                <c:pt idx="310">
                  <c:v>1.5600306117416325</c:v>
                </c:pt>
                <c:pt idx="311">
                  <c:v>1.264982481655043</c:v>
                </c:pt>
                <c:pt idx="312">
                  <c:v>0.74621059998067707</c:v>
                </c:pt>
                <c:pt idx="313">
                  <c:v>0.73155109251444184</c:v>
                </c:pt>
                <c:pt idx="314">
                  <c:v>0.76418453817991616</c:v>
                </c:pt>
                <c:pt idx="315">
                  <c:v>0.79054226209886491</c:v>
                </c:pt>
                <c:pt idx="316">
                  <c:v>0.74365449678345363</c:v>
                </c:pt>
                <c:pt idx="317">
                  <c:v>0.73130068420444971</c:v>
                </c:pt>
                <c:pt idx="318">
                  <c:v>0.89460922541584054</c:v>
                </c:pt>
                <c:pt idx="319">
                  <c:v>0.89756844683985781</c:v>
                </c:pt>
                <c:pt idx="320">
                  <c:v>0.90016889859722937</c:v>
                </c:pt>
                <c:pt idx="321">
                  <c:v>0.97314994904299035</c:v>
                </c:pt>
                <c:pt idx="322">
                  <c:v>0.97396870120793255</c:v>
                </c:pt>
                <c:pt idx="323">
                  <c:v>0.96476661383904583</c:v>
                </c:pt>
                <c:pt idx="324">
                  <c:v>0.97284122302144505</c:v>
                </c:pt>
                <c:pt idx="325">
                  <c:v>0.97337623768495263</c:v>
                </c:pt>
              </c:numCache>
            </c:numRef>
          </c:val>
        </c:ser>
        <c:ser>
          <c:idx val="2"/>
          <c:order val="2"/>
          <c:tx>
            <c:strRef>
              <c:f>'Returns vol'!$R$2</c:f>
              <c:strCache>
                <c:ptCount val="1"/>
                <c:pt idx="0">
                  <c:v>Equities</c:v>
                </c:pt>
              </c:strCache>
            </c:strRef>
          </c:tx>
          <c:spPr>
            <a:ln w="44450">
              <a:solidFill>
                <a:srgbClr val="00B050"/>
              </a:solidFill>
            </a:ln>
          </c:spPr>
          <c:marker>
            <c:symbol val="none"/>
          </c:marker>
          <c:cat>
            <c:numRef>
              <c:f>'Returns vol'!$A$590:$A$1000</c:f>
              <c:numCache>
                <c:formatCode>m/d/yyyy</c:formatCode>
                <c:ptCount val="411"/>
                <c:pt idx="0">
                  <c:v>38807</c:v>
                </c:pt>
                <c:pt idx="1">
                  <c:v>38814</c:v>
                </c:pt>
                <c:pt idx="2">
                  <c:v>38821</c:v>
                </c:pt>
                <c:pt idx="3">
                  <c:v>38828</c:v>
                </c:pt>
                <c:pt idx="4">
                  <c:v>38835</c:v>
                </c:pt>
                <c:pt idx="5">
                  <c:v>38842</c:v>
                </c:pt>
                <c:pt idx="6">
                  <c:v>38849</c:v>
                </c:pt>
                <c:pt idx="7">
                  <c:v>38856</c:v>
                </c:pt>
                <c:pt idx="8">
                  <c:v>38863</c:v>
                </c:pt>
                <c:pt idx="9">
                  <c:v>38870</c:v>
                </c:pt>
                <c:pt idx="10">
                  <c:v>38877</c:v>
                </c:pt>
                <c:pt idx="11">
                  <c:v>38884</c:v>
                </c:pt>
                <c:pt idx="12">
                  <c:v>38891</c:v>
                </c:pt>
                <c:pt idx="13">
                  <c:v>38898</c:v>
                </c:pt>
                <c:pt idx="14">
                  <c:v>38905</c:v>
                </c:pt>
                <c:pt idx="15">
                  <c:v>38912</c:v>
                </c:pt>
                <c:pt idx="16">
                  <c:v>38919</c:v>
                </c:pt>
                <c:pt idx="17">
                  <c:v>38926</c:v>
                </c:pt>
                <c:pt idx="18">
                  <c:v>38933</c:v>
                </c:pt>
                <c:pt idx="19">
                  <c:v>38940</c:v>
                </c:pt>
                <c:pt idx="20">
                  <c:v>38947</c:v>
                </c:pt>
                <c:pt idx="21">
                  <c:v>38954</c:v>
                </c:pt>
                <c:pt idx="22">
                  <c:v>38961</c:v>
                </c:pt>
                <c:pt idx="23">
                  <c:v>38968</c:v>
                </c:pt>
                <c:pt idx="24">
                  <c:v>38975</c:v>
                </c:pt>
                <c:pt idx="25">
                  <c:v>38982</c:v>
                </c:pt>
                <c:pt idx="26">
                  <c:v>38989</c:v>
                </c:pt>
                <c:pt idx="27">
                  <c:v>38996</c:v>
                </c:pt>
                <c:pt idx="28">
                  <c:v>39003</c:v>
                </c:pt>
                <c:pt idx="29">
                  <c:v>39010</c:v>
                </c:pt>
                <c:pt idx="30">
                  <c:v>39017</c:v>
                </c:pt>
                <c:pt idx="31">
                  <c:v>39024</c:v>
                </c:pt>
                <c:pt idx="32">
                  <c:v>39031</c:v>
                </c:pt>
                <c:pt idx="33">
                  <c:v>39038</c:v>
                </c:pt>
                <c:pt idx="34">
                  <c:v>39045</c:v>
                </c:pt>
                <c:pt idx="35">
                  <c:v>39052</c:v>
                </c:pt>
                <c:pt idx="36">
                  <c:v>39059</c:v>
                </c:pt>
                <c:pt idx="37">
                  <c:v>39066</c:v>
                </c:pt>
                <c:pt idx="38">
                  <c:v>39073</c:v>
                </c:pt>
                <c:pt idx="39">
                  <c:v>39080</c:v>
                </c:pt>
                <c:pt idx="40">
                  <c:v>39087</c:v>
                </c:pt>
                <c:pt idx="41">
                  <c:v>39094</c:v>
                </c:pt>
                <c:pt idx="42">
                  <c:v>39101</c:v>
                </c:pt>
                <c:pt idx="43">
                  <c:v>39108</c:v>
                </c:pt>
                <c:pt idx="44">
                  <c:v>39115</c:v>
                </c:pt>
                <c:pt idx="45">
                  <c:v>39122</c:v>
                </c:pt>
                <c:pt idx="46">
                  <c:v>39129</c:v>
                </c:pt>
                <c:pt idx="47">
                  <c:v>39136</c:v>
                </c:pt>
                <c:pt idx="48">
                  <c:v>39143</c:v>
                </c:pt>
                <c:pt idx="49">
                  <c:v>39150</c:v>
                </c:pt>
                <c:pt idx="50">
                  <c:v>39157</c:v>
                </c:pt>
                <c:pt idx="51">
                  <c:v>39164</c:v>
                </c:pt>
                <c:pt idx="52">
                  <c:v>39171</c:v>
                </c:pt>
                <c:pt idx="53">
                  <c:v>39178</c:v>
                </c:pt>
                <c:pt idx="54">
                  <c:v>39185</c:v>
                </c:pt>
                <c:pt idx="55">
                  <c:v>39192</c:v>
                </c:pt>
                <c:pt idx="56">
                  <c:v>39199</c:v>
                </c:pt>
                <c:pt idx="57">
                  <c:v>39206</c:v>
                </c:pt>
                <c:pt idx="58">
                  <c:v>39213</c:v>
                </c:pt>
                <c:pt idx="59">
                  <c:v>39220</c:v>
                </c:pt>
                <c:pt idx="60">
                  <c:v>39227</c:v>
                </c:pt>
                <c:pt idx="61">
                  <c:v>39234</c:v>
                </c:pt>
                <c:pt idx="62">
                  <c:v>39241</c:v>
                </c:pt>
                <c:pt idx="63">
                  <c:v>39248</c:v>
                </c:pt>
                <c:pt idx="64">
                  <c:v>39255</c:v>
                </c:pt>
                <c:pt idx="65">
                  <c:v>39262</c:v>
                </c:pt>
                <c:pt idx="66">
                  <c:v>39269</c:v>
                </c:pt>
                <c:pt idx="67">
                  <c:v>39276</c:v>
                </c:pt>
                <c:pt idx="68">
                  <c:v>39283</c:v>
                </c:pt>
                <c:pt idx="69">
                  <c:v>39290</c:v>
                </c:pt>
                <c:pt idx="70">
                  <c:v>39297</c:v>
                </c:pt>
                <c:pt idx="71">
                  <c:v>39304</c:v>
                </c:pt>
                <c:pt idx="72">
                  <c:v>39311</c:v>
                </c:pt>
                <c:pt idx="73">
                  <c:v>39318</c:v>
                </c:pt>
                <c:pt idx="74">
                  <c:v>39325</c:v>
                </c:pt>
                <c:pt idx="75">
                  <c:v>39332</c:v>
                </c:pt>
                <c:pt idx="76">
                  <c:v>39339</c:v>
                </c:pt>
                <c:pt idx="77">
                  <c:v>39346</c:v>
                </c:pt>
                <c:pt idx="78">
                  <c:v>39353</c:v>
                </c:pt>
                <c:pt idx="79">
                  <c:v>39360</c:v>
                </c:pt>
                <c:pt idx="80">
                  <c:v>39367</c:v>
                </c:pt>
                <c:pt idx="81">
                  <c:v>39374</c:v>
                </c:pt>
                <c:pt idx="82">
                  <c:v>39381</c:v>
                </c:pt>
                <c:pt idx="83">
                  <c:v>39388</c:v>
                </c:pt>
                <c:pt idx="84">
                  <c:v>39395</c:v>
                </c:pt>
                <c:pt idx="85">
                  <c:v>39402</c:v>
                </c:pt>
                <c:pt idx="86">
                  <c:v>39409</c:v>
                </c:pt>
                <c:pt idx="87">
                  <c:v>39416</c:v>
                </c:pt>
                <c:pt idx="88">
                  <c:v>39423</c:v>
                </c:pt>
                <c:pt idx="89">
                  <c:v>39430</c:v>
                </c:pt>
                <c:pt idx="90">
                  <c:v>39437</c:v>
                </c:pt>
                <c:pt idx="91">
                  <c:v>39444</c:v>
                </c:pt>
                <c:pt idx="92">
                  <c:v>39451</c:v>
                </c:pt>
                <c:pt idx="93">
                  <c:v>39458</c:v>
                </c:pt>
                <c:pt idx="94">
                  <c:v>39465</c:v>
                </c:pt>
                <c:pt idx="95">
                  <c:v>39472</c:v>
                </c:pt>
                <c:pt idx="96">
                  <c:v>39479</c:v>
                </c:pt>
                <c:pt idx="97">
                  <c:v>39486</c:v>
                </c:pt>
                <c:pt idx="98">
                  <c:v>39493</c:v>
                </c:pt>
                <c:pt idx="99">
                  <c:v>39500</c:v>
                </c:pt>
                <c:pt idx="100">
                  <c:v>39507</c:v>
                </c:pt>
                <c:pt idx="101">
                  <c:v>39514</c:v>
                </c:pt>
                <c:pt idx="102">
                  <c:v>39521</c:v>
                </c:pt>
                <c:pt idx="103">
                  <c:v>39528</c:v>
                </c:pt>
                <c:pt idx="104">
                  <c:v>39535</c:v>
                </c:pt>
                <c:pt idx="105">
                  <c:v>39542</c:v>
                </c:pt>
                <c:pt idx="106">
                  <c:v>39549</c:v>
                </c:pt>
                <c:pt idx="107">
                  <c:v>39556</c:v>
                </c:pt>
                <c:pt idx="108">
                  <c:v>39563</c:v>
                </c:pt>
                <c:pt idx="109">
                  <c:v>39570</c:v>
                </c:pt>
                <c:pt idx="110">
                  <c:v>39577</c:v>
                </c:pt>
                <c:pt idx="111">
                  <c:v>39584</c:v>
                </c:pt>
                <c:pt idx="112">
                  <c:v>39591</c:v>
                </c:pt>
                <c:pt idx="113">
                  <c:v>39598</c:v>
                </c:pt>
                <c:pt idx="114">
                  <c:v>39605</c:v>
                </c:pt>
                <c:pt idx="115">
                  <c:v>39612</c:v>
                </c:pt>
                <c:pt idx="116">
                  <c:v>39619</c:v>
                </c:pt>
                <c:pt idx="117">
                  <c:v>39626</c:v>
                </c:pt>
                <c:pt idx="118">
                  <c:v>39633</c:v>
                </c:pt>
                <c:pt idx="119">
                  <c:v>39640</c:v>
                </c:pt>
                <c:pt idx="120">
                  <c:v>39647</c:v>
                </c:pt>
                <c:pt idx="121">
                  <c:v>39654</c:v>
                </c:pt>
                <c:pt idx="122">
                  <c:v>39661</c:v>
                </c:pt>
                <c:pt idx="123">
                  <c:v>39668</c:v>
                </c:pt>
                <c:pt idx="124">
                  <c:v>39675</c:v>
                </c:pt>
                <c:pt idx="125">
                  <c:v>39682</c:v>
                </c:pt>
                <c:pt idx="126">
                  <c:v>39689</c:v>
                </c:pt>
                <c:pt idx="127">
                  <c:v>39696</c:v>
                </c:pt>
                <c:pt idx="128">
                  <c:v>39703</c:v>
                </c:pt>
                <c:pt idx="129">
                  <c:v>39710</c:v>
                </c:pt>
                <c:pt idx="130">
                  <c:v>39717</c:v>
                </c:pt>
                <c:pt idx="131">
                  <c:v>39724</c:v>
                </c:pt>
                <c:pt idx="132">
                  <c:v>39731</c:v>
                </c:pt>
                <c:pt idx="133">
                  <c:v>39738</c:v>
                </c:pt>
                <c:pt idx="134">
                  <c:v>39745</c:v>
                </c:pt>
                <c:pt idx="135">
                  <c:v>39752</c:v>
                </c:pt>
                <c:pt idx="136">
                  <c:v>39759</c:v>
                </c:pt>
                <c:pt idx="137">
                  <c:v>39766</c:v>
                </c:pt>
                <c:pt idx="138">
                  <c:v>39773</c:v>
                </c:pt>
                <c:pt idx="139">
                  <c:v>39780</c:v>
                </c:pt>
                <c:pt idx="140">
                  <c:v>39787</c:v>
                </c:pt>
                <c:pt idx="141">
                  <c:v>39794</c:v>
                </c:pt>
                <c:pt idx="142">
                  <c:v>39801</c:v>
                </c:pt>
                <c:pt idx="143">
                  <c:v>39808</c:v>
                </c:pt>
                <c:pt idx="144">
                  <c:v>39815</c:v>
                </c:pt>
                <c:pt idx="145">
                  <c:v>39822</c:v>
                </c:pt>
                <c:pt idx="146">
                  <c:v>39829</c:v>
                </c:pt>
                <c:pt idx="147">
                  <c:v>39836</c:v>
                </c:pt>
                <c:pt idx="148">
                  <c:v>39843</c:v>
                </c:pt>
                <c:pt idx="149">
                  <c:v>39850</c:v>
                </c:pt>
                <c:pt idx="150">
                  <c:v>39857</c:v>
                </c:pt>
                <c:pt idx="151">
                  <c:v>39864</c:v>
                </c:pt>
                <c:pt idx="152">
                  <c:v>39871</c:v>
                </c:pt>
                <c:pt idx="153">
                  <c:v>39878</c:v>
                </c:pt>
                <c:pt idx="154">
                  <c:v>39885</c:v>
                </c:pt>
                <c:pt idx="155">
                  <c:v>39892</c:v>
                </c:pt>
                <c:pt idx="156">
                  <c:v>39899</c:v>
                </c:pt>
                <c:pt idx="157">
                  <c:v>39906</c:v>
                </c:pt>
                <c:pt idx="158">
                  <c:v>39913</c:v>
                </c:pt>
                <c:pt idx="159">
                  <c:v>39920</c:v>
                </c:pt>
                <c:pt idx="160">
                  <c:v>39927</c:v>
                </c:pt>
                <c:pt idx="161">
                  <c:v>39934</c:v>
                </c:pt>
                <c:pt idx="162">
                  <c:v>39941</c:v>
                </c:pt>
                <c:pt idx="163">
                  <c:v>39948</c:v>
                </c:pt>
                <c:pt idx="164">
                  <c:v>39955</c:v>
                </c:pt>
                <c:pt idx="165">
                  <c:v>39962</c:v>
                </c:pt>
                <c:pt idx="166">
                  <c:v>39969</c:v>
                </c:pt>
                <c:pt idx="167">
                  <c:v>39976</c:v>
                </c:pt>
                <c:pt idx="168">
                  <c:v>39983</c:v>
                </c:pt>
                <c:pt idx="169">
                  <c:v>39990</c:v>
                </c:pt>
                <c:pt idx="170">
                  <c:v>39997</c:v>
                </c:pt>
                <c:pt idx="171">
                  <c:v>40004</c:v>
                </c:pt>
                <c:pt idx="172">
                  <c:v>40011</c:v>
                </c:pt>
                <c:pt idx="173">
                  <c:v>40018</c:v>
                </c:pt>
                <c:pt idx="174">
                  <c:v>40025</c:v>
                </c:pt>
                <c:pt idx="175">
                  <c:v>40032</c:v>
                </c:pt>
                <c:pt idx="176">
                  <c:v>40039</c:v>
                </c:pt>
                <c:pt idx="177">
                  <c:v>40046</c:v>
                </c:pt>
                <c:pt idx="178">
                  <c:v>40053</c:v>
                </c:pt>
                <c:pt idx="179">
                  <c:v>40060</c:v>
                </c:pt>
                <c:pt idx="180">
                  <c:v>40067</c:v>
                </c:pt>
                <c:pt idx="181">
                  <c:v>40074</c:v>
                </c:pt>
                <c:pt idx="182">
                  <c:v>40081</c:v>
                </c:pt>
                <c:pt idx="183">
                  <c:v>40088</c:v>
                </c:pt>
                <c:pt idx="184">
                  <c:v>40095</c:v>
                </c:pt>
                <c:pt idx="185">
                  <c:v>40102</c:v>
                </c:pt>
                <c:pt idx="186">
                  <c:v>40109</c:v>
                </c:pt>
                <c:pt idx="187">
                  <c:v>40116</c:v>
                </c:pt>
                <c:pt idx="188">
                  <c:v>40123</c:v>
                </c:pt>
                <c:pt idx="189">
                  <c:v>40130</c:v>
                </c:pt>
                <c:pt idx="190">
                  <c:v>40137</c:v>
                </c:pt>
                <c:pt idx="191">
                  <c:v>40144</c:v>
                </c:pt>
                <c:pt idx="192">
                  <c:v>40151</c:v>
                </c:pt>
                <c:pt idx="193">
                  <c:v>40158</c:v>
                </c:pt>
                <c:pt idx="194">
                  <c:v>40165</c:v>
                </c:pt>
                <c:pt idx="195">
                  <c:v>40172</c:v>
                </c:pt>
                <c:pt idx="196">
                  <c:v>40179</c:v>
                </c:pt>
                <c:pt idx="197">
                  <c:v>40186</c:v>
                </c:pt>
                <c:pt idx="198">
                  <c:v>40193</c:v>
                </c:pt>
                <c:pt idx="199">
                  <c:v>40200</c:v>
                </c:pt>
                <c:pt idx="200">
                  <c:v>40207</c:v>
                </c:pt>
                <c:pt idx="201">
                  <c:v>40214</c:v>
                </c:pt>
                <c:pt idx="202">
                  <c:v>40221</c:v>
                </c:pt>
                <c:pt idx="203">
                  <c:v>40228</c:v>
                </c:pt>
                <c:pt idx="204">
                  <c:v>40235</c:v>
                </c:pt>
                <c:pt idx="205">
                  <c:v>40242</c:v>
                </c:pt>
                <c:pt idx="206">
                  <c:v>40249</c:v>
                </c:pt>
                <c:pt idx="207">
                  <c:v>40256</c:v>
                </c:pt>
                <c:pt idx="208">
                  <c:v>40263</c:v>
                </c:pt>
                <c:pt idx="209">
                  <c:v>40270</c:v>
                </c:pt>
                <c:pt idx="210">
                  <c:v>40277</c:v>
                </c:pt>
                <c:pt idx="211">
                  <c:v>40284</c:v>
                </c:pt>
                <c:pt idx="212">
                  <c:v>40291</c:v>
                </c:pt>
                <c:pt idx="213">
                  <c:v>40298</c:v>
                </c:pt>
                <c:pt idx="214">
                  <c:v>40305</c:v>
                </c:pt>
                <c:pt idx="215">
                  <c:v>40312</c:v>
                </c:pt>
                <c:pt idx="216">
                  <c:v>40319</c:v>
                </c:pt>
                <c:pt idx="217">
                  <c:v>40326</c:v>
                </c:pt>
                <c:pt idx="218">
                  <c:v>40333</c:v>
                </c:pt>
                <c:pt idx="219">
                  <c:v>40340</c:v>
                </c:pt>
                <c:pt idx="220">
                  <c:v>40347</c:v>
                </c:pt>
                <c:pt idx="221">
                  <c:v>40354</c:v>
                </c:pt>
                <c:pt idx="222">
                  <c:v>40361</c:v>
                </c:pt>
                <c:pt idx="223">
                  <c:v>40368</c:v>
                </c:pt>
                <c:pt idx="224">
                  <c:v>40375</c:v>
                </c:pt>
                <c:pt idx="225">
                  <c:v>40382</c:v>
                </c:pt>
                <c:pt idx="226">
                  <c:v>40389</c:v>
                </c:pt>
                <c:pt idx="227">
                  <c:v>40396</c:v>
                </c:pt>
                <c:pt idx="228">
                  <c:v>40403</c:v>
                </c:pt>
                <c:pt idx="229">
                  <c:v>40410</c:v>
                </c:pt>
                <c:pt idx="230">
                  <c:v>40417</c:v>
                </c:pt>
                <c:pt idx="231">
                  <c:v>40424</c:v>
                </c:pt>
                <c:pt idx="232">
                  <c:v>40431</c:v>
                </c:pt>
                <c:pt idx="233">
                  <c:v>40438</c:v>
                </c:pt>
                <c:pt idx="234">
                  <c:v>40445</c:v>
                </c:pt>
                <c:pt idx="235">
                  <c:v>40452</c:v>
                </c:pt>
                <c:pt idx="236">
                  <c:v>40459</c:v>
                </c:pt>
                <c:pt idx="237">
                  <c:v>40466</c:v>
                </c:pt>
                <c:pt idx="238">
                  <c:v>40473</c:v>
                </c:pt>
                <c:pt idx="239">
                  <c:v>40480</c:v>
                </c:pt>
                <c:pt idx="240">
                  <c:v>40487</c:v>
                </c:pt>
                <c:pt idx="241">
                  <c:v>40494</c:v>
                </c:pt>
                <c:pt idx="242">
                  <c:v>40501</c:v>
                </c:pt>
                <c:pt idx="243">
                  <c:v>40508</c:v>
                </c:pt>
                <c:pt idx="244">
                  <c:v>40515</c:v>
                </c:pt>
                <c:pt idx="245">
                  <c:v>40522</c:v>
                </c:pt>
                <c:pt idx="246">
                  <c:v>40529</c:v>
                </c:pt>
                <c:pt idx="247">
                  <c:v>40536</c:v>
                </c:pt>
                <c:pt idx="248">
                  <c:v>40543</c:v>
                </c:pt>
                <c:pt idx="249">
                  <c:v>40550</c:v>
                </c:pt>
                <c:pt idx="250">
                  <c:v>40557</c:v>
                </c:pt>
                <c:pt idx="251">
                  <c:v>40564</c:v>
                </c:pt>
                <c:pt idx="252">
                  <c:v>40571</c:v>
                </c:pt>
                <c:pt idx="253">
                  <c:v>40578</c:v>
                </c:pt>
                <c:pt idx="254">
                  <c:v>40585</c:v>
                </c:pt>
                <c:pt idx="255">
                  <c:v>40592</c:v>
                </c:pt>
                <c:pt idx="256">
                  <c:v>40599</c:v>
                </c:pt>
                <c:pt idx="257">
                  <c:v>40606</c:v>
                </c:pt>
                <c:pt idx="258">
                  <c:v>40613</c:v>
                </c:pt>
                <c:pt idx="259">
                  <c:v>40620</c:v>
                </c:pt>
                <c:pt idx="260">
                  <c:v>40627</c:v>
                </c:pt>
                <c:pt idx="261">
                  <c:v>40634</c:v>
                </c:pt>
                <c:pt idx="262">
                  <c:v>40641</c:v>
                </c:pt>
                <c:pt idx="263">
                  <c:v>40648</c:v>
                </c:pt>
                <c:pt idx="264">
                  <c:v>40655</c:v>
                </c:pt>
                <c:pt idx="265">
                  <c:v>40662</c:v>
                </c:pt>
                <c:pt idx="266">
                  <c:v>40669</c:v>
                </c:pt>
                <c:pt idx="267">
                  <c:v>40676</c:v>
                </c:pt>
                <c:pt idx="268">
                  <c:v>40683</c:v>
                </c:pt>
                <c:pt idx="269">
                  <c:v>40690</c:v>
                </c:pt>
                <c:pt idx="270">
                  <c:v>40697</c:v>
                </c:pt>
                <c:pt idx="271">
                  <c:v>40704</c:v>
                </c:pt>
                <c:pt idx="272">
                  <c:v>40711</c:v>
                </c:pt>
                <c:pt idx="273">
                  <c:v>40718</c:v>
                </c:pt>
                <c:pt idx="274">
                  <c:v>40725</c:v>
                </c:pt>
                <c:pt idx="275">
                  <c:v>40732</c:v>
                </c:pt>
                <c:pt idx="276">
                  <c:v>40739</c:v>
                </c:pt>
                <c:pt idx="277">
                  <c:v>40746</c:v>
                </c:pt>
                <c:pt idx="278">
                  <c:v>40753</c:v>
                </c:pt>
                <c:pt idx="279">
                  <c:v>40760</c:v>
                </c:pt>
                <c:pt idx="280">
                  <c:v>40767</c:v>
                </c:pt>
                <c:pt idx="281">
                  <c:v>40774</c:v>
                </c:pt>
                <c:pt idx="282">
                  <c:v>40781</c:v>
                </c:pt>
                <c:pt idx="283">
                  <c:v>40788</c:v>
                </c:pt>
                <c:pt idx="284">
                  <c:v>40795</c:v>
                </c:pt>
                <c:pt idx="285">
                  <c:v>40802</c:v>
                </c:pt>
                <c:pt idx="286">
                  <c:v>40809</c:v>
                </c:pt>
                <c:pt idx="287">
                  <c:v>40816</c:v>
                </c:pt>
                <c:pt idx="288">
                  <c:v>40823</c:v>
                </c:pt>
                <c:pt idx="289">
                  <c:v>40830</c:v>
                </c:pt>
                <c:pt idx="290">
                  <c:v>40837</c:v>
                </c:pt>
                <c:pt idx="291">
                  <c:v>40844</c:v>
                </c:pt>
                <c:pt idx="292">
                  <c:v>40851</c:v>
                </c:pt>
                <c:pt idx="293">
                  <c:v>40858</c:v>
                </c:pt>
                <c:pt idx="294">
                  <c:v>40865</c:v>
                </c:pt>
                <c:pt idx="295">
                  <c:v>40872</c:v>
                </c:pt>
                <c:pt idx="296">
                  <c:v>40879</c:v>
                </c:pt>
                <c:pt idx="297">
                  <c:v>40886</c:v>
                </c:pt>
                <c:pt idx="298">
                  <c:v>40893</c:v>
                </c:pt>
                <c:pt idx="299">
                  <c:v>40900</c:v>
                </c:pt>
                <c:pt idx="300">
                  <c:v>40907</c:v>
                </c:pt>
                <c:pt idx="301">
                  <c:v>40914</c:v>
                </c:pt>
                <c:pt idx="302">
                  <c:v>40921</c:v>
                </c:pt>
                <c:pt idx="303">
                  <c:v>40928</c:v>
                </c:pt>
                <c:pt idx="304">
                  <c:v>40935</c:v>
                </c:pt>
                <c:pt idx="305">
                  <c:v>40942</c:v>
                </c:pt>
                <c:pt idx="306">
                  <c:v>40949</c:v>
                </c:pt>
                <c:pt idx="307">
                  <c:v>40956</c:v>
                </c:pt>
                <c:pt idx="308">
                  <c:v>40963</c:v>
                </c:pt>
                <c:pt idx="309">
                  <c:v>40970</c:v>
                </c:pt>
                <c:pt idx="310">
                  <c:v>40977</c:v>
                </c:pt>
                <c:pt idx="311">
                  <c:v>40984</c:v>
                </c:pt>
                <c:pt idx="312">
                  <c:v>40991</c:v>
                </c:pt>
                <c:pt idx="313">
                  <c:v>40998</c:v>
                </c:pt>
                <c:pt idx="314">
                  <c:v>41005</c:v>
                </c:pt>
                <c:pt idx="315">
                  <c:v>41012</c:v>
                </c:pt>
                <c:pt idx="316">
                  <c:v>41019</c:v>
                </c:pt>
                <c:pt idx="317">
                  <c:v>41026</c:v>
                </c:pt>
                <c:pt idx="318">
                  <c:v>41033</c:v>
                </c:pt>
                <c:pt idx="319">
                  <c:v>41040</c:v>
                </c:pt>
                <c:pt idx="320">
                  <c:v>41047</c:v>
                </c:pt>
                <c:pt idx="321">
                  <c:v>41054</c:v>
                </c:pt>
                <c:pt idx="322">
                  <c:v>41061</c:v>
                </c:pt>
                <c:pt idx="323">
                  <c:v>41068</c:v>
                </c:pt>
                <c:pt idx="324">
                  <c:v>41075</c:v>
                </c:pt>
                <c:pt idx="325">
                  <c:v>41082</c:v>
                </c:pt>
              </c:numCache>
            </c:numRef>
          </c:cat>
          <c:val>
            <c:numRef>
              <c:f>'Returns vol'!$R$590:$R$1000</c:f>
              <c:numCache>
                <c:formatCode>General</c:formatCode>
                <c:ptCount val="411"/>
                <c:pt idx="0">
                  <c:v>4.1996068714172896</c:v>
                </c:pt>
                <c:pt idx="1">
                  <c:v>3.8031743008594407</c:v>
                </c:pt>
                <c:pt idx="2">
                  <c:v>3.8662449160688723</c:v>
                </c:pt>
                <c:pt idx="3">
                  <c:v>3.941505615293297</c:v>
                </c:pt>
                <c:pt idx="4">
                  <c:v>3.9412705286459553</c:v>
                </c:pt>
                <c:pt idx="5">
                  <c:v>3.8930602459456263</c:v>
                </c:pt>
                <c:pt idx="6">
                  <c:v>4.1094610470054764</c:v>
                </c:pt>
                <c:pt idx="7">
                  <c:v>4.7055875818102697</c:v>
                </c:pt>
                <c:pt idx="8">
                  <c:v>4.69179741855557</c:v>
                </c:pt>
                <c:pt idx="9">
                  <c:v>4.6477464810410574</c:v>
                </c:pt>
                <c:pt idx="10">
                  <c:v>5.0390558968208525</c:v>
                </c:pt>
                <c:pt idx="11">
                  <c:v>5.0294784854712029</c:v>
                </c:pt>
                <c:pt idx="12">
                  <c:v>5.0481391866758631</c:v>
                </c:pt>
                <c:pt idx="13">
                  <c:v>5.3476644472975146</c:v>
                </c:pt>
                <c:pt idx="14">
                  <c:v>5.0506641879682626</c:v>
                </c:pt>
                <c:pt idx="15">
                  <c:v>5.084829840009232</c:v>
                </c:pt>
                <c:pt idx="16">
                  <c:v>5.0722424944418441</c:v>
                </c:pt>
                <c:pt idx="17">
                  <c:v>5.1169650906290824</c:v>
                </c:pt>
                <c:pt idx="18">
                  <c:v>5.1114777189195388</c:v>
                </c:pt>
                <c:pt idx="19">
                  <c:v>5.1294428431351866</c:v>
                </c:pt>
                <c:pt idx="20">
                  <c:v>5.0086628122494607</c:v>
                </c:pt>
                <c:pt idx="21">
                  <c:v>5.0830397910944862</c:v>
                </c:pt>
                <c:pt idx="22">
                  <c:v>5.1374325146045914</c:v>
                </c:pt>
                <c:pt idx="23">
                  <c:v>4.8346039686146343</c:v>
                </c:pt>
                <c:pt idx="24">
                  <c:v>4.7003837411028027</c:v>
                </c:pt>
                <c:pt idx="25">
                  <c:v>4.8326920226649159</c:v>
                </c:pt>
                <c:pt idx="26">
                  <c:v>5.0367888078682803</c:v>
                </c:pt>
                <c:pt idx="27">
                  <c:v>5.0101701855066878</c:v>
                </c:pt>
                <c:pt idx="28">
                  <c:v>5.042242062254072</c:v>
                </c:pt>
                <c:pt idx="29">
                  <c:v>4.8712650094871117</c:v>
                </c:pt>
                <c:pt idx="30">
                  <c:v>4.8898682620423406</c:v>
                </c:pt>
                <c:pt idx="31">
                  <c:v>4.7746284096107932</c:v>
                </c:pt>
                <c:pt idx="32">
                  <c:v>4.6756376533611466</c:v>
                </c:pt>
                <c:pt idx="33">
                  <c:v>4.1646048249044627</c:v>
                </c:pt>
                <c:pt idx="34">
                  <c:v>4.1655916032102622</c:v>
                </c:pt>
                <c:pt idx="35">
                  <c:v>4.1612889860246218</c:v>
                </c:pt>
                <c:pt idx="36">
                  <c:v>3.6744134665000212</c:v>
                </c:pt>
                <c:pt idx="37">
                  <c:v>3.6487574342587061</c:v>
                </c:pt>
                <c:pt idx="38">
                  <c:v>3.6557851500052951</c:v>
                </c:pt>
                <c:pt idx="39">
                  <c:v>3.2954587444141072</c:v>
                </c:pt>
                <c:pt idx="40">
                  <c:v>3.5232867332499644</c:v>
                </c:pt>
                <c:pt idx="41">
                  <c:v>3.4027003964130764</c:v>
                </c:pt>
                <c:pt idx="42">
                  <c:v>3.4015524567241586</c:v>
                </c:pt>
                <c:pt idx="43">
                  <c:v>3.2359507161074039</c:v>
                </c:pt>
                <c:pt idx="44">
                  <c:v>3.2438778731825568</c:v>
                </c:pt>
                <c:pt idx="45">
                  <c:v>3.2360050591660556</c:v>
                </c:pt>
                <c:pt idx="46">
                  <c:v>3.2513299614198523</c:v>
                </c:pt>
                <c:pt idx="47">
                  <c:v>3.0614705278528036</c:v>
                </c:pt>
                <c:pt idx="48">
                  <c:v>3.6383129892436652</c:v>
                </c:pt>
                <c:pt idx="49">
                  <c:v>3.6536568432886134</c:v>
                </c:pt>
                <c:pt idx="50">
                  <c:v>3.7087789472706993</c:v>
                </c:pt>
                <c:pt idx="51">
                  <c:v>3.6246946125329016</c:v>
                </c:pt>
                <c:pt idx="52">
                  <c:v>3.4471067606240853</c:v>
                </c:pt>
                <c:pt idx="53">
                  <c:v>3.4393622764250193</c:v>
                </c:pt>
                <c:pt idx="54">
                  <c:v>3.4048452402589855</c:v>
                </c:pt>
                <c:pt idx="55">
                  <c:v>3.3987660439299949</c:v>
                </c:pt>
                <c:pt idx="56">
                  <c:v>3.4224301248370255</c:v>
                </c:pt>
                <c:pt idx="57">
                  <c:v>3.4440033435296615</c:v>
                </c:pt>
                <c:pt idx="58">
                  <c:v>3.4434000804275011</c:v>
                </c:pt>
                <c:pt idx="59">
                  <c:v>3.5126297793389005</c:v>
                </c:pt>
                <c:pt idx="60">
                  <c:v>3.5287281480780575</c:v>
                </c:pt>
                <c:pt idx="61">
                  <c:v>3.6150478809453719</c:v>
                </c:pt>
                <c:pt idx="62">
                  <c:v>3.7644736304368971</c:v>
                </c:pt>
                <c:pt idx="63">
                  <c:v>3.9756795057360108</c:v>
                </c:pt>
                <c:pt idx="64">
                  <c:v>3.9936884171975389</c:v>
                </c:pt>
                <c:pt idx="65">
                  <c:v>3.9672527566921971</c:v>
                </c:pt>
                <c:pt idx="66">
                  <c:v>3.7973206648556803</c:v>
                </c:pt>
                <c:pt idx="67">
                  <c:v>3.8547910254224806</c:v>
                </c:pt>
                <c:pt idx="68">
                  <c:v>3.861643625083234</c:v>
                </c:pt>
                <c:pt idx="69">
                  <c:v>4.5607972563346735</c:v>
                </c:pt>
                <c:pt idx="70">
                  <c:v>4.5516502667873233</c:v>
                </c:pt>
                <c:pt idx="71">
                  <c:v>4.655447639091097</c:v>
                </c:pt>
                <c:pt idx="72">
                  <c:v>5.229106842735086</c:v>
                </c:pt>
                <c:pt idx="73">
                  <c:v>5.6570432943807267</c:v>
                </c:pt>
                <c:pt idx="74">
                  <c:v>5.2867047671768663</c:v>
                </c:pt>
                <c:pt idx="75">
                  <c:v>5.2297070513288135</c:v>
                </c:pt>
                <c:pt idx="76">
                  <c:v>5.1750319669050029</c:v>
                </c:pt>
                <c:pt idx="77">
                  <c:v>5.2428340013017243</c:v>
                </c:pt>
                <c:pt idx="78">
                  <c:v>5.3172948775900499</c:v>
                </c:pt>
                <c:pt idx="79">
                  <c:v>5.3442541274937669</c:v>
                </c:pt>
                <c:pt idx="80">
                  <c:v>5.3412989929706542</c:v>
                </c:pt>
                <c:pt idx="81">
                  <c:v>5.3927852977279764</c:v>
                </c:pt>
                <c:pt idx="82">
                  <c:v>5.4955982985762688</c:v>
                </c:pt>
                <c:pt idx="83">
                  <c:v>5.4897814903332556</c:v>
                </c:pt>
                <c:pt idx="84">
                  <c:v>5.4897403420818272</c:v>
                </c:pt>
                <c:pt idx="85">
                  <c:v>5.4640032866520762</c:v>
                </c:pt>
                <c:pt idx="86">
                  <c:v>5.7932942622998862</c:v>
                </c:pt>
                <c:pt idx="87">
                  <c:v>5.7617522561392471</c:v>
                </c:pt>
                <c:pt idx="88">
                  <c:v>5.6550161673425734</c:v>
                </c:pt>
                <c:pt idx="89">
                  <c:v>5.6756425942064022</c:v>
                </c:pt>
                <c:pt idx="90">
                  <c:v>5.6521793723230376</c:v>
                </c:pt>
                <c:pt idx="91">
                  <c:v>5.6639564662265673</c:v>
                </c:pt>
                <c:pt idx="92">
                  <c:v>5.8103110137990317</c:v>
                </c:pt>
                <c:pt idx="93">
                  <c:v>5.7525459714527889</c:v>
                </c:pt>
                <c:pt idx="94">
                  <c:v>6.1547161983299015</c:v>
                </c:pt>
                <c:pt idx="95">
                  <c:v>5.718796170731606</c:v>
                </c:pt>
                <c:pt idx="96">
                  <c:v>5.8641197143552484</c:v>
                </c:pt>
                <c:pt idx="97">
                  <c:v>5.8208607679163551</c:v>
                </c:pt>
                <c:pt idx="98">
                  <c:v>5.2567561473390061</c:v>
                </c:pt>
                <c:pt idx="99">
                  <c:v>5.0359810317210112</c:v>
                </c:pt>
                <c:pt idx="100">
                  <c:v>5.0128258745703542</c:v>
                </c:pt>
                <c:pt idx="101">
                  <c:v>5.0851686515886758</c:v>
                </c:pt>
                <c:pt idx="102">
                  <c:v>5.0843439769223071</c:v>
                </c:pt>
                <c:pt idx="103">
                  <c:v>5.2090452244256964</c:v>
                </c:pt>
                <c:pt idx="104">
                  <c:v>5.1405473200443659</c:v>
                </c:pt>
                <c:pt idx="105">
                  <c:v>5.305303329343138</c:v>
                </c:pt>
                <c:pt idx="106">
                  <c:v>5.3093847332405986</c:v>
                </c:pt>
                <c:pt idx="107">
                  <c:v>5.3933583010244694</c:v>
                </c:pt>
                <c:pt idx="108">
                  <c:v>5.2112300560664986</c:v>
                </c:pt>
                <c:pt idx="109">
                  <c:v>5.3426031557850591</c:v>
                </c:pt>
                <c:pt idx="110">
                  <c:v>5.3396446888810756</c:v>
                </c:pt>
                <c:pt idx="111">
                  <c:v>5.5107847031279977</c:v>
                </c:pt>
                <c:pt idx="112">
                  <c:v>5.208940391317606</c:v>
                </c:pt>
                <c:pt idx="113">
                  <c:v>5.1633577726199125</c:v>
                </c:pt>
                <c:pt idx="114">
                  <c:v>5.1610272990521784</c:v>
                </c:pt>
                <c:pt idx="115">
                  <c:v>5.1314414949836706</c:v>
                </c:pt>
                <c:pt idx="116">
                  <c:v>5.157008014988322</c:v>
                </c:pt>
                <c:pt idx="117">
                  <c:v>5.1220867542908799</c:v>
                </c:pt>
                <c:pt idx="118">
                  <c:v>5.1739213893263249</c:v>
                </c:pt>
                <c:pt idx="119">
                  <c:v>5.167909347822885</c:v>
                </c:pt>
                <c:pt idx="120">
                  <c:v>4.7049032315003245</c:v>
                </c:pt>
                <c:pt idx="121">
                  <c:v>4.8015342043437403</c:v>
                </c:pt>
                <c:pt idx="122">
                  <c:v>4.6036380366553917</c:v>
                </c:pt>
                <c:pt idx="123">
                  <c:v>4.7213817291862741</c:v>
                </c:pt>
                <c:pt idx="124">
                  <c:v>4.7529244340532237</c:v>
                </c:pt>
                <c:pt idx="125">
                  <c:v>4.6114123857008318</c:v>
                </c:pt>
                <c:pt idx="126">
                  <c:v>4.6142514351911741</c:v>
                </c:pt>
                <c:pt idx="127">
                  <c:v>5.2344126355152021</c:v>
                </c:pt>
                <c:pt idx="128">
                  <c:v>5.234027907023143</c:v>
                </c:pt>
                <c:pt idx="129">
                  <c:v>4.9656457558152542</c:v>
                </c:pt>
                <c:pt idx="130">
                  <c:v>4.9237051957517348</c:v>
                </c:pt>
                <c:pt idx="131">
                  <c:v>6.0597988320625156</c:v>
                </c:pt>
                <c:pt idx="132">
                  <c:v>8.5705491391145063</c:v>
                </c:pt>
                <c:pt idx="133">
                  <c:v>8.5615820546523089</c:v>
                </c:pt>
                <c:pt idx="134">
                  <c:v>9.3330582408386462</c:v>
                </c:pt>
                <c:pt idx="135">
                  <c:v>10.844988042341543</c:v>
                </c:pt>
                <c:pt idx="136">
                  <c:v>10.834335726704222</c:v>
                </c:pt>
                <c:pt idx="137">
                  <c:v>10.627340694111577</c:v>
                </c:pt>
                <c:pt idx="138">
                  <c:v>11.229020352534063</c:v>
                </c:pt>
                <c:pt idx="139">
                  <c:v>12.474419950132283</c:v>
                </c:pt>
                <c:pt idx="140">
                  <c:v>12.742753311123973</c:v>
                </c:pt>
                <c:pt idx="141">
                  <c:v>13.71577398019943</c:v>
                </c:pt>
                <c:pt idx="142">
                  <c:v>13.728694624450194</c:v>
                </c:pt>
                <c:pt idx="143">
                  <c:v>13.719316575358132</c:v>
                </c:pt>
                <c:pt idx="144">
                  <c:v>13.992939158035986</c:v>
                </c:pt>
                <c:pt idx="145">
                  <c:v>14.033649955184334</c:v>
                </c:pt>
                <c:pt idx="146">
                  <c:v>14.058879445559654</c:v>
                </c:pt>
                <c:pt idx="147">
                  <c:v>14.055896478220513</c:v>
                </c:pt>
                <c:pt idx="148">
                  <c:v>14.092202077882408</c:v>
                </c:pt>
                <c:pt idx="149">
                  <c:v>14.375369275249001</c:v>
                </c:pt>
                <c:pt idx="150">
                  <c:v>14.361441952755275</c:v>
                </c:pt>
                <c:pt idx="151">
                  <c:v>14.409348503058766</c:v>
                </c:pt>
                <c:pt idx="152">
                  <c:v>14.417924561766043</c:v>
                </c:pt>
                <c:pt idx="153">
                  <c:v>14.25808799621911</c:v>
                </c:pt>
                <c:pt idx="154">
                  <c:v>14.396847550891962</c:v>
                </c:pt>
                <c:pt idx="155">
                  <c:v>14.470343516017824</c:v>
                </c:pt>
                <c:pt idx="156">
                  <c:v>14.492829489117813</c:v>
                </c:pt>
                <c:pt idx="157">
                  <c:v>14.005477230008449</c:v>
                </c:pt>
                <c:pt idx="158">
                  <c:v>12.328485501430372</c:v>
                </c:pt>
                <c:pt idx="159">
                  <c:v>12.295865043208018</c:v>
                </c:pt>
                <c:pt idx="160">
                  <c:v>11.33900078266892</c:v>
                </c:pt>
                <c:pt idx="161">
                  <c:v>10.233975953964539</c:v>
                </c:pt>
                <c:pt idx="162">
                  <c:v>10.415277678343008</c:v>
                </c:pt>
                <c:pt idx="163">
                  <c:v>10.332897864477893</c:v>
                </c:pt>
                <c:pt idx="164">
                  <c:v>9.1042119545058178</c:v>
                </c:pt>
                <c:pt idx="165">
                  <c:v>8.1203155278402868</c:v>
                </c:pt>
                <c:pt idx="166">
                  <c:v>7.1261440518348085</c:v>
                </c:pt>
                <c:pt idx="167">
                  <c:v>6.0153408215600628</c:v>
                </c:pt>
                <c:pt idx="168">
                  <c:v>6.1787616970478831</c:v>
                </c:pt>
                <c:pt idx="169">
                  <c:v>5.9820695099553385</c:v>
                </c:pt>
                <c:pt idx="170">
                  <c:v>5.7238462907685967</c:v>
                </c:pt>
                <c:pt idx="171">
                  <c:v>5.9167560505383845</c:v>
                </c:pt>
                <c:pt idx="172">
                  <c:v>5.8651439383415065</c:v>
                </c:pt>
                <c:pt idx="173">
                  <c:v>5.8226945151475702</c:v>
                </c:pt>
                <c:pt idx="174">
                  <c:v>5.8032472022097101</c:v>
                </c:pt>
                <c:pt idx="175">
                  <c:v>5.4712103059526465</c:v>
                </c:pt>
                <c:pt idx="176">
                  <c:v>5.4276136775805712</c:v>
                </c:pt>
                <c:pt idx="177">
                  <c:v>4.6200972292991764</c:v>
                </c:pt>
                <c:pt idx="178">
                  <c:v>4.6904971323302238</c:v>
                </c:pt>
                <c:pt idx="179">
                  <c:v>4.6245873445200161</c:v>
                </c:pt>
                <c:pt idx="180">
                  <c:v>4.5359888801123338</c:v>
                </c:pt>
                <c:pt idx="181">
                  <c:v>4.5074243584716651</c:v>
                </c:pt>
                <c:pt idx="182">
                  <c:v>4.5313846031262424</c:v>
                </c:pt>
                <c:pt idx="183">
                  <c:v>4.3695601162005033</c:v>
                </c:pt>
                <c:pt idx="184">
                  <c:v>4.4808778962944196</c:v>
                </c:pt>
                <c:pt idx="185">
                  <c:v>4.4585885261833926</c:v>
                </c:pt>
                <c:pt idx="186">
                  <c:v>4.5020492886906753</c:v>
                </c:pt>
                <c:pt idx="187">
                  <c:v>4.8199951176117715</c:v>
                </c:pt>
                <c:pt idx="188">
                  <c:v>4.4747577569548662</c:v>
                </c:pt>
                <c:pt idx="189">
                  <c:v>4.3076099096020402</c:v>
                </c:pt>
                <c:pt idx="190">
                  <c:v>4.2080202031708787</c:v>
                </c:pt>
                <c:pt idx="191">
                  <c:v>4.0415234532277386</c:v>
                </c:pt>
                <c:pt idx="192">
                  <c:v>4.0388464578538832</c:v>
                </c:pt>
                <c:pt idx="193">
                  <c:v>4.0498041881414908</c:v>
                </c:pt>
                <c:pt idx="194">
                  <c:v>4.0332192448850792</c:v>
                </c:pt>
                <c:pt idx="195">
                  <c:v>4.0322777727725549</c:v>
                </c:pt>
                <c:pt idx="196">
                  <c:v>3.9847104136210931</c:v>
                </c:pt>
                <c:pt idx="197">
                  <c:v>3.6469731502035994</c:v>
                </c:pt>
                <c:pt idx="198">
                  <c:v>3.4757495361456532</c:v>
                </c:pt>
                <c:pt idx="199">
                  <c:v>3.6712634873296555</c:v>
                </c:pt>
                <c:pt idx="200">
                  <c:v>3.8059341815365695</c:v>
                </c:pt>
                <c:pt idx="201">
                  <c:v>3.8046777943642822</c:v>
                </c:pt>
                <c:pt idx="202">
                  <c:v>3.9208424220446956</c:v>
                </c:pt>
                <c:pt idx="203">
                  <c:v>4.0142664794639646</c:v>
                </c:pt>
                <c:pt idx="204">
                  <c:v>3.9895715883286087</c:v>
                </c:pt>
                <c:pt idx="205">
                  <c:v>4.0743210761148072</c:v>
                </c:pt>
                <c:pt idx="206">
                  <c:v>3.960018486070612</c:v>
                </c:pt>
                <c:pt idx="207">
                  <c:v>3.9373282599648909</c:v>
                </c:pt>
                <c:pt idx="208">
                  <c:v>3.950899574195021</c:v>
                </c:pt>
                <c:pt idx="209">
                  <c:v>4.0844485564575583</c:v>
                </c:pt>
                <c:pt idx="210">
                  <c:v>3.8665717722316866</c:v>
                </c:pt>
                <c:pt idx="211">
                  <c:v>3.805471316594641</c:v>
                </c:pt>
                <c:pt idx="212">
                  <c:v>3.7979763878585087</c:v>
                </c:pt>
                <c:pt idx="213">
                  <c:v>3.5408949816871056</c:v>
                </c:pt>
                <c:pt idx="214">
                  <c:v>4.2803546347673924</c:v>
                </c:pt>
                <c:pt idx="215">
                  <c:v>4.3535557898081976</c:v>
                </c:pt>
                <c:pt idx="216">
                  <c:v>4.6851125891142145</c:v>
                </c:pt>
                <c:pt idx="217">
                  <c:v>4.8004473649032002</c:v>
                </c:pt>
                <c:pt idx="218">
                  <c:v>4.7763357979897165</c:v>
                </c:pt>
                <c:pt idx="219">
                  <c:v>4.8686839762390512</c:v>
                </c:pt>
                <c:pt idx="220">
                  <c:v>4.8044370980721647</c:v>
                </c:pt>
                <c:pt idx="221">
                  <c:v>4.7787692814859319</c:v>
                </c:pt>
                <c:pt idx="222">
                  <c:v>4.7963172896886332</c:v>
                </c:pt>
                <c:pt idx="223">
                  <c:v>4.8436350510450561</c:v>
                </c:pt>
                <c:pt idx="224">
                  <c:v>4.8279618648168618</c:v>
                </c:pt>
                <c:pt idx="225">
                  <c:v>4.9029017970511406</c:v>
                </c:pt>
                <c:pt idx="226">
                  <c:v>4.8315272000857261</c:v>
                </c:pt>
                <c:pt idx="227">
                  <c:v>4.7349087476128409</c:v>
                </c:pt>
                <c:pt idx="228">
                  <c:v>4.6924316118773213</c:v>
                </c:pt>
                <c:pt idx="229">
                  <c:v>4.5899166263433173</c:v>
                </c:pt>
                <c:pt idx="230">
                  <c:v>4.5856254570997583</c:v>
                </c:pt>
                <c:pt idx="231">
                  <c:v>4.5309916705677091</c:v>
                </c:pt>
                <c:pt idx="232">
                  <c:v>4.5198154749550499</c:v>
                </c:pt>
                <c:pt idx="233">
                  <c:v>4.4975341388971453</c:v>
                </c:pt>
                <c:pt idx="234">
                  <c:v>4.4978012127855518</c:v>
                </c:pt>
                <c:pt idx="235">
                  <c:v>4.4519405947750901</c:v>
                </c:pt>
                <c:pt idx="236">
                  <c:v>4.4558629082879522</c:v>
                </c:pt>
                <c:pt idx="237">
                  <c:v>4.4534505459811946</c:v>
                </c:pt>
                <c:pt idx="238">
                  <c:v>4.560986185759603</c:v>
                </c:pt>
                <c:pt idx="239">
                  <c:v>4.5622525446268503</c:v>
                </c:pt>
                <c:pt idx="240">
                  <c:v>3.668150218100521</c:v>
                </c:pt>
                <c:pt idx="241">
                  <c:v>3.7989198419877148</c:v>
                </c:pt>
                <c:pt idx="242">
                  <c:v>3.2227598289706418</c:v>
                </c:pt>
                <c:pt idx="243">
                  <c:v>3.2505010782322472</c:v>
                </c:pt>
                <c:pt idx="244">
                  <c:v>3.3069916475816825</c:v>
                </c:pt>
                <c:pt idx="245">
                  <c:v>3.3281274960194982</c:v>
                </c:pt>
                <c:pt idx="246">
                  <c:v>3.2953871579045053</c:v>
                </c:pt>
                <c:pt idx="247">
                  <c:v>3.2989626486377763</c:v>
                </c:pt>
                <c:pt idx="248">
                  <c:v>3.203308220588363</c:v>
                </c:pt>
                <c:pt idx="249">
                  <c:v>3.1312990674332033</c:v>
                </c:pt>
                <c:pt idx="250">
                  <c:v>3.0420650050155014</c:v>
                </c:pt>
                <c:pt idx="251">
                  <c:v>2.7954194130184815</c:v>
                </c:pt>
                <c:pt idx="252">
                  <c:v>2.877135419572129</c:v>
                </c:pt>
                <c:pt idx="253">
                  <c:v>2.8878125348756409</c:v>
                </c:pt>
                <c:pt idx="254">
                  <c:v>2.7939198610018803</c:v>
                </c:pt>
                <c:pt idx="255">
                  <c:v>2.8605153892311161</c:v>
                </c:pt>
                <c:pt idx="256">
                  <c:v>2.8562517383657671</c:v>
                </c:pt>
                <c:pt idx="257">
                  <c:v>2.8159640492349274</c:v>
                </c:pt>
                <c:pt idx="258">
                  <c:v>2.9171949962914661</c:v>
                </c:pt>
                <c:pt idx="259">
                  <c:v>2.9197198125317305</c:v>
                </c:pt>
                <c:pt idx="260">
                  <c:v>2.9495992093982339</c:v>
                </c:pt>
                <c:pt idx="261">
                  <c:v>2.9001521373602843</c:v>
                </c:pt>
                <c:pt idx="262">
                  <c:v>2.9004834901461263</c:v>
                </c:pt>
                <c:pt idx="263">
                  <c:v>2.9399298228558641</c:v>
                </c:pt>
                <c:pt idx="264">
                  <c:v>2.7827358854461317</c:v>
                </c:pt>
                <c:pt idx="265">
                  <c:v>2.7960025974889469</c:v>
                </c:pt>
                <c:pt idx="266">
                  <c:v>2.8172541803819895</c:v>
                </c:pt>
                <c:pt idx="267">
                  <c:v>2.7649217483517812</c:v>
                </c:pt>
                <c:pt idx="268">
                  <c:v>2.7654000382031687</c:v>
                </c:pt>
                <c:pt idx="269">
                  <c:v>2.7473753486026324</c:v>
                </c:pt>
                <c:pt idx="270">
                  <c:v>2.6391375166146784</c:v>
                </c:pt>
                <c:pt idx="271">
                  <c:v>2.6345153577598461</c:v>
                </c:pt>
                <c:pt idx="272">
                  <c:v>2.6592020691577032</c:v>
                </c:pt>
                <c:pt idx="273">
                  <c:v>2.630353210639675</c:v>
                </c:pt>
                <c:pt idx="274">
                  <c:v>2.838976198069405</c:v>
                </c:pt>
                <c:pt idx="275">
                  <c:v>2.9073514819684414</c:v>
                </c:pt>
                <c:pt idx="276">
                  <c:v>2.9658299537486861</c:v>
                </c:pt>
                <c:pt idx="277">
                  <c:v>2.9883792548561958</c:v>
                </c:pt>
                <c:pt idx="278">
                  <c:v>2.9267116096885539</c:v>
                </c:pt>
                <c:pt idx="279">
                  <c:v>3.759652719910767</c:v>
                </c:pt>
                <c:pt idx="280">
                  <c:v>3.7584156754764297</c:v>
                </c:pt>
                <c:pt idx="281">
                  <c:v>3.6662975449683595</c:v>
                </c:pt>
                <c:pt idx="282">
                  <c:v>3.6758538743074003</c:v>
                </c:pt>
                <c:pt idx="283">
                  <c:v>3.7566155256032761</c:v>
                </c:pt>
                <c:pt idx="284">
                  <c:v>3.7639644180792016</c:v>
                </c:pt>
                <c:pt idx="285">
                  <c:v>3.7722910290638483</c:v>
                </c:pt>
                <c:pt idx="286">
                  <c:v>4.6878863149967058</c:v>
                </c:pt>
                <c:pt idx="287">
                  <c:v>4.5581269018554025</c:v>
                </c:pt>
                <c:pt idx="288">
                  <c:v>4.6028840683505496</c:v>
                </c:pt>
                <c:pt idx="289">
                  <c:v>4.9164168209903361</c:v>
                </c:pt>
                <c:pt idx="290">
                  <c:v>4.8976638204177885</c:v>
                </c:pt>
                <c:pt idx="291">
                  <c:v>5.4182027008115492</c:v>
                </c:pt>
                <c:pt idx="292">
                  <c:v>5.3977916951151927</c:v>
                </c:pt>
                <c:pt idx="293">
                  <c:v>5.3480232264225194</c:v>
                </c:pt>
                <c:pt idx="294">
                  <c:v>5.4092309859008463</c:v>
                </c:pt>
                <c:pt idx="295">
                  <c:v>5.5556975498935044</c:v>
                </c:pt>
                <c:pt idx="296">
                  <c:v>6.0083132170243454</c:v>
                </c:pt>
                <c:pt idx="297">
                  <c:v>5.9865285211738462</c:v>
                </c:pt>
                <c:pt idx="298">
                  <c:v>6.0600068229588544</c:v>
                </c:pt>
                <c:pt idx="299">
                  <c:v>6.0941417467747732</c:v>
                </c:pt>
                <c:pt idx="300">
                  <c:v>5.9323036270384195</c:v>
                </c:pt>
                <c:pt idx="301">
                  <c:v>5.9597696530267923</c:v>
                </c:pt>
                <c:pt idx="302">
                  <c:v>5.9955051649919371</c:v>
                </c:pt>
                <c:pt idx="303">
                  <c:v>6.1037429709008384</c:v>
                </c:pt>
                <c:pt idx="304">
                  <c:v>6.109060730599305</c:v>
                </c:pt>
                <c:pt idx="305">
                  <c:v>5.6430915260733272</c:v>
                </c:pt>
                <c:pt idx="306">
                  <c:v>5.6374434070790249</c:v>
                </c:pt>
                <c:pt idx="307">
                  <c:v>5.6534260916029657</c:v>
                </c:pt>
                <c:pt idx="308">
                  <c:v>5.6535226542542327</c:v>
                </c:pt>
                <c:pt idx="309">
                  <c:v>5.6036134880272321</c:v>
                </c:pt>
                <c:pt idx="310">
                  <c:v>5.6254521937474227</c:v>
                </c:pt>
                <c:pt idx="311">
                  <c:v>5.6253913462425</c:v>
                </c:pt>
                <c:pt idx="312">
                  <c:v>4.6811504693390011</c:v>
                </c:pt>
                <c:pt idx="313">
                  <c:v>4.701785160826641</c:v>
                </c:pt>
                <c:pt idx="314">
                  <c:v>4.720725442708984</c:v>
                </c:pt>
                <c:pt idx="315">
                  <c:v>4.5164010352686903</c:v>
                </c:pt>
                <c:pt idx="316">
                  <c:v>4.5012694139510359</c:v>
                </c:pt>
                <c:pt idx="317">
                  <c:v>3.9732083430156315</c:v>
                </c:pt>
                <c:pt idx="318">
                  <c:v>3.9900052696709927</c:v>
                </c:pt>
                <c:pt idx="319">
                  <c:v>4.0358820581928354</c:v>
                </c:pt>
                <c:pt idx="320">
                  <c:v>4.3310185775347092</c:v>
                </c:pt>
                <c:pt idx="321">
                  <c:v>4.0122099088822134</c:v>
                </c:pt>
                <c:pt idx="322">
                  <c:v>3.3577142343031681</c:v>
                </c:pt>
                <c:pt idx="323">
                  <c:v>3.3812427143077066</c:v>
                </c:pt>
                <c:pt idx="324">
                  <c:v>3.2540534645478112</c:v>
                </c:pt>
                <c:pt idx="325">
                  <c:v>3.2003160305101295</c:v>
                </c:pt>
              </c:numCache>
            </c:numRef>
          </c:val>
        </c:ser>
        <c:marker val="1"/>
        <c:axId val="631248384"/>
        <c:axId val="631249920"/>
      </c:lineChart>
      <c:dateAx>
        <c:axId val="631248384"/>
        <c:scaling>
          <c:orientation val="minMax"/>
        </c:scaling>
        <c:axPos val="b"/>
        <c:numFmt formatCode="[$-409]mmm\-yy;@" sourceLinked="0"/>
        <c:tickLblPos val="nextTo"/>
        <c:txPr>
          <a:bodyPr rot="0"/>
          <a:lstStyle/>
          <a:p>
            <a:pPr>
              <a:defRPr sz="2000"/>
            </a:pPr>
            <a:endParaRPr lang="en-US"/>
          </a:p>
        </c:txPr>
        <c:crossAx val="631249920"/>
        <c:crosses val="autoZero"/>
        <c:auto val="1"/>
        <c:lblOffset val="100"/>
      </c:dateAx>
      <c:valAx>
        <c:axId val="631249920"/>
        <c:scaling>
          <c:orientation val="minMax"/>
        </c:scaling>
        <c:axPos val="l"/>
        <c:numFmt formatCode="General" sourceLinked="1"/>
        <c:tickLblPos val="nextTo"/>
        <c:txPr>
          <a:bodyPr/>
          <a:lstStyle/>
          <a:p>
            <a:pPr>
              <a:defRPr sz="2000"/>
            </a:pPr>
            <a:endParaRPr lang="en-US"/>
          </a:p>
        </c:txPr>
        <c:crossAx val="631248384"/>
        <c:crosses val="autoZero"/>
        <c:crossBetween val="between"/>
      </c:valAx>
    </c:plotArea>
    <c:legend>
      <c:legendPos val="r"/>
      <c:layout>
        <c:manualLayout>
          <c:xMode val="edge"/>
          <c:yMode val="edge"/>
          <c:x val="0.60721161354350295"/>
          <c:y val="0.18635106975264459"/>
          <c:w val="0.32682280559983828"/>
          <c:h val="0.23537850950449379"/>
        </c:manualLayout>
      </c:layout>
      <c:overlay val="1"/>
      <c:txPr>
        <a:bodyPr/>
        <a:lstStyle/>
        <a:p>
          <a:pPr>
            <a:defRPr sz="2000"/>
          </a:pPr>
          <a:endParaRPr lang="en-US"/>
        </a:p>
      </c:txPr>
    </c:legend>
    <c:plotVisOnly val="1"/>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4.xml"/></Relationships>
</file>

<file path=xl/chartsheets/sheet1.xml><?xml version="1.0" encoding="utf-8"?>
<chartsheet xmlns="http://schemas.openxmlformats.org/spreadsheetml/2006/main" xmlns:r="http://schemas.openxmlformats.org/officeDocument/2006/relationships">
  <sheetPr/>
  <sheetViews>
    <sheetView tabSelected="1" zoomScale="92"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92"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92"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92"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92"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9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24216" y="8072"/>
    <xdr:ext cx="8588645" cy="624775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63609"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0.23398</cdr:x>
      <cdr:y>0.00791</cdr:y>
    </cdr:from>
    <cdr:to>
      <cdr:x>0.84334</cdr:x>
      <cdr:y>0.09688</cdr:y>
    </cdr:to>
    <cdr:sp macro="" textlink="">
      <cdr:nvSpPr>
        <cdr:cNvPr id="2" name="Text Box 1"/>
        <cdr:cNvSpPr txBox="1">
          <a:spLocks xmlns:a="http://schemas.openxmlformats.org/drawingml/2006/main" noChangeArrowheads="1"/>
        </cdr:cNvSpPr>
      </cdr:nvSpPr>
      <cdr:spPr bwMode="auto">
        <a:xfrm xmlns:a="http://schemas.openxmlformats.org/drawingml/2006/main">
          <a:off x="2027100" y="49695"/>
          <a:ext cx="5279257" cy="5593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36576" tIns="41148" rIns="36576"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rtl="0"/>
          <a:r>
            <a:rPr lang="en-US" sz="1800" b="1" i="0" baseline="0">
              <a:latin typeface="Calibri"/>
              <a:ea typeface="+mn-ea"/>
              <a:cs typeface="+mn-cs"/>
            </a:rPr>
            <a:t>ETF and Mutual Funds: Emerging Market Equity Flows</a:t>
          </a:r>
          <a:endParaRPr lang="en-US" sz="1800"/>
        </a:p>
        <a:p xmlns:a="http://schemas.openxmlformats.org/drawingml/2006/main">
          <a:pPr algn="ctr" rtl="0">
            <a:defRPr sz="1000"/>
          </a:pPr>
          <a:r>
            <a:rPr lang="en-US" sz="1600" b="1" i="0" u="none" strike="noStrike" baseline="0">
              <a:solidFill>
                <a:srgbClr val="000000"/>
              </a:solidFill>
              <a:latin typeface="Araial"/>
            </a:rPr>
            <a:t>(In billions of U.S. dollars)</a:t>
          </a:r>
        </a:p>
      </cdr:txBody>
    </cdr:sp>
  </cdr:relSizeAnchor>
  <cdr:relSizeAnchor xmlns:cdr="http://schemas.openxmlformats.org/drawingml/2006/chartDrawing">
    <cdr:from>
      <cdr:x>0.63958</cdr:x>
      <cdr:y>0.60869</cdr:y>
    </cdr:from>
    <cdr:to>
      <cdr:x>0.76688</cdr:x>
      <cdr:y>0.67879</cdr:y>
    </cdr:to>
    <cdr:sp macro="" textlink="">
      <cdr:nvSpPr>
        <cdr:cNvPr id="3" name="Text Box 2"/>
        <cdr:cNvSpPr txBox="1">
          <a:spLocks xmlns:a="http://schemas.openxmlformats.org/drawingml/2006/main" noChangeArrowheads="1"/>
        </cdr:cNvSpPr>
      </cdr:nvSpPr>
      <cdr:spPr bwMode="auto">
        <a:xfrm xmlns:a="http://schemas.openxmlformats.org/drawingml/2006/main">
          <a:off x="5541080" y="3826553"/>
          <a:ext cx="1102878" cy="4406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7432" rIns="27432"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sz="1400" b="0" i="0" u="none" strike="noStrike" baseline="0">
              <a:solidFill>
                <a:srgbClr val="000000"/>
              </a:solidFill>
              <a:latin typeface="Araial"/>
            </a:rPr>
            <a:t>Weekly flows</a:t>
          </a:r>
        </a:p>
        <a:p xmlns:a="http://schemas.openxmlformats.org/drawingml/2006/main">
          <a:pPr algn="ctr" rtl="0">
            <a:defRPr sz="1000"/>
          </a:pPr>
          <a:r>
            <a:rPr lang="en-US" sz="1400" b="0" i="0" u="none" strike="noStrike" baseline="0">
              <a:solidFill>
                <a:srgbClr val="000000"/>
              </a:solidFill>
              <a:latin typeface="Araial"/>
            </a:rPr>
            <a:t>(right scale)</a:t>
          </a:r>
        </a:p>
      </cdr:txBody>
    </cdr:sp>
  </cdr:relSizeAnchor>
  <cdr:relSizeAnchor xmlns:cdr="http://schemas.openxmlformats.org/drawingml/2006/chartDrawing">
    <cdr:from>
      <cdr:x>0.1109</cdr:x>
      <cdr:y>0.75099</cdr:y>
    </cdr:from>
    <cdr:to>
      <cdr:x>0.22901</cdr:x>
      <cdr:y>0.82108</cdr:y>
    </cdr:to>
    <cdr:sp macro="" textlink="">
      <cdr:nvSpPr>
        <cdr:cNvPr id="4" name="Text Box 3"/>
        <cdr:cNvSpPr txBox="1">
          <a:spLocks xmlns:a="http://schemas.openxmlformats.org/drawingml/2006/main" noChangeArrowheads="1"/>
        </cdr:cNvSpPr>
      </cdr:nvSpPr>
      <cdr:spPr bwMode="auto">
        <a:xfrm xmlns:a="http://schemas.openxmlformats.org/drawingml/2006/main">
          <a:off x="960771" y="4721113"/>
          <a:ext cx="1023258" cy="44062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27432" rIns="27432"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sz="1400" b="0" i="0" u="none" strike="noStrike" baseline="0">
              <a:solidFill>
                <a:srgbClr val="000000"/>
              </a:solidFill>
              <a:latin typeface="Araial"/>
            </a:rPr>
            <a:t>Total assets</a:t>
          </a:r>
        </a:p>
        <a:p xmlns:a="http://schemas.openxmlformats.org/drawingml/2006/main">
          <a:pPr algn="ctr" rtl="0">
            <a:defRPr sz="1000"/>
          </a:pPr>
          <a:r>
            <a:rPr lang="en-US" sz="1400" b="0" i="0" u="none" strike="noStrike" baseline="0">
              <a:solidFill>
                <a:srgbClr val="000000"/>
              </a:solidFill>
              <a:latin typeface="Araial"/>
            </a:rPr>
            <a:t>(left scale)</a:t>
          </a:r>
        </a:p>
      </cdr:txBody>
    </cdr:sp>
  </cdr:relSizeAnchor>
</c:userShapes>
</file>

<file path=xl/drawings/drawing12.xml><?xml version="1.0" encoding="utf-8"?>
<xdr:wsDr xmlns:xdr="http://schemas.openxmlformats.org/drawingml/2006/spreadsheetDrawing" xmlns:a="http://schemas.openxmlformats.org/drawingml/2006/main">
  <xdr:absoluteAnchor>
    <xdr:pos x="24848" y="24847"/>
    <xdr:ext cx="8663609"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0.11377</cdr:x>
      <cdr:y>0</cdr:y>
    </cdr:from>
    <cdr:to>
      <cdr:x>0.8738</cdr:x>
      <cdr:y>0.14545</cdr:y>
    </cdr:to>
    <cdr:sp macro="" textlink="">
      <cdr:nvSpPr>
        <cdr:cNvPr id="2" name="TextBox 1"/>
        <cdr:cNvSpPr txBox="1"/>
      </cdr:nvSpPr>
      <cdr:spPr>
        <a:xfrm xmlns:a="http://schemas.openxmlformats.org/drawingml/2006/main">
          <a:off x="985630" y="0"/>
          <a:ext cx="6584673"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2000" b="1"/>
            <a:t>EM:</a:t>
          </a:r>
          <a:r>
            <a:rPr lang="en-US" sz="2000" b="1" baseline="0"/>
            <a:t> </a:t>
          </a:r>
          <a:r>
            <a:rPr lang="en-US" sz="2000" b="1"/>
            <a:t>Standard</a:t>
          </a:r>
          <a:r>
            <a:rPr lang="en-US" sz="2000" b="1" baseline="0"/>
            <a:t> deviation of weekly returns of past 25 weeks</a:t>
          </a:r>
          <a:endParaRPr lang="en-US" sz="2000" b="1"/>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8663609"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0.07075</cdr:x>
      <cdr:y>0.05797</cdr:y>
    </cdr:from>
    <cdr:to>
      <cdr:x>0.17629</cdr:x>
      <cdr:y>0.17839</cdr:y>
    </cdr:to>
    <cdr:sp macro="" textlink="">
      <cdr:nvSpPr>
        <cdr:cNvPr id="2" name="TextBox 1"/>
        <cdr:cNvSpPr txBox="1"/>
      </cdr:nvSpPr>
      <cdr:spPr>
        <a:xfrm xmlns:a="http://schemas.openxmlformats.org/drawingml/2006/main">
          <a:off x="612913" y="364435"/>
          <a:ext cx="914400" cy="7570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a:t>%</a:t>
          </a:r>
        </a:p>
      </cdr:txBody>
    </cdr:sp>
  </cdr:relSizeAnchor>
  <cdr:relSizeAnchor xmlns:cdr="http://schemas.openxmlformats.org/drawingml/2006/chartDrawing">
    <cdr:from>
      <cdr:x>0.11568</cdr:x>
      <cdr:y>0.01581</cdr:y>
    </cdr:from>
    <cdr:to>
      <cdr:x>0.22122</cdr:x>
      <cdr:y>0.16126</cdr:y>
    </cdr:to>
    <cdr:sp macro="" textlink="">
      <cdr:nvSpPr>
        <cdr:cNvPr id="3" name="TextBox 2"/>
        <cdr:cNvSpPr txBox="1"/>
      </cdr:nvSpPr>
      <cdr:spPr>
        <a:xfrm xmlns:a="http://schemas.openxmlformats.org/drawingml/2006/main">
          <a:off x="1002196" y="99392"/>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t>Brazil:</a:t>
          </a:r>
          <a:r>
            <a:rPr lang="en-US" sz="2000" b="1" baseline="0"/>
            <a:t> </a:t>
          </a:r>
          <a:r>
            <a:rPr lang="en-US" sz="2000" b="1"/>
            <a:t>Standard</a:t>
          </a:r>
          <a:r>
            <a:rPr lang="en-US" sz="2000" b="1" baseline="0"/>
            <a:t> deviation of weekly returns of past 25 weeks</a:t>
          </a:r>
          <a:endParaRPr lang="en-US" sz="2000" b="1"/>
        </a:p>
      </cdr:txBody>
    </cdr:sp>
  </cdr:relSizeAnchor>
</c:userShapes>
</file>

<file path=xl/drawings/drawing2.xml><?xml version="1.0" encoding="utf-8"?>
<c:userShapes xmlns:c="http://schemas.openxmlformats.org/drawingml/2006/chart">
  <cdr:relSizeAnchor xmlns:cdr="http://schemas.openxmlformats.org/drawingml/2006/chartDrawing">
    <cdr:from>
      <cdr:x>0.05941</cdr:x>
      <cdr:y>0</cdr:y>
    </cdr:from>
    <cdr:to>
      <cdr:x>0.96448</cdr:x>
      <cdr:y>0.1087</cdr:y>
    </cdr:to>
    <cdr:sp macro="" textlink="">
      <cdr:nvSpPr>
        <cdr:cNvPr id="186369" name="Text Box 1"/>
        <cdr:cNvSpPr txBox="1">
          <a:spLocks xmlns:a="http://schemas.openxmlformats.org/drawingml/2006/main" noChangeArrowheads="1"/>
        </cdr:cNvSpPr>
      </cdr:nvSpPr>
      <cdr:spPr bwMode="auto">
        <a:xfrm xmlns:a="http://schemas.openxmlformats.org/drawingml/2006/main">
          <a:off x="505240" y="0"/>
          <a:ext cx="7696621" cy="6460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54864" tIns="41148" rIns="0" bIns="0" anchor="t" upright="1"/>
        <a:lstStyle xmlns:a="http://schemas.openxmlformats.org/drawingml/2006/main"/>
        <a:p xmlns:a="http://schemas.openxmlformats.org/drawingml/2006/main">
          <a:pPr rtl="0"/>
          <a:endParaRPr lang="en-US" sz="2400">
            <a:latin typeface="+mn-lt"/>
            <a:ea typeface="+mn-ea"/>
            <a:cs typeface="+mn-cs"/>
          </a:endParaRPr>
        </a:p>
      </cdr:txBody>
    </cdr:sp>
  </cdr:relSizeAnchor>
  <cdr:relSizeAnchor xmlns:cdr="http://schemas.openxmlformats.org/drawingml/2006/chartDrawing">
    <cdr:from>
      <cdr:x>0.07895</cdr:x>
      <cdr:y>0.03113</cdr:y>
    </cdr:from>
    <cdr:to>
      <cdr:x>0.31485</cdr:x>
      <cdr:y>0.10982</cdr:y>
    </cdr:to>
    <cdr:sp macro="" textlink="">
      <cdr:nvSpPr>
        <cdr:cNvPr id="4" name="TextBox 3"/>
        <cdr:cNvSpPr txBox="1"/>
      </cdr:nvSpPr>
      <cdr:spPr>
        <a:xfrm xmlns:a="http://schemas.openxmlformats.org/drawingml/2006/main">
          <a:off x="678053" y="194473"/>
          <a:ext cx="2026080" cy="491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a:t>Bn of USD, 4-week</a:t>
          </a:r>
          <a:r>
            <a:rPr lang="en-US" sz="2000" baseline="0"/>
            <a:t> Average</a:t>
          </a:r>
          <a:endParaRPr lang="en-US" sz="2000"/>
        </a:p>
      </cdr:txBody>
    </cdr:sp>
  </cdr:relSizeAnchor>
  <cdr:relSizeAnchor xmlns:cdr="http://schemas.openxmlformats.org/drawingml/2006/chartDrawing">
    <cdr:from>
      <cdr:x>0.65789</cdr:x>
      <cdr:y>0.02842</cdr:y>
    </cdr:from>
    <cdr:to>
      <cdr:x>0.91476</cdr:x>
      <cdr:y>0.14083</cdr:y>
    </cdr:to>
    <cdr:sp macro="" textlink="">
      <cdr:nvSpPr>
        <cdr:cNvPr id="5" name="TextBox 4"/>
        <cdr:cNvSpPr txBox="1"/>
      </cdr:nvSpPr>
      <cdr:spPr>
        <a:xfrm xmlns:a="http://schemas.openxmlformats.org/drawingml/2006/main">
          <a:off x="5650426" y="177585"/>
          <a:ext cx="2206155" cy="70226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a:t>30 Dec</a:t>
          </a:r>
          <a:r>
            <a:rPr lang="en-US" sz="2000" baseline="0"/>
            <a:t> 2011 = 100</a:t>
          </a:r>
          <a:endParaRPr lang="en-US" sz="2000"/>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160020</xdr:colOff>
      <xdr:row>12</xdr:row>
      <xdr:rowOff>114300</xdr:rowOff>
    </xdr:from>
    <xdr:to>
      <xdr:col>12</xdr:col>
      <xdr:colOff>297180</xdr:colOff>
      <xdr:row>28</xdr:row>
      <xdr:rowOff>160020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12</xdr:row>
      <xdr:rowOff>0</xdr:rowOff>
    </xdr:from>
    <xdr:to>
      <xdr:col>21</xdr:col>
      <xdr:colOff>137160</xdr:colOff>
      <xdr:row>28</xdr:row>
      <xdr:rowOff>45720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0.14949</cdr:x>
      <cdr:y>0.07199</cdr:y>
    </cdr:from>
    <cdr:to>
      <cdr:x>0.41282</cdr:x>
      <cdr:y>0.20532</cdr:y>
    </cdr:to>
    <cdr:sp macro="" textlink="">
      <cdr:nvSpPr>
        <cdr:cNvPr id="2" name="TextBox 1"/>
        <cdr:cNvSpPr txBox="1"/>
      </cdr:nvSpPr>
      <cdr:spPr>
        <a:xfrm xmlns:a="http://schemas.openxmlformats.org/drawingml/2006/main">
          <a:off x="727900" y="206819"/>
          <a:ext cx="1282186" cy="38301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b="1"/>
            <a:t>Net</a:t>
          </a:r>
          <a:r>
            <a:rPr lang="en-US" sz="1100" b="1" baseline="0"/>
            <a:t> Bond Outflows</a:t>
          </a:r>
          <a:endParaRPr lang="en-US" sz="1100" b="1"/>
        </a:p>
      </cdr:txBody>
    </cdr:sp>
  </cdr:relSizeAnchor>
  <cdr:relSizeAnchor xmlns:cdr="http://schemas.openxmlformats.org/drawingml/2006/chartDrawing">
    <cdr:from>
      <cdr:x>0.68545</cdr:x>
      <cdr:y>0.06101</cdr:y>
    </cdr:from>
    <cdr:to>
      <cdr:x>0.95312</cdr:x>
      <cdr:y>0.19433</cdr:y>
    </cdr:to>
    <cdr:sp macro="" textlink="">
      <cdr:nvSpPr>
        <cdr:cNvPr id="3" name="TextBox 1"/>
        <cdr:cNvSpPr txBox="1"/>
      </cdr:nvSpPr>
      <cdr:spPr>
        <a:xfrm xmlns:a="http://schemas.openxmlformats.org/drawingml/2006/main">
          <a:off x="3337560" y="175260"/>
          <a:ext cx="1303369" cy="3830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b="1"/>
            <a:t>Net Equity</a:t>
          </a:r>
          <a:r>
            <a:rPr lang="en-US" sz="1100" b="1" baseline="0"/>
            <a:t> Outflows</a:t>
          </a:r>
          <a:endParaRPr lang="en-US" sz="1100" b="1"/>
        </a:p>
      </cdr:txBody>
    </cdr:sp>
  </cdr:relSizeAnchor>
  <cdr:relSizeAnchor xmlns:cdr="http://schemas.openxmlformats.org/drawingml/2006/chartDrawing">
    <cdr:from>
      <cdr:x>0.2457</cdr:x>
      <cdr:y>0.15915</cdr:y>
    </cdr:from>
    <cdr:to>
      <cdr:x>0.43349</cdr:x>
      <cdr:y>0.47745</cdr:y>
    </cdr:to>
    <cdr:sp macro="" textlink="">
      <cdr:nvSpPr>
        <cdr:cNvPr id="4" name="TextBox 3"/>
        <cdr:cNvSpPr txBox="1"/>
      </cdr:nvSpPr>
      <cdr:spPr>
        <a:xfrm xmlns:a="http://schemas.openxmlformats.org/drawingml/2006/main">
          <a:off x="1196340" y="4572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0.12032</cdr:x>
      <cdr:y>0.83422</cdr:y>
    </cdr:from>
    <cdr:to>
      <cdr:x>0.24708</cdr:x>
      <cdr:y>0.94297</cdr:y>
    </cdr:to>
    <cdr:sp macro="" textlink="">
      <cdr:nvSpPr>
        <cdr:cNvPr id="5" name="TextBox 4"/>
        <cdr:cNvSpPr txBox="1"/>
      </cdr:nvSpPr>
      <cdr:spPr>
        <a:xfrm xmlns:a="http://schemas.openxmlformats.org/drawingml/2006/main">
          <a:off x="603280" y="2479128"/>
          <a:ext cx="635572" cy="32319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Oct 2008</a:t>
          </a:r>
        </a:p>
      </cdr:txBody>
    </cdr:sp>
  </cdr:relSizeAnchor>
  <cdr:relSizeAnchor xmlns:cdr="http://schemas.openxmlformats.org/drawingml/2006/chartDrawing">
    <cdr:from>
      <cdr:x>0.64301</cdr:x>
      <cdr:y>0.84191</cdr:y>
    </cdr:from>
    <cdr:to>
      <cdr:x>0.76977</cdr:x>
      <cdr:y>0.95066</cdr:y>
    </cdr:to>
    <cdr:sp macro="" textlink="">
      <cdr:nvSpPr>
        <cdr:cNvPr id="6" name="TextBox 1"/>
        <cdr:cNvSpPr txBox="1"/>
      </cdr:nvSpPr>
      <cdr:spPr>
        <a:xfrm xmlns:a="http://schemas.openxmlformats.org/drawingml/2006/main">
          <a:off x="3224035" y="2501988"/>
          <a:ext cx="635573" cy="3231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a:t>Oct 2008</a:t>
          </a:r>
        </a:p>
      </cdr:txBody>
    </cdr:sp>
  </cdr:relSizeAnchor>
  <cdr:relSizeAnchor xmlns:cdr="http://schemas.openxmlformats.org/drawingml/2006/chartDrawing">
    <cdr:from>
      <cdr:x>0.2926</cdr:x>
      <cdr:y>0.83439</cdr:y>
    </cdr:from>
    <cdr:to>
      <cdr:x>0.42718</cdr:x>
      <cdr:y>0.95641</cdr:y>
    </cdr:to>
    <cdr:sp macro="" textlink="">
      <cdr:nvSpPr>
        <cdr:cNvPr id="7" name="TextBox 6"/>
        <cdr:cNvSpPr txBox="1"/>
      </cdr:nvSpPr>
      <cdr:spPr>
        <a:xfrm xmlns:a="http://schemas.openxmlformats.org/drawingml/2006/main">
          <a:off x="1467083" y="2479653"/>
          <a:ext cx="674805" cy="3626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last week </a:t>
          </a:r>
        </a:p>
      </cdr:txBody>
    </cdr:sp>
  </cdr:relSizeAnchor>
  <cdr:relSizeAnchor xmlns:cdr="http://schemas.openxmlformats.org/drawingml/2006/chartDrawing">
    <cdr:from>
      <cdr:x>0.51487</cdr:x>
      <cdr:y>0.5305</cdr:y>
    </cdr:from>
    <cdr:to>
      <cdr:x>0.70266</cdr:x>
      <cdr:y>0.84881</cdr:y>
    </cdr:to>
    <cdr:sp macro="" textlink="">
      <cdr:nvSpPr>
        <cdr:cNvPr id="8" name="TextBox 7"/>
        <cdr:cNvSpPr txBox="1"/>
      </cdr:nvSpPr>
      <cdr:spPr>
        <a:xfrm xmlns:a="http://schemas.openxmlformats.org/drawingml/2006/main">
          <a:off x="2506980" y="15240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0.8233</cdr:x>
      <cdr:y>0.83687</cdr:y>
    </cdr:from>
    <cdr:to>
      <cdr:x>0.95788</cdr:x>
      <cdr:y>0.95093</cdr:y>
    </cdr:to>
    <cdr:sp macro="" textlink="">
      <cdr:nvSpPr>
        <cdr:cNvPr id="9" name="TextBox 1"/>
        <cdr:cNvSpPr txBox="1"/>
      </cdr:nvSpPr>
      <cdr:spPr>
        <a:xfrm xmlns:a="http://schemas.openxmlformats.org/drawingml/2006/main">
          <a:off x="4127977" y="2487010"/>
          <a:ext cx="674805" cy="3389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a:t>last week </a:t>
          </a:r>
        </a:p>
      </cdr:txBody>
    </cdr:sp>
  </cdr:relSizeAnchor>
  <cdr:relSizeAnchor xmlns:cdr="http://schemas.openxmlformats.org/drawingml/2006/chartDrawing">
    <cdr:from>
      <cdr:x>0.01095</cdr:x>
      <cdr:y>0</cdr:y>
    </cdr:from>
    <cdr:to>
      <cdr:x>0.11111</cdr:x>
      <cdr:y>0.13793</cdr:y>
    </cdr:to>
    <cdr:sp macro="" textlink="">
      <cdr:nvSpPr>
        <cdr:cNvPr id="10" name="TextBox 9"/>
        <cdr:cNvSpPr txBox="1"/>
      </cdr:nvSpPr>
      <cdr:spPr>
        <a:xfrm xmlns:a="http://schemas.openxmlformats.org/drawingml/2006/main">
          <a:off x="53340" y="0"/>
          <a:ext cx="487680" cy="3962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Mn </a:t>
          </a:r>
        </a:p>
      </cdr:txBody>
    </cdr:sp>
  </cdr:relSizeAnchor>
  <cdr:relSizeAnchor xmlns:cdr="http://schemas.openxmlformats.org/drawingml/2006/chartDrawing">
    <cdr:from>
      <cdr:x>0.04407</cdr:x>
      <cdr:y>0.91538</cdr:y>
    </cdr:from>
    <cdr:to>
      <cdr:x>0.22644</cdr:x>
      <cdr:y>1</cdr:y>
    </cdr:to>
    <cdr:sp macro="" textlink="">
      <cdr:nvSpPr>
        <cdr:cNvPr id="11" name="TextBox 10"/>
        <cdr:cNvSpPr txBox="1"/>
      </cdr:nvSpPr>
      <cdr:spPr>
        <a:xfrm xmlns:a="http://schemas.openxmlformats.org/drawingml/2006/main">
          <a:off x="220980" y="2720340"/>
          <a:ext cx="914400" cy="2514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Source:</a:t>
          </a:r>
          <a:r>
            <a:rPr lang="en-US" sz="1100" baseline="0"/>
            <a:t> EPFR. October 2008 is weekly average.</a:t>
          </a:r>
          <a:endParaRPr lang="en-US" sz="1100"/>
        </a:p>
      </cdr:txBody>
    </cdr:sp>
  </cdr:relSizeAnchor>
</c:userShapes>
</file>

<file path=xl/drawings/drawing5.xml><?xml version="1.0" encoding="utf-8"?>
<c:userShapes xmlns:c="http://schemas.openxmlformats.org/drawingml/2006/chart">
  <cdr:relSizeAnchor xmlns:cdr="http://schemas.openxmlformats.org/drawingml/2006/chartDrawing">
    <cdr:from>
      <cdr:x>0.14949</cdr:x>
      <cdr:y>0.07199</cdr:y>
    </cdr:from>
    <cdr:to>
      <cdr:x>0.41282</cdr:x>
      <cdr:y>0.20532</cdr:y>
    </cdr:to>
    <cdr:sp macro="" textlink="">
      <cdr:nvSpPr>
        <cdr:cNvPr id="2" name="TextBox 1"/>
        <cdr:cNvSpPr txBox="1"/>
      </cdr:nvSpPr>
      <cdr:spPr>
        <a:xfrm xmlns:a="http://schemas.openxmlformats.org/drawingml/2006/main">
          <a:off x="727900" y="206819"/>
          <a:ext cx="1282186" cy="38301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b="1"/>
            <a:t>Net</a:t>
          </a:r>
          <a:r>
            <a:rPr lang="en-US" sz="1100" b="1" baseline="0"/>
            <a:t> Bond Outflows</a:t>
          </a:r>
          <a:endParaRPr lang="en-US" sz="1100" b="1"/>
        </a:p>
      </cdr:txBody>
    </cdr:sp>
  </cdr:relSizeAnchor>
  <cdr:relSizeAnchor xmlns:cdr="http://schemas.openxmlformats.org/drawingml/2006/chartDrawing">
    <cdr:from>
      <cdr:x>0.68545</cdr:x>
      <cdr:y>0.06101</cdr:y>
    </cdr:from>
    <cdr:to>
      <cdr:x>0.95312</cdr:x>
      <cdr:y>0.19433</cdr:y>
    </cdr:to>
    <cdr:sp macro="" textlink="">
      <cdr:nvSpPr>
        <cdr:cNvPr id="3" name="TextBox 1"/>
        <cdr:cNvSpPr txBox="1"/>
      </cdr:nvSpPr>
      <cdr:spPr>
        <a:xfrm xmlns:a="http://schemas.openxmlformats.org/drawingml/2006/main">
          <a:off x="3337560" y="175260"/>
          <a:ext cx="1303369" cy="3830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b="1"/>
            <a:t>Net Equity</a:t>
          </a:r>
          <a:r>
            <a:rPr lang="en-US" sz="1100" b="1" baseline="0"/>
            <a:t> Outflows</a:t>
          </a:r>
          <a:endParaRPr lang="en-US" sz="1100" b="1"/>
        </a:p>
      </cdr:txBody>
    </cdr:sp>
  </cdr:relSizeAnchor>
  <cdr:relSizeAnchor xmlns:cdr="http://schemas.openxmlformats.org/drawingml/2006/chartDrawing">
    <cdr:from>
      <cdr:x>0.2457</cdr:x>
      <cdr:y>0.15915</cdr:y>
    </cdr:from>
    <cdr:to>
      <cdr:x>0.43349</cdr:x>
      <cdr:y>0.47745</cdr:y>
    </cdr:to>
    <cdr:sp macro="" textlink="">
      <cdr:nvSpPr>
        <cdr:cNvPr id="4" name="TextBox 3"/>
        <cdr:cNvSpPr txBox="1"/>
      </cdr:nvSpPr>
      <cdr:spPr>
        <a:xfrm xmlns:a="http://schemas.openxmlformats.org/drawingml/2006/main">
          <a:off x="1196340" y="4572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0.12032</cdr:x>
      <cdr:y>0.83422</cdr:y>
    </cdr:from>
    <cdr:to>
      <cdr:x>0.24708</cdr:x>
      <cdr:y>0.94297</cdr:y>
    </cdr:to>
    <cdr:sp macro="" textlink="">
      <cdr:nvSpPr>
        <cdr:cNvPr id="5" name="TextBox 4"/>
        <cdr:cNvSpPr txBox="1"/>
      </cdr:nvSpPr>
      <cdr:spPr>
        <a:xfrm xmlns:a="http://schemas.openxmlformats.org/drawingml/2006/main">
          <a:off x="603280" y="2479128"/>
          <a:ext cx="635572" cy="32319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Oct 2008</a:t>
          </a:r>
        </a:p>
      </cdr:txBody>
    </cdr:sp>
  </cdr:relSizeAnchor>
  <cdr:relSizeAnchor xmlns:cdr="http://schemas.openxmlformats.org/drawingml/2006/chartDrawing">
    <cdr:from>
      <cdr:x>0.64301</cdr:x>
      <cdr:y>0.84191</cdr:y>
    </cdr:from>
    <cdr:to>
      <cdr:x>0.76977</cdr:x>
      <cdr:y>0.95066</cdr:y>
    </cdr:to>
    <cdr:sp macro="" textlink="">
      <cdr:nvSpPr>
        <cdr:cNvPr id="6" name="TextBox 1"/>
        <cdr:cNvSpPr txBox="1"/>
      </cdr:nvSpPr>
      <cdr:spPr>
        <a:xfrm xmlns:a="http://schemas.openxmlformats.org/drawingml/2006/main">
          <a:off x="3224035" y="2501988"/>
          <a:ext cx="635573" cy="3231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a:t>Oct 2008</a:t>
          </a:r>
        </a:p>
      </cdr:txBody>
    </cdr:sp>
  </cdr:relSizeAnchor>
  <cdr:relSizeAnchor xmlns:cdr="http://schemas.openxmlformats.org/drawingml/2006/chartDrawing">
    <cdr:from>
      <cdr:x>0.2926</cdr:x>
      <cdr:y>0.83439</cdr:y>
    </cdr:from>
    <cdr:to>
      <cdr:x>0.42718</cdr:x>
      <cdr:y>0.95641</cdr:y>
    </cdr:to>
    <cdr:sp macro="" textlink="">
      <cdr:nvSpPr>
        <cdr:cNvPr id="7" name="TextBox 6"/>
        <cdr:cNvSpPr txBox="1"/>
      </cdr:nvSpPr>
      <cdr:spPr>
        <a:xfrm xmlns:a="http://schemas.openxmlformats.org/drawingml/2006/main">
          <a:off x="1467083" y="2479653"/>
          <a:ext cx="674805" cy="3626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last week </a:t>
          </a:r>
        </a:p>
      </cdr:txBody>
    </cdr:sp>
  </cdr:relSizeAnchor>
  <cdr:relSizeAnchor xmlns:cdr="http://schemas.openxmlformats.org/drawingml/2006/chartDrawing">
    <cdr:from>
      <cdr:x>0.51487</cdr:x>
      <cdr:y>0.5305</cdr:y>
    </cdr:from>
    <cdr:to>
      <cdr:x>0.70266</cdr:x>
      <cdr:y>0.84881</cdr:y>
    </cdr:to>
    <cdr:sp macro="" textlink="">
      <cdr:nvSpPr>
        <cdr:cNvPr id="8" name="TextBox 7"/>
        <cdr:cNvSpPr txBox="1"/>
      </cdr:nvSpPr>
      <cdr:spPr>
        <a:xfrm xmlns:a="http://schemas.openxmlformats.org/drawingml/2006/main">
          <a:off x="2506980" y="15240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0.8233</cdr:x>
      <cdr:y>0.83687</cdr:y>
    </cdr:from>
    <cdr:to>
      <cdr:x>0.95788</cdr:x>
      <cdr:y>0.95093</cdr:y>
    </cdr:to>
    <cdr:sp macro="" textlink="">
      <cdr:nvSpPr>
        <cdr:cNvPr id="9" name="TextBox 1"/>
        <cdr:cNvSpPr txBox="1"/>
      </cdr:nvSpPr>
      <cdr:spPr>
        <a:xfrm xmlns:a="http://schemas.openxmlformats.org/drawingml/2006/main">
          <a:off x="4127977" y="2487010"/>
          <a:ext cx="674805" cy="3389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a:t>last week </a:t>
          </a:r>
        </a:p>
      </cdr:txBody>
    </cdr:sp>
  </cdr:relSizeAnchor>
  <cdr:relSizeAnchor xmlns:cdr="http://schemas.openxmlformats.org/drawingml/2006/chartDrawing">
    <cdr:from>
      <cdr:x>0.01095</cdr:x>
      <cdr:y>0</cdr:y>
    </cdr:from>
    <cdr:to>
      <cdr:x>0.11111</cdr:x>
      <cdr:y>0.13793</cdr:y>
    </cdr:to>
    <cdr:sp macro="" textlink="">
      <cdr:nvSpPr>
        <cdr:cNvPr id="10" name="TextBox 9"/>
        <cdr:cNvSpPr txBox="1"/>
      </cdr:nvSpPr>
      <cdr:spPr>
        <a:xfrm xmlns:a="http://schemas.openxmlformats.org/drawingml/2006/main">
          <a:off x="53340" y="0"/>
          <a:ext cx="487680" cy="3962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 AUM</a:t>
          </a:r>
        </a:p>
      </cdr:txBody>
    </cdr:sp>
  </cdr:relSizeAnchor>
  <cdr:relSizeAnchor xmlns:cdr="http://schemas.openxmlformats.org/drawingml/2006/chartDrawing">
    <cdr:from>
      <cdr:x>0.04407</cdr:x>
      <cdr:y>0.91538</cdr:y>
    </cdr:from>
    <cdr:to>
      <cdr:x>0.22644</cdr:x>
      <cdr:y>1</cdr:y>
    </cdr:to>
    <cdr:sp macro="" textlink="">
      <cdr:nvSpPr>
        <cdr:cNvPr id="11" name="TextBox 10"/>
        <cdr:cNvSpPr txBox="1"/>
      </cdr:nvSpPr>
      <cdr:spPr>
        <a:xfrm xmlns:a="http://schemas.openxmlformats.org/drawingml/2006/main">
          <a:off x="220980" y="2720340"/>
          <a:ext cx="914400" cy="2514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Source:</a:t>
          </a:r>
          <a:r>
            <a:rPr lang="en-US" sz="1100" baseline="0"/>
            <a:t> EPFR. October 2008 is weekly average.</a:t>
          </a:r>
          <a:endParaRPr lang="en-US"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3609"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0.1912</cdr:x>
      <cdr:y>0.04875</cdr:y>
    </cdr:from>
    <cdr:to>
      <cdr:x>0.29675</cdr:x>
      <cdr:y>0.1942</cdr:y>
    </cdr:to>
    <cdr:sp macro="" textlink="">
      <cdr:nvSpPr>
        <cdr:cNvPr id="2" name="TextBox 1"/>
        <cdr:cNvSpPr txBox="1"/>
      </cdr:nvSpPr>
      <cdr:spPr>
        <a:xfrm xmlns:a="http://schemas.openxmlformats.org/drawingml/2006/main">
          <a:off x="1656522" y="30645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b="1">
              <a:latin typeface="+mn-lt"/>
              <a:ea typeface="+mn-ea"/>
              <a:cs typeface="+mn-cs"/>
            </a:rPr>
            <a:t>25-wee</a:t>
          </a:r>
          <a:r>
            <a:rPr lang="en-US" sz="1100" b="1" baseline="0">
              <a:latin typeface="+mn-lt"/>
              <a:ea typeface="+mn-ea"/>
              <a:cs typeface="+mn-cs"/>
            </a:rPr>
            <a:t>k Standard Deviation of EPFR Flows (% AUM) </a:t>
          </a:r>
          <a:endParaRPr lang="en-US" sz="1100" b="1">
            <a:latin typeface="+mn-lt"/>
            <a:ea typeface="+mn-ea"/>
            <a:cs typeface="+mn-cs"/>
          </a:endParaRPr>
        </a:p>
        <a:p xmlns:a="http://schemas.openxmlformats.org/drawingml/2006/main">
          <a:endParaRPr lang="en-US" sz="11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0.146</cdr:x>
      <cdr:y>0.0124</cdr:y>
    </cdr:from>
    <cdr:to>
      <cdr:x>0.3046</cdr:x>
      <cdr:y>0.15785</cdr:y>
    </cdr:to>
    <cdr:sp macro="" textlink="">
      <cdr:nvSpPr>
        <cdr:cNvPr id="2" name="TextBox 1"/>
        <cdr:cNvSpPr txBox="1"/>
      </cdr:nvSpPr>
      <cdr:spPr>
        <a:xfrm xmlns:a="http://schemas.openxmlformats.org/drawingml/2006/main">
          <a:off x="1264227" y="77932"/>
          <a:ext cx="1373333"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b="1"/>
            <a:t>25-wee</a:t>
          </a:r>
          <a:r>
            <a:rPr lang="en-US" sz="2400" b="1" baseline="0"/>
            <a:t>k Standard Deviation of EPFR Flows (% AUM) </a:t>
          </a:r>
          <a:endParaRPr lang="en-US" sz="2400" b="1"/>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hyperlink" Target="http://en.wikipedia.org/w/index.php?title=JPMorgan_GBI-EM_Index&amp;action=edit&amp;section=1" TargetMode="External"/><Relationship Id="rId2" Type="http://schemas.openxmlformats.org/officeDocument/2006/relationships/hyperlink" Target="http://en.wikipedia.org/wiki/Emerging_market_debt" TargetMode="External"/><Relationship Id="rId1" Type="http://schemas.openxmlformats.org/officeDocument/2006/relationships/hyperlink" Target="http://en.wikipedia.org/wiki/Main_Page&amp;action=history" TargetMode="External"/><Relationship Id="rId4" Type="http://schemas.openxmlformats.org/officeDocument/2006/relationships/hyperlink" Target="http://en.wikipedia.org/w/index.php?title=JPMorgan_GBI-EM_Index&amp;oldid=299450048" TargetMode="External"/></Relationships>
</file>

<file path=xl/worksheets/sheet1.xml><?xml version="1.0" encoding="utf-8"?>
<worksheet xmlns="http://schemas.openxmlformats.org/spreadsheetml/2006/main" xmlns:r="http://schemas.openxmlformats.org/officeDocument/2006/relationships">
  <dimension ref="A1:Y668"/>
  <sheetViews>
    <sheetView workbookViewId="0">
      <pane xSplit="2" ySplit="14" topLeftCell="C664" activePane="bottomRight" state="frozen"/>
      <selection pane="topRight" activeCell="D1" sqref="D1"/>
      <selection pane="bottomLeft" activeCell="A9" sqref="A9"/>
      <selection pane="bottomRight" activeCell="G11" sqref="G11"/>
    </sheetView>
  </sheetViews>
  <sheetFormatPr defaultRowHeight="14.4"/>
  <cols>
    <col min="1" max="1" width="13.44140625" style="26" customWidth="1"/>
    <col min="2" max="2" width="9" bestFit="1" customWidth="1"/>
    <col min="3" max="3" width="10.6640625" style="4" customWidth="1"/>
    <col min="5" max="5" width="9.5546875" bestFit="1" customWidth="1"/>
    <col min="6" max="13" width="9.5546875" customWidth="1"/>
    <col min="14" max="14" width="10.33203125" style="4" bestFit="1" customWidth="1"/>
    <col min="16" max="16" width="11.33203125" customWidth="1"/>
  </cols>
  <sheetData>
    <row r="1" spans="1:25">
      <c r="A1" s="26" t="s">
        <v>20</v>
      </c>
      <c r="C1" s="4" t="e">
        <f>STDEV(C15:C261)</f>
        <v>#N/A</v>
      </c>
      <c r="D1" s="4" t="e">
        <f t="shared" ref="D1:T1" si="0">STDEV(D15:D261)</f>
        <v>#N/A</v>
      </c>
      <c r="E1" s="4" t="e">
        <f t="shared" si="0"/>
        <v>#N/A</v>
      </c>
      <c r="F1" s="4" t="e">
        <f t="shared" ref="F1:K1" si="1">STDEV(F15:F261)</f>
        <v>#N/A</v>
      </c>
      <c r="G1" s="4" t="e">
        <f t="shared" si="1"/>
        <v>#N/A</v>
      </c>
      <c r="H1" s="4" t="e">
        <f t="shared" si="1"/>
        <v>#N/A</v>
      </c>
      <c r="I1" s="4" t="e">
        <f t="shared" si="1"/>
        <v>#N/A</v>
      </c>
      <c r="J1" s="4" t="e">
        <f t="shared" si="1"/>
        <v>#N/A</v>
      </c>
      <c r="K1" s="4" t="e">
        <f t="shared" si="1"/>
        <v>#N/A</v>
      </c>
      <c r="L1" s="4" t="e">
        <f t="shared" si="0"/>
        <v>#N/A</v>
      </c>
      <c r="M1" s="4" t="e">
        <f t="shared" si="0"/>
        <v>#N/A</v>
      </c>
      <c r="N1" s="4" t="e">
        <f t="shared" si="0"/>
        <v>#N/A</v>
      </c>
      <c r="O1" s="4" t="e">
        <f t="shared" si="0"/>
        <v>#N/A</v>
      </c>
      <c r="P1" s="4" t="e">
        <f t="shared" si="0"/>
        <v>#N/A</v>
      </c>
      <c r="Q1" s="4"/>
      <c r="R1" s="4"/>
      <c r="S1" s="4" t="e">
        <f t="shared" si="0"/>
        <v>#N/A</v>
      </c>
      <c r="T1" s="4" t="e">
        <f t="shared" si="0"/>
        <v>#N/A</v>
      </c>
    </row>
    <row r="2" spans="1:25">
      <c r="A2" s="26" t="s">
        <v>43</v>
      </c>
      <c r="D2" s="35" t="e">
        <f>MIN(D15:D261)</f>
        <v>#N/A</v>
      </c>
      <c r="E2" s="4"/>
      <c r="F2" s="4"/>
      <c r="G2" s="4"/>
      <c r="H2" s="4"/>
      <c r="I2" s="4"/>
      <c r="J2" s="4"/>
      <c r="K2" s="4"/>
      <c r="L2" s="4"/>
      <c r="M2" s="4"/>
      <c r="O2" s="4"/>
      <c r="P2" s="4"/>
      <c r="Q2" s="4"/>
      <c r="R2" s="4"/>
      <c r="S2" s="4"/>
      <c r="T2" s="4"/>
    </row>
    <row r="3" spans="1:25">
      <c r="A3" s="27">
        <v>39722</v>
      </c>
      <c r="C3" s="24" t="e">
        <f>AVERAGE(C107:C110)</f>
        <v>#N/A</v>
      </c>
      <c r="D3" s="24" t="e">
        <f>AVERAGE(D107:D110)</f>
        <v>#N/A</v>
      </c>
      <c r="E3" s="24" t="e">
        <f t="shared" ref="E3:T3" si="2">AVERAGE(E107:E110)</f>
        <v>#N/A</v>
      </c>
      <c r="F3" s="24" t="e">
        <f t="shared" ref="F3:K3" si="3">AVERAGE(F107:F110)</f>
        <v>#N/A</v>
      </c>
      <c r="G3" s="24" t="e">
        <f t="shared" si="3"/>
        <v>#N/A</v>
      </c>
      <c r="H3" s="24" t="e">
        <f t="shared" si="3"/>
        <v>#N/A</v>
      </c>
      <c r="I3" s="24" t="e">
        <f t="shared" si="3"/>
        <v>#N/A</v>
      </c>
      <c r="J3" s="24" t="e">
        <f t="shared" si="3"/>
        <v>#N/A</v>
      </c>
      <c r="K3" s="24" t="e">
        <f t="shared" si="3"/>
        <v>#N/A</v>
      </c>
      <c r="L3" s="24" t="e">
        <f t="shared" si="2"/>
        <v>#N/A</v>
      </c>
      <c r="M3" s="24" t="e">
        <f t="shared" si="2"/>
        <v>#N/A</v>
      </c>
      <c r="N3" s="24">
        <f t="shared" si="2"/>
        <v>-87.765500000000003</v>
      </c>
      <c r="O3" s="24">
        <f t="shared" si="2"/>
        <v>-0.22815000000000002</v>
      </c>
      <c r="P3" s="24">
        <f t="shared" si="2"/>
        <v>40386.125</v>
      </c>
      <c r="Q3" s="24"/>
      <c r="R3" s="24"/>
      <c r="S3" s="24">
        <f t="shared" si="2"/>
        <v>-8.776550000000001E-2</v>
      </c>
      <c r="T3" s="24">
        <f t="shared" si="2"/>
        <v>40.386125</v>
      </c>
    </row>
    <row r="4" spans="1:25">
      <c r="A4" s="27" t="s">
        <v>21</v>
      </c>
      <c r="C4" s="24" t="e">
        <f>AVERAGE(C120:C223)</f>
        <v>#N/A</v>
      </c>
      <c r="D4" s="24" t="e">
        <f t="shared" ref="D4:T4" si="4">AVERAGE(D120:D223)</f>
        <v>#N/A</v>
      </c>
      <c r="E4" s="24" t="e">
        <f t="shared" si="4"/>
        <v>#N/A</v>
      </c>
      <c r="F4" s="24" t="e">
        <f t="shared" ref="F4:K4" si="5">AVERAGE(F120:F223)</f>
        <v>#N/A</v>
      </c>
      <c r="G4" s="24" t="e">
        <f t="shared" si="5"/>
        <v>#N/A</v>
      </c>
      <c r="H4" s="24" t="e">
        <f t="shared" si="5"/>
        <v>#N/A</v>
      </c>
      <c r="I4" s="24" t="e">
        <f t="shared" si="5"/>
        <v>#N/A</v>
      </c>
      <c r="J4" s="24" t="e">
        <f t="shared" si="5"/>
        <v>#N/A</v>
      </c>
      <c r="K4" s="24" t="e">
        <f t="shared" si="5"/>
        <v>#N/A</v>
      </c>
      <c r="L4" s="24" t="e">
        <f t="shared" si="4"/>
        <v>#N/A</v>
      </c>
      <c r="M4" s="24" t="e">
        <f t="shared" si="4"/>
        <v>#N/A</v>
      </c>
      <c r="N4" s="24">
        <f t="shared" si="4"/>
        <v>62.445355769230751</v>
      </c>
      <c r="O4" s="24">
        <f t="shared" si="4"/>
        <v>7.1713461538461518E-2</v>
      </c>
      <c r="P4" s="24">
        <f t="shared" si="4"/>
        <v>58564.174038461555</v>
      </c>
      <c r="Q4" s="24"/>
      <c r="R4" s="24"/>
      <c r="S4" s="24">
        <f t="shared" si="4"/>
        <v>6.2445355769230777E-2</v>
      </c>
      <c r="T4" s="24">
        <f t="shared" si="4"/>
        <v>58.564174038461516</v>
      </c>
    </row>
    <row r="5" spans="1:25">
      <c r="A5" s="27" t="s">
        <v>22</v>
      </c>
      <c r="C5" s="24" t="e">
        <f>STDEV(C120:C223)</f>
        <v>#N/A</v>
      </c>
      <c r="D5" s="24" t="e">
        <f>STDEV(D120:D223)</f>
        <v>#N/A</v>
      </c>
      <c r="E5" s="24" t="e">
        <f t="shared" ref="E5:T5" si="6">STDEV(E120:E223)</f>
        <v>#N/A</v>
      </c>
      <c r="F5" s="24" t="e">
        <f t="shared" ref="F5:K5" si="7">STDEV(F120:F223)</f>
        <v>#N/A</v>
      </c>
      <c r="G5" s="24" t="e">
        <f t="shared" si="7"/>
        <v>#N/A</v>
      </c>
      <c r="H5" s="24" t="e">
        <f t="shared" si="7"/>
        <v>#N/A</v>
      </c>
      <c r="I5" s="24" t="e">
        <f t="shared" si="7"/>
        <v>#N/A</v>
      </c>
      <c r="J5" s="24" t="e">
        <f t="shared" si="7"/>
        <v>#N/A</v>
      </c>
      <c r="K5" s="24" t="e">
        <f t="shared" si="7"/>
        <v>#N/A</v>
      </c>
      <c r="L5" s="24" t="e">
        <f t="shared" si="6"/>
        <v>#N/A</v>
      </c>
      <c r="M5" s="24" t="e">
        <f t="shared" si="6"/>
        <v>#N/A</v>
      </c>
      <c r="N5" s="24">
        <f t="shared" si="6"/>
        <v>287.68548091402926</v>
      </c>
      <c r="O5" s="24">
        <f t="shared" si="6"/>
        <v>0.48815854937877595</v>
      </c>
      <c r="P5" s="24">
        <f t="shared" si="6"/>
        <v>10986.488224495952</v>
      </c>
      <c r="Q5" s="24"/>
      <c r="R5" s="24"/>
      <c r="S5" s="24">
        <f t="shared" si="6"/>
        <v>0.28768548091402923</v>
      </c>
      <c r="T5" s="24">
        <f t="shared" si="6"/>
        <v>10.986488224496187</v>
      </c>
    </row>
    <row r="6" spans="1:25">
      <c r="A6" s="27"/>
      <c r="C6" s="24"/>
      <c r="D6" s="24">
        <f>COUNTIF(D120:D223,"&lt;-2")</f>
        <v>0</v>
      </c>
      <c r="E6" s="24"/>
      <c r="F6" s="24"/>
      <c r="G6" s="24"/>
      <c r="H6" s="24"/>
      <c r="I6" s="24"/>
      <c r="J6" s="24"/>
      <c r="K6" s="24"/>
      <c r="L6" s="24"/>
      <c r="M6" s="24"/>
      <c r="N6" s="24"/>
      <c r="O6" s="24"/>
      <c r="P6" s="24"/>
      <c r="Q6" s="24"/>
      <c r="R6" s="24"/>
      <c r="S6" s="24"/>
      <c r="T6" s="24"/>
    </row>
    <row r="7" spans="1:25">
      <c r="C7" s="11" t="s">
        <v>25</v>
      </c>
      <c r="D7" s="11"/>
      <c r="E7" s="11"/>
      <c r="F7" s="55" t="s">
        <v>23</v>
      </c>
      <c r="G7" s="55"/>
      <c r="H7" s="55"/>
      <c r="I7" s="11" t="s">
        <v>24</v>
      </c>
      <c r="J7" s="11"/>
      <c r="K7" s="11"/>
      <c r="L7" s="11"/>
      <c r="M7" s="11"/>
      <c r="N7" s="17" t="s">
        <v>13</v>
      </c>
      <c r="O7" s="18"/>
      <c r="P7" s="18"/>
      <c r="Q7" s="18"/>
      <c r="R7" s="18"/>
      <c r="S7" s="18"/>
      <c r="T7" s="18"/>
    </row>
    <row r="8" spans="1:25">
      <c r="C8" s="12"/>
      <c r="D8" s="12"/>
      <c r="E8" s="12"/>
      <c r="F8" s="56"/>
      <c r="G8" s="56"/>
      <c r="H8" s="56"/>
      <c r="I8" s="12"/>
      <c r="J8" s="12"/>
      <c r="K8" s="12"/>
      <c r="L8" s="12" t="s">
        <v>15</v>
      </c>
      <c r="M8" s="12" t="s">
        <v>15</v>
      </c>
      <c r="N8" s="18" t="s">
        <v>17</v>
      </c>
      <c r="O8" s="18" t="s">
        <v>17</v>
      </c>
      <c r="P8" s="18" t="s">
        <v>17</v>
      </c>
      <c r="Q8" s="18"/>
      <c r="R8" s="18"/>
      <c r="S8" s="17" t="s">
        <v>16</v>
      </c>
      <c r="T8" s="17" t="s">
        <v>15</v>
      </c>
      <c r="V8" s="39" t="s">
        <v>57</v>
      </c>
      <c r="W8" s="39"/>
    </row>
    <row r="9" spans="1:25">
      <c r="C9" s="12" t="s">
        <v>3</v>
      </c>
      <c r="D9" s="11" t="s">
        <v>14</v>
      </c>
      <c r="E9" s="12" t="s">
        <v>12</v>
      </c>
      <c r="F9" s="56" t="str">
        <f>C9</f>
        <v>Flows</v>
      </c>
      <c r="G9" s="56" t="str">
        <f t="shared" ref="G9:K9" si="8">D9</f>
        <v>% AUM</v>
      </c>
      <c r="H9" s="56" t="str">
        <f t="shared" si="8"/>
        <v>AUM</v>
      </c>
      <c r="I9" s="12" t="str">
        <f t="shared" si="8"/>
        <v>Flows</v>
      </c>
      <c r="J9" s="12" t="str">
        <f t="shared" si="8"/>
        <v>% AUM</v>
      </c>
      <c r="K9" s="12" t="str">
        <f t="shared" si="8"/>
        <v>AUM</v>
      </c>
      <c r="L9" s="12" t="str">
        <f>C9</f>
        <v>Flows</v>
      </c>
      <c r="M9" s="12" t="str">
        <f>E9</f>
        <v>AUM</v>
      </c>
      <c r="N9" s="17" t="s">
        <v>3</v>
      </c>
      <c r="O9" s="18" t="s">
        <v>14</v>
      </c>
      <c r="P9" s="17" t="s">
        <v>12</v>
      </c>
      <c r="Q9" s="17"/>
      <c r="R9" s="17"/>
      <c r="S9" s="18" t="s">
        <v>3</v>
      </c>
      <c r="T9" s="18" t="s">
        <v>12</v>
      </c>
      <c r="V9" s="39" t="s">
        <v>58</v>
      </c>
      <c r="W9" s="39" t="s">
        <v>59</v>
      </c>
      <c r="X9" t="s">
        <v>452</v>
      </c>
    </row>
    <row r="10" spans="1:25" ht="14.4" customHeight="1">
      <c r="A10" s="28" t="s">
        <v>455</v>
      </c>
      <c r="B10" t="s">
        <v>4</v>
      </c>
      <c r="C10" s="13" t="s">
        <v>9</v>
      </c>
      <c r="D10" s="14" t="s">
        <v>10</v>
      </c>
      <c r="E10" s="14" t="s">
        <v>11</v>
      </c>
      <c r="F10" s="14" t="s">
        <v>29</v>
      </c>
      <c r="G10" s="14" t="s">
        <v>30</v>
      </c>
      <c r="H10" s="14" t="s">
        <v>31</v>
      </c>
      <c r="I10" s="14" t="s">
        <v>26</v>
      </c>
      <c r="J10" s="14" t="s">
        <v>27</v>
      </c>
      <c r="K10" s="14" t="s">
        <v>28</v>
      </c>
      <c r="L10" s="16" t="s">
        <v>18</v>
      </c>
      <c r="M10" s="16" t="s">
        <v>19</v>
      </c>
      <c r="N10" s="4" t="s">
        <v>0</v>
      </c>
      <c r="O10" t="s">
        <v>1</v>
      </c>
      <c r="P10" t="s">
        <v>2</v>
      </c>
      <c r="S10" s="16" t="s">
        <v>19</v>
      </c>
      <c r="T10" s="16" t="s">
        <v>19</v>
      </c>
      <c r="V10" s="72" t="s">
        <v>14</v>
      </c>
      <c r="W10" s="72" t="s">
        <v>14</v>
      </c>
      <c r="X10" s="41" t="s">
        <v>453</v>
      </c>
      <c r="Y10" s="41" t="s">
        <v>454</v>
      </c>
    </row>
    <row r="11" spans="1:25" s="20" customFormat="1" ht="48" customHeight="1">
      <c r="A11" s="29" t="s">
        <v>8</v>
      </c>
      <c r="C11" s="21" t="s">
        <v>45</v>
      </c>
      <c r="D11" s="22" t="s">
        <v>46</v>
      </c>
      <c r="E11" s="19" t="s">
        <v>47</v>
      </c>
      <c r="F11" s="33" t="s">
        <v>48</v>
      </c>
      <c r="G11" s="22" t="s">
        <v>49</v>
      </c>
      <c r="H11" s="19" t="s">
        <v>50</v>
      </c>
      <c r="I11" s="33" t="s">
        <v>51</v>
      </c>
      <c r="J11" s="22" t="s">
        <v>52</v>
      </c>
      <c r="K11" s="19" t="s">
        <v>53</v>
      </c>
      <c r="L11" s="19"/>
      <c r="M11" s="19"/>
      <c r="N11" s="21" t="s">
        <v>54</v>
      </c>
      <c r="O11" s="22" t="s">
        <v>55</v>
      </c>
      <c r="P11" s="19" t="s">
        <v>56</v>
      </c>
      <c r="Q11" s="19"/>
      <c r="R11" s="19"/>
      <c r="U11" s="19"/>
      <c r="V11" s="19"/>
    </row>
    <row r="12" spans="1:25">
      <c r="A12" s="30" t="s">
        <v>7</v>
      </c>
      <c r="C12" s="5" t="s">
        <v>44</v>
      </c>
      <c r="D12" s="3" t="s">
        <v>44</v>
      </c>
      <c r="E12" s="2" t="s">
        <v>44</v>
      </c>
      <c r="F12" s="32" t="s">
        <v>44</v>
      </c>
      <c r="G12" s="3" t="s">
        <v>44</v>
      </c>
      <c r="H12" s="2" t="s">
        <v>44</v>
      </c>
      <c r="I12" s="32" t="s">
        <v>44</v>
      </c>
      <c r="J12" s="3" t="s">
        <v>44</v>
      </c>
      <c r="K12" s="2" t="s">
        <v>44</v>
      </c>
      <c r="L12" s="2"/>
      <c r="M12" s="2"/>
      <c r="N12" s="5" t="s">
        <v>44</v>
      </c>
      <c r="O12" s="3" t="s">
        <v>44</v>
      </c>
      <c r="P12" s="2" t="s">
        <v>44</v>
      </c>
      <c r="Q12" s="2"/>
      <c r="R12" s="2"/>
      <c r="U12" s="2"/>
      <c r="V12" s="2"/>
    </row>
    <row r="13" spans="1:25">
      <c r="A13" s="30" t="s">
        <v>6</v>
      </c>
      <c r="C13" s="5" t="s">
        <v>786</v>
      </c>
      <c r="D13" s="3" t="s">
        <v>786</v>
      </c>
      <c r="E13" s="2" t="s">
        <v>786</v>
      </c>
      <c r="F13" s="32" t="s">
        <v>786</v>
      </c>
      <c r="G13" s="3" t="s">
        <v>786</v>
      </c>
      <c r="H13" s="2" t="s">
        <v>786</v>
      </c>
      <c r="I13" s="32" t="s">
        <v>786</v>
      </c>
      <c r="J13" s="3" t="s">
        <v>786</v>
      </c>
      <c r="K13" s="2" t="s">
        <v>786</v>
      </c>
      <c r="L13" s="2"/>
      <c r="M13" s="2"/>
      <c r="N13" s="5" t="s">
        <v>787</v>
      </c>
      <c r="O13" s="3" t="s">
        <v>787</v>
      </c>
      <c r="P13" s="2" t="s">
        <v>787</v>
      </c>
      <c r="Q13" s="2"/>
      <c r="R13" s="2"/>
      <c r="U13" s="2"/>
      <c r="V13" s="2"/>
    </row>
    <row r="14" spans="1:25">
      <c r="A14" s="30" t="s">
        <v>5</v>
      </c>
      <c r="C14" s="5" t="s">
        <v>60</v>
      </c>
      <c r="D14" s="3" t="s">
        <v>60</v>
      </c>
      <c r="E14" s="2" t="s">
        <v>60</v>
      </c>
      <c r="F14" s="32" t="s">
        <v>60</v>
      </c>
      <c r="G14" s="3" t="s">
        <v>60</v>
      </c>
      <c r="H14" s="2" t="s">
        <v>60</v>
      </c>
      <c r="I14" s="32" t="s">
        <v>60</v>
      </c>
      <c r="J14" s="3" t="s">
        <v>60</v>
      </c>
      <c r="K14" s="2" t="s">
        <v>60</v>
      </c>
      <c r="L14" s="2"/>
      <c r="M14" s="2"/>
      <c r="N14" s="5" t="s">
        <v>60</v>
      </c>
      <c r="O14" s="3" t="s">
        <v>60</v>
      </c>
      <c r="P14" s="2" t="s">
        <v>60</v>
      </c>
      <c r="Q14" s="2"/>
      <c r="R14" s="2"/>
      <c r="U14" s="2"/>
      <c r="V14" s="2"/>
    </row>
    <row r="15" spans="1:25">
      <c r="A15" s="26" t="s">
        <v>456</v>
      </c>
      <c r="B15" s="1">
        <v>36523</v>
      </c>
      <c r="C15" s="5" t="e">
        <v>#N/A</v>
      </c>
      <c r="D15" s="3" t="e">
        <v>#N/A</v>
      </c>
      <c r="E15" s="2" t="e">
        <v>#N/A</v>
      </c>
      <c r="F15" s="32" t="e">
        <v>#N/A</v>
      </c>
      <c r="G15" s="3" t="e">
        <v>#N/A</v>
      </c>
      <c r="H15" s="2" t="e">
        <v>#N/A</v>
      </c>
      <c r="I15" s="32" t="e">
        <v>#N/A</v>
      </c>
      <c r="J15" s="3" t="e">
        <v>#N/A</v>
      </c>
      <c r="K15" s="2" t="e">
        <v>#N/A</v>
      </c>
      <c r="L15" s="2"/>
      <c r="M15" s="2"/>
      <c r="N15" s="5" t="e">
        <v>#N/A</v>
      </c>
      <c r="O15" s="3" t="e">
        <v>#N/A</v>
      </c>
      <c r="P15" s="2" t="e">
        <v>#N/A</v>
      </c>
      <c r="Q15" s="2"/>
      <c r="R15" s="2"/>
      <c r="S15" s="23" t="e">
        <f t="shared" ref="S15:S78" si="9">N15/1000</f>
        <v>#N/A</v>
      </c>
      <c r="T15" s="23" t="e">
        <f t="shared" ref="T15:T78" si="10">P15/1000</f>
        <v>#N/A</v>
      </c>
    </row>
    <row r="16" spans="1:25">
      <c r="A16" s="26" t="s">
        <v>457</v>
      </c>
      <c r="B16" s="1">
        <v>36530</v>
      </c>
      <c r="C16" s="5" t="e">
        <v>#N/A</v>
      </c>
      <c r="D16" s="3" t="e">
        <v>#N/A</v>
      </c>
      <c r="E16" s="2" t="e">
        <v>#N/A</v>
      </c>
      <c r="F16" s="32" t="e">
        <v>#N/A</v>
      </c>
      <c r="G16" s="3" t="e">
        <v>#N/A</v>
      </c>
      <c r="H16" s="2" t="e">
        <v>#N/A</v>
      </c>
      <c r="I16" s="32" t="e">
        <v>#N/A</v>
      </c>
      <c r="J16" s="3" t="e">
        <v>#N/A</v>
      </c>
      <c r="K16" s="2" t="e">
        <v>#N/A</v>
      </c>
      <c r="L16" s="2"/>
      <c r="M16" s="2"/>
      <c r="N16" s="5" t="e">
        <v>#N/A</v>
      </c>
      <c r="O16" s="3" t="e">
        <v>#N/A</v>
      </c>
      <c r="P16" s="2" t="e">
        <v>#N/A</v>
      </c>
      <c r="Q16" s="2"/>
      <c r="R16" s="2"/>
      <c r="S16" s="23" t="e">
        <f t="shared" si="9"/>
        <v>#N/A</v>
      </c>
      <c r="T16" s="23" t="e">
        <f t="shared" si="10"/>
        <v>#N/A</v>
      </c>
    </row>
    <row r="17" spans="1:25">
      <c r="A17" s="26" t="s">
        <v>458</v>
      </c>
      <c r="B17" s="1">
        <v>36537</v>
      </c>
      <c r="C17" s="5" t="e">
        <v>#N/A</v>
      </c>
      <c r="D17" s="3" t="e">
        <v>#N/A</v>
      </c>
      <c r="E17" s="2" t="e">
        <v>#N/A</v>
      </c>
      <c r="F17" s="32" t="e">
        <v>#N/A</v>
      </c>
      <c r="G17" s="3" t="e">
        <v>#N/A</v>
      </c>
      <c r="H17" s="2" t="e">
        <v>#N/A</v>
      </c>
      <c r="I17" s="32" t="e">
        <v>#N/A</v>
      </c>
      <c r="J17" s="3" t="e">
        <v>#N/A</v>
      </c>
      <c r="K17" s="2" t="e">
        <v>#N/A</v>
      </c>
      <c r="L17" s="2"/>
      <c r="M17" s="2"/>
      <c r="N17" s="5" t="e">
        <v>#N/A</v>
      </c>
      <c r="O17" s="3" t="e">
        <v>#N/A</v>
      </c>
      <c r="P17" s="2" t="e">
        <v>#N/A</v>
      </c>
      <c r="Q17" s="2"/>
      <c r="R17" s="2"/>
      <c r="S17" s="23" t="e">
        <f t="shared" si="9"/>
        <v>#N/A</v>
      </c>
      <c r="T17" s="23" t="e">
        <f t="shared" si="10"/>
        <v>#N/A</v>
      </c>
    </row>
    <row r="18" spans="1:25">
      <c r="A18" s="26" t="s">
        <v>459</v>
      </c>
      <c r="B18" s="1">
        <v>36544</v>
      </c>
      <c r="C18" s="5" t="e">
        <v>#N/A</v>
      </c>
      <c r="D18" s="3" t="e">
        <v>#N/A</v>
      </c>
      <c r="E18" s="2" t="e">
        <v>#N/A</v>
      </c>
      <c r="F18" s="32" t="e">
        <v>#N/A</v>
      </c>
      <c r="G18" s="3" t="e">
        <v>#N/A</v>
      </c>
      <c r="H18" s="2" t="e">
        <v>#N/A</v>
      </c>
      <c r="I18" s="32" t="e">
        <v>#N/A</v>
      </c>
      <c r="J18" s="3" t="e">
        <v>#N/A</v>
      </c>
      <c r="K18" s="2" t="e">
        <v>#N/A</v>
      </c>
      <c r="L18" s="2"/>
      <c r="M18" s="2"/>
      <c r="N18" s="5" t="e">
        <v>#N/A</v>
      </c>
      <c r="O18" s="3" t="e">
        <v>#N/A</v>
      </c>
      <c r="P18" s="2" t="e">
        <v>#N/A</v>
      </c>
      <c r="Q18" s="2"/>
      <c r="R18" s="2"/>
      <c r="S18" s="23" t="e">
        <f t="shared" si="9"/>
        <v>#N/A</v>
      </c>
      <c r="T18" s="23" t="e">
        <f t="shared" si="10"/>
        <v>#N/A</v>
      </c>
    </row>
    <row r="19" spans="1:25">
      <c r="A19" s="26" t="s">
        <v>460</v>
      </c>
      <c r="B19" s="1">
        <v>36551</v>
      </c>
      <c r="C19" s="5" t="e">
        <v>#N/A</v>
      </c>
      <c r="D19" s="3" t="e">
        <v>#N/A</v>
      </c>
      <c r="E19" s="2" t="e">
        <v>#N/A</v>
      </c>
      <c r="F19" s="32" t="e">
        <v>#N/A</v>
      </c>
      <c r="G19" s="3" t="e">
        <v>#N/A</v>
      </c>
      <c r="H19" s="2" t="e">
        <v>#N/A</v>
      </c>
      <c r="I19" s="32" t="e">
        <v>#N/A</v>
      </c>
      <c r="J19" s="3" t="e">
        <v>#N/A</v>
      </c>
      <c r="K19" s="2" t="e">
        <v>#N/A</v>
      </c>
      <c r="L19" s="2"/>
      <c r="M19" s="2"/>
      <c r="N19" s="5" t="e">
        <v>#N/A</v>
      </c>
      <c r="O19" s="3" t="e">
        <v>#N/A</v>
      </c>
      <c r="P19" s="2" t="e">
        <v>#N/A</v>
      </c>
      <c r="Q19" s="2"/>
      <c r="R19" s="2"/>
      <c r="S19" s="23" t="e">
        <f t="shared" si="9"/>
        <v>#N/A</v>
      </c>
      <c r="T19" s="23" t="e">
        <f t="shared" si="10"/>
        <v>#N/A</v>
      </c>
    </row>
    <row r="20" spans="1:25">
      <c r="A20" s="26" t="s">
        <v>461</v>
      </c>
      <c r="B20" s="1">
        <v>36558</v>
      </c>
      <c r="C20" s="5" t="e">
        <v>#N/A</v>
      </c>
      <c r="D20" s="3" t="e">
        <v>#N/A</v>
      </c>
      <c r="E20" s="2" t="e">
        <v>#N/A</v>
      </c>
      <c r="F20" s="32" t="e">
        <v>#N/A</v>
      </c>
      <c r="G20" s="3" t="e">
        <v>#N/A</v>
      </c>
      <c r="H20" s="2" t="e">
        <v>#N/A</v>
      </c>
      <c r="I20" s="32" t="e">
        <v>#N/A</v>
      </c>
      <c r="J20" s="3" t="e">
        <v>#N/A</v>
      </c>
      <c r="K20" s="2" t="e">
        <v>#N/A</v>
      </c>
      <c r="L20" s="2"/>
      <c r="M20" s="2"/>
      <c r="N20" s="5" t="e">
        <v>#N/A</v>
      </c>
      <c r="O20" s="3" t="e">
        <v>#N/A</v>
      </c>
      <c r="P20" s="2" t="e">
        <v>#N/A</v>
      </c>
      <c r="Q20" s="2"/>
      <c r="R20" s="2"/>
      <c r="S20" s="23" t="e">
        <f t="shared" si="9"/>
        <v>#N/A</v>
      </c>
      <c r="T20" s="23" t="e">
        <f t="shared" si="10"/>
        <v>#N/A</v>
      </c>
    </row>
    <row r="21" spans="1:25">
      <c r="A21" s="26" t="s">
        <v>462</v>
      </c>
      <c r="B21" s="1">
        <v>36565</v>
      </c>
      <c r="C21" s="5" t="e">
        <v>#N/A</v>
      </c>
      <c r="D21" s="3" t="e">
        <v>#N/A</v>
      </c>
      <c r="E21" s="2" t="e">
        <v>#N/A</v>
      </c>
      <c r="F21" s="32" t="e">
        <v>#N/A</v>
      </c>
      <c r="G21" s="3" t="e">
        <v>#N/A</v>
      </c>
      <c r="H21" s="2" t="e">
        <v>#N/A</v>
      </c>
      <c r="I21" s="32" t="e">
        <v>#N/A</v>
      </c>
      <c r="J21" s="3" t="e">
        <v>#N/A</v>
      </c>
      <c r="K21" s="2" t="e">
        <v>#N/A</v>
      </c>
      <c r="L21" s="2"/>
      <c r="M21" s="2"/>
      <c r="N21" s="5" t="e">
        <v>#N/A</v>
      </c>
      <c r="O21" s="3" t="e">
        <v>#N/A</v>
      </c>
      <c r="P21" s="2" t="e">
        <v>#N/A</v>
      </c>
      <c r="Q21" s="2"/>
      <c r="R21" s="2"/>
      <c r="S21" s="23" t="e">
        <f t="shared" si="9"/>
        <v>#N/A</v>
      </c>
      <c r="T21" s="23" t="e">
        <f t="shared" si="10"/>
        <v>#N/A</v>
      </c>
    </row>
    <row r="22" spans="1:25">
      <c r="A22" s="26" t="s">
        <v>463</v>
      </c>
      <c r="B22" s="1">
        <v>36572</v>
      </c>
      <c r="C22" s="5" t="e">
        <v>#N/A</v>
      </c>
      <c r="D22" s="3" t="e">
        <v>#N/A</v>
      </c>
      <c r="E22" s="2" t="e">
        <v>#N/A</v>
      </c>
      <c r="F22" s="32" t="e">
        <v>#N/A</v>
      </c>
      <c r="G22" s="3" t="e">
        <v>#N/A</v>
      </c>
      <c r="H22" s="2" t="e">
        <v>#N/A</v>
      </c>
      <c r="I22" s="32" t="e">
        <v>#N/A</v>
      </c>
      <c r="J22" s="3" t="e">
        <v>#N/A</v>
      </c>
      <c r="K22" s="2" t="e">
        <v>#N/A</v>
      </c>
      <c r="L22" s="2"/>
      <c r="M22" s="2"/>
      <c r="N22" s="5" t="e">
        <v>#N/A</v>
      </c>
      <c r="O22" s="3" t="e">
        <v>#N/A</v>
      </c>
      <c r="P22" s="2" t="e">
        <v>#N/A</v>
      </c>
      <c r="Q22" s="2"/>
      <c r="R22" s="2"/>
      <c r="S22" s="23" t="e">
        <f t="shared" si="9"/>
        <v>#N/A</v>
      </c>
      <c r="T22" s="23" t="e">
        <f t="shared" si="10"/>
        <v>#N/A</v>
      </c>
      <c r="V22" s="38"/>
      <c r="W22" s="38"/>
    </row>
    <row r="23" spans="1:25">
      <c r="A23" s="26" t="s">
        <v>464</v>
      </c>
      <c r="B23" s="1">
        <v>36579</v>
      </c>
      <c r="C23" s="5" t="e">
        <v>#N/A</v>
      </c>
      <c r="D23" s="3" t="e">
        <v>#N/A</v>
      </c>
      <c r="E23" s="2" t="e">
        <v>#N/A</v>
      </c>
      <c r="F23" s="32" t="e">
        <v>#N/A</v>
      </c>
      <c r="G23" s="3" t="e">
        <v>#N/A</v>
      </c>
      <c r="H23" s="2" t="e">
        <v>#N/A</v>
      </c>
      <c r="I23" s="32" t="e">
        <v>#N/A</v>
      </c>
      <c r="J23" s="3" t="e">
        <v>#N/A</v>
      </c>
      <c r="K23" s="2" t="e">
        <v>#N/A</v>
      </c>
      <c r="L23" s="2"/>
      <c r="M23" s="2"/>
      <c r="N23" s="5" t="e">
        <v>#N/A</v>
      </c>
      <c r="O23" s="3" t="e">
        <v>#N/A</v>
      </c>
      <c r="P23" s="2" t="e">
        <v>#N/A</v>
      </c>
      <c r="Q23" s="2"/>
      <c r="R23" s="2"/>
      <c r="S23" s="23" t="e">
        <f t="shared" si="9"/>
        <v>#N/A</v>
      </c>
      <c r="T23" s="23" t="e">
        <f t="shared" si="10"/>
        <v>#N/A</v>
      </c>
      <c r="V23" s="38"/>
      <c r="W23" s="38"/>
      <c r="X23" s="40"/>
      <c r="Y23" s="40"/>
    </row>
    <row r="24" spans="1:25">
      <c r="A24" s="26" t="s">
        <v>465</v>
      </c>
      <c r="B24" s="1">
        <v>36586</v>
      </c>
      <c r="C24" s="5" t="e">
        <v>#N/A</v>
      </c>
      <c r="D24" s="3" t="e">
        <v>#N/A</v>
      </c>
      <c r="E24" s="2" t="e">
        <v>#N/A</v>
      </c>
      <c r="F24" s="32" t="e">
        <v>#N/A</v>
      </c>
      <c r="G24" s="3" t="e">
        <v>#N/A</v>
      </c>
      <c r="H24" s="2" t="e">
        <v>#N/A</v>
      </c>
      <c r="I24" s="32" t="e">
        <v>#N/A</v>
      </c>
      <c r="J24" s="3" t="e">
        <v>#N/A</v>
      </c>
      <c r="K24" s="2" t="e">
        <v>#N/A</v>
      </c>
      <c r="L24" s="2"/>
      <c r="M24" s="2"/>
      <c r="N24" s="5" t="e">
        <v>#N/A</v>
      </c>
      <c r="O24" s="3" t="e">
        <v>#N/A</v>
      </c>
      <c r="P24" s="2" t="e">
        <v>#N/A</v>
      </c>
      <c r="Q24" s="2"/>
      <c r="R24" s="2"/>
      <c r="S24" s="23" t="e">
        <f t="shared" si="9"/>
        <v>#N/A</v>
      </c>
      <c r="T24" s="23" t="e">
        <f t="shared" si="10"/>
        <v>#N/A</v>
      </c>
      <c r="V24" s="38"/>
      <c r="W24" s="38"/>
      <c r="X24" s="40"/>
      <c r="Y24" s="40"/>
    </row>
    <row r="25" spans="1:25">
      <c r="A25" s="26" t="s">
        <v>466</v>
      </c>
      <c r="B25" s="1">
        <v>36593</v>
      </c>
      <c r="C25" s="5" t="e">
        <v>#N/A</v>
      </c>
      <c r="D25" s="3" t="e">
        <v>#N/A</v>
      </c>
      <c r="E25" s="2" t="e">
        <v>#N/A</v>
      </c>
      <c r="F25" s="32" t="e">
        <v>#N/A</v>
      </c>
      <c r="G25" s="3" t="e">
        <v>#N/A</v>
      </c>
      <c r="H25" s="2" t="e">
        <v>#N/A</v>
      </c>
      <c r="I25" s="32" t="e">
        <v>#N/A</v>
      </c>
      <c r="J25" s="3" t="e">
        <v>#N/A</v>
      </c>
      <c r="K25" s="2" t="e">
        <v>#N/A</v>
      </c>
      <c r="L25" s="2"/>
      <c r="M25" s="2"/>
      <c r="N25" s="5" t="e">
        <v>#N/A</v>
      </c>
      <c r="O25" s="3" t="e">
        <v>#N/A</v>
      </c>
      <c r="P25" s="2" t="e">
        <v>#N/A</v>
      </c>
      <c r="Q25" s="2"/>
      <c r="R25" s="2"/>
      <c r="S25" s="23" t="e">
        <f t="shared" si="9"/>
        <v>#N/A</v>
      </c>
      <c r="T25" s="23" t="e">
        <f t="shared" si="10"/>
        <v>#N/A</v>
      </c>
      <c r="V25" s="38"/>
      <c r="W25" s="38"/>
      <c r="X25" s="40" t="e">
        <f>STDEV(#REF!)</f>
        <v>#REF!</v>
      </c>
      <c r="Y25" s="40" t="e">
        <f>STDEV(#REF!)</f>
        <v>#REF!</v>
      </c>
    </row>
    <row r="26" spans="1:25">
      <c r="A26" s="26" t="s">
        <v>467</v>
      </c>
      <c r="B26" s="1">
        <v>36600</v>
      </c>
      <c r="C26" s="5" t="e">
        <v>#N/A</v>
      </c>
      <c r="D26" s="3" t="e">
        <v>#N/A</v>
      </c>
      <c r="E26" s="2" t="e">
        <v>#N/A</v>
      </c>
      <c r="F26" s="32" t="e">
        <v>#N/A</v>
      </c>
      <c r="G26" s="3" t="e">
        <v>#N/A</v>
      </c>
      <c r="H26" s="2" t="e">
        <v>#N/A</v>
      </c>
      <c r="I26" s="32" t="e">
        <v>#N/A</v>
      </c>
      <c r="J26" s="3" t="e">
        <v>#N/A</v>
      </c>
      <c r="K26" s="2" t="e">
        <v>#N/A</v>
      </c>
      <c r="L26" s="2"/>
      <c r="M26" s="2"/>
      <c r="N26" s="5" t="e">
        <v>#N/A</v>
      </c>
      <c r="O26" s="3" t="e">
        <v>#N/A</v>
      </c>
      <c r="P26" s="2" t="e">
        <v>#N/A</v>
      </c>
      <c r="Q26" s="2"/>
      <c r="R26" s="2"/>
      <c r="S26" s="23" t="e">
        <f t="shared" si="9"/>
        <v>#N/A</v>
      </c>
      <c r="T26" s="23" t="e">
        <f t="shared" si="10"/>
        <v>#N/A</v>
      </c>
      <c r="V26" s="38"/>
      <c r="W26" s="38"/>
      <c r="X26" s="40" t="e">
        <f t="shared" ref="X26:X47" si="11">STDEV(G1:G26)</f>
        <v>#N/A</v>
      </c>
      <c r="Y26" s="40" t="e">
        <f t="shared" ref="Y26:Y47" si="12">STDEV(J1:J26)</f>
        <v>#N/A</v>
      </c>
    </row>
    <row r="27" spans="1:25">
      <c r="A27" s="26" t="s">
        <v>468</v>
      </c>
      <c r="B27" s="1">
        <v>36607</v>
      </c>
      <c r="C27" s="5" t="e">
        <v>#N/A</v>
      </c>
      <c r="D27" s="3" t="e">
        <v>#N/A</v>
      </c>
      <c r="E27" s="2" t="e">
        <v>#N/A</v>
      </c>
      <c r="F27" s="32" t="e">
        <v>#N/A</v>
      </c>
      <c r="G27" s="3" t="e">
        <v>#N/A</v>
      </c>
      <c r="H27" s="2" t="e">
        <v>#N/A</v>
      </c>
      <c r="I27" s="32" t="e">
        <v>#N/A</v>
      </c>
      <c r="J27" s="3" t="e">
        <v>#N/A</v>
      </c>
      <c r="K27" s="2" t="e">
        <v>#N/A</v>
      </c>
      <c r="L27" s="2"/>
      <c r="M27" s="2"/>
      <c r="N27" s="5" t="e">
        <v>#N/A</v>
      </c>
      <c r="O27" s="3" t="e">
        <v>#N/A</v>
      </c>
      <c r="P27" s="2" t="e">
        <v>#N/A</v>
      </c>
      <c r="Q27" s="2"/>
      <c r="R27" s="2"/>
      <c r="S27" s="23" t="e">
        <f t="shared" si="9"/>
        <v>#N/A</v>
      </c>
      <c r="T27" s="23" t="e">
        <f t="shared" si="10"/>
        <v>#N/A</v>
      </c>
      <c r="V27" s="38"/>
      <c r="W27" s="38"/>
      <c r="X27" s="40" t="e">
        <f t="shared" si="11"/>
        <v>#N/A</v>
      </c>
      <c r="Y27" s="40" t="e">
        <f t="shared" si="12"/>
        <v>#N/A</v>
      </c>
    </row>
    <row r="28" spans="1:25">
      <c r="A28" s="26" t="s">
        <v>469</v>
      </c>
      <c r="B28" s="1">
        <v>36614</v>
      </c>
      <c r="C28" s="5" t="e">
        <v>#N/A</v>
      </c>
      <c r="D28" s="3" t="e">
        <v>#N/A</v>
      </c>
      <c r="E28" s="2" t="e">
        <v>#N/A</v>
      </c>
      <c r="F28" s="32" t="e">
        <v>#N/A</v>
      </c>
      <c r="G28" s="3" t="e">
        <v>#N/A</v>
      </c>
      <c r="H28" s="2" t="e">
        <v>#N/A</v>
      </c>
      <c r="I28" s="32" t="e">
        <v>#N/A</v>
      </c>
      <c r="J28" s="3" t="e">
        <v>#N/A</v>
      </c>
      <c r="K28" s="2" t="e">
        <v>#N/A</v>
      </c>
      <c r="L28" s="2"/>
      <c r="M28" s="2"/>
      <c r="N28" s="5" t="e">
        <v>#N/A</v>
      </c>
      <c r="O28" s="3" t="e">
        <v>#N/A</v>
      </c>
      <c r="P28" s="2" t="e">
        <v>#N/A</v>
      </c>
      <c r="Q28" s="2"/>
      <c r="R28" s="2"/>
      <c r="S28" s="23" t="e">
        <f t="shared" si="9"/>
        <v>#N/A</v>
      </c>
      <c r="T28" s="23" t="e">
        <f t="shared" si="10"/>
        <v>#N/A</v>
      </c>
      <c r="V28" s="38"/>
      <c r="W28" s="38"/>
      <c r="X28" s="40" t="e">
        <f t="shared" si="11"/>
        <v>#N/A</v>
      </c>
      <c r="Y28" s="40" t="e">
        <f t="shared" si="12"/>
        <v>#N/A</v>
      </c>
    </row>
    <row r="29" spans="1:25">
      <c r="A29" s="26" t="s">
        <v>470</v>
      </c>
      <c r="B29" s="1">
        <v>36621</v>
      </c>
      <c r="C29" s="5" t="e">
        <v>#N/A</v>
      </c>
      <c r="D29" s="3" t="e">
        <v>#N/A</v>
      </c>
      <c r="E29" s="2" t="e">
        <v>#N/A</v>
      </c>
      <c r="F29" s="32" t="e">
        <v>#N/A</v>
      </c>
      <c r="G29" s="3" t="e">
        <v>#N/A</v>
      </c>
      <c r="H29" s="2" t="e">
        <v>#N/A</v>
      </c>
      <c r="I29" s="32" t="e">
        <v>#N/A</v>
      </c>
      <c r="J29" s="3" t="e">
        <v>#N/A</v>
      </c>
      <c r="K29" s="2" t="e">
        <v>#N/A</v>
      </c>
      <c r="L29" s="2"/>
      <c r="M29" s="2"/>
      <c r="N29" s="5" t="e">
        <v>#N/A</v>
      </c>
      <c r="O29" s="3" t="e">
        <v>#N/A</v>
      </c>
      <c r="P29" s="2" t="e">
        <v>#N/A</v>
      </c>
      <c r="Q29" s="2"/>
      <c r="R29" s="2"/>
      <c r="S29" s="23" t="e">
        <f t="shared" si="9"/>
        <v>#N/A</v>
      </c>
      <c r="T29" s="23" t="e">
        <f t="shared" si="10"/>
        <v>#N/A</v>
      </c>
      <c r="V29" s="38"/>
      <c r="W29" s="38"/>
      <c r="X29" s="40" t="e">
        <f t="shared" si="11"/>
        <v>#N/A</v>
      </c>
      <c r="Y29" s="40" t="e">
        <f t="shared" si="12"/>
        <v>#N/A</v>
      </c>
    </row>
    <row r="30" spans="1:25">
      <c r="A30" s="26" t="s">
        <v>471</v>
      </c>
      <c r="B30" s="1">
        <v>36628</v>
      </c>
      <c r="C30" s="5" t="e">
        <v>#N/A</v>
      </c>
      <c r="D30" s="3" t="e">
        <v>#N/A</v>
      </c>
      <c r="E30" s="2" t="e">
        <v>#N/A</v>
      </c>
      <c r="F30" s="32" t="e">
        <v>#N/A</v>
      </c>
      <c r="G30" s="3" t="e">
        <v>#N/A</v>
      </c>
      <c r="H30" s="2" t="e">
        <v>#N/A</v>
      </c>
      <c r="I30" s="32" t="e">
        <v>#N/A</v>
      </c>
      <c r="J30" s="3" t="e">
        <v>#N/A</v>
      </c>
      <c r="K30" s="2" t="e">
        <v>#N/A</v>
      </c>
      <c r="L30" s="2"/>
      <c r="M30" s="2"/>
      <c r="N30" s="5" t="e">
        <v>#N/A</v>
      </c>
      <c r="O30" s="3" t="e">
        <v>#N/A</v>
      </c>
      <c r="P30" s="2" t="e">
        <v>#N/A</v>
      </c>
      <c r="Q30" s="2"/>
      <c r="R30" s="2"/>
      <c r="S30" s="23" t="e">
        <f t="shared" si="9"/>
        <v>#N/A</v>
      </c>
      <c r="T30" s="23" t="e">
        <f t="shared" si="10"/>
        <v>#N/A</v>
      </c>
      <c r="V30" s="38"/>
      <c r="W30" s="38"/>
      <c r="X30" s="40" t="e">
        <f t="shared" si="11"/>
        <v>#N/A</v>
      </c>
      <c r="Y30" s="40" t="e">
        <f t="shared" si="12"/>
        <v>#N/A</v>
      </c>
    </row>
    <row r="31" spans="1:25">
      <c r="A31" s="26" t="s">
        <v>472</v>
      </c>
      <c r="B31" s="1">
        <v>36635</v>
      </c>
      <c r="C31" s="5" t="e">
        <v>#N/A</v>
      </c>
      <c r="D31" s="3" t="e">
        <v>#N/A</v>
      </c>
      <c r="E31" s="2" t="e">
        <v>#N/A</v>
      </c>
      <c r="F31" s="32" t="e">
        <v>#N/A</v>
      </c>
      <c r="G31" s="3" t="e">
        <v>#N/A</v>
      </c>
      <c r="H31" s="2" t="e">
        <v>#N/A</v>
      </c>
      <c r="I31" s="32" t="e">
        <v>#N/A</v>
      </c>
      <c r="J31" s="3" t="e">
        <v>#N/A</v>
      </c>
      <c r="K31" s="2" t="e">
        <v>#N/A</v>
      </c>
      <c r="L31" s="2"/>
      <c r="M31" s="2"/>
      <c r="N31" s="5" t="e">
        <v>#N/A</v>
      </c>
      <c r="O31" s="3" t="e">
        <v>#N/A</v>
      </c>
      <c r="P31" s="2" t="e">
        <v>#N/A</v>
      </c>
      <c r="Q31" s="2"/>
      <c r="R31" s="2"/>
      <c r="S31" s="23" t="e">
        <f t="shared" si="9"/>
        <v>#N/A</v>
      </c>
      <c r="T31" s="23" t="e">
        <f t="shared" si="10"/>
        <v>#N/A</v>
      </c>
      <c r="V31" s="38"/>
      <c r="W31" s="38"/>
      <c r="X31" s="40" t="e">
        <f t="shared" si="11"/>
        <v>#N/A</v>
      </c>
      <c r="Y31" s="40" t="e">
        <f t="shared" si="12"/>
        <v>#N/A</v>
      </c>
    </row>
    <row r="32" spans="1:25">
      <c r="A32" s="26" t="s">
        <v>473</v>
      </c>
      <c r="B32" s="1">
        <v>36642</v>
      </c>
      <c r="C32" s="5" t="e">
        <v>#N/A</v>
      </c>
      <c r="D32" s="3" t="e">
        <v>#N/A</v>
      </c>
      <c r="E32" s="2" t="e">
        <v>#N/A</v>
      </c>
      <c r="F32" s="32" t="e">
        <v>#N/A</v>
      </c>
      <c r="G32" s="3" t="e">
        <v>#N/A</v>
      </c>
      <c r="H32" s="2" t="e">
        <v>#N/A</v>
      </c>
      <c r="I32" s="32" t="e">
        <v>#N/A</v>
      </c>
      <c r="J32" s="3" t="e">
        <v>#N/A</v>
      </c>
      <c r="K32" s="2" t="e">
        <v>#N/A</v>
      </c>
      <c r="L32" s="2"/>
      <c r="M32" s="2"/>
      <c r="N32" s="5" t="e">
        <v>#N/A</v>
      </c>
      <c r="O32" s="3" t="e">
        <v>#N/A</v>
      </c>
      <c r="P32" s="2" t="e">
        <v>#N/A</v>
      </c>
      <c r="Q32" s="2"/>
      <c r="R32" s="2"/>
      <c r="S32" s="23" t="e">
        <f t="shared" si="9"/>
        <v>#N/A</v>
      </c>
      <c r="T32" s="23" t="e">
        <f t="shared" si="10"/>
        <v>#N/A</v>
      </c>
      <c r="V32" s="38"/>
      <c r="W32" s="38"/>
      <c r="X32" s="40" t="e">
        <f t="shared" si="11"/>
        <v>#N/A</v>
      </c>
      <c r="Y32" s="40" t="e">
        <f t="shared" si="12"/>
        <v>#N/A</v>
      </c>
    </row>
    <row r="33" spans="1:25">
      <c r="A33" s="26" t="s">
        <v>474</v>
      </c>
      <c r="B33" s="1">
        <v>36649</v>
      </c>
      <c r="C33" s="5" t="e">
        <v>#N/A</v>
      </c>
      <c r="D33" s="3" t="e">
        <v>#N/A</v>
      </c>
      <c r="E33" s="2" t="e">
        <v>#N/A</v>
      </c>
      <c r="F33" s="32" t="e">
        <v>#N/A</v>
      </c>
      <c r="G33" s="3" t="e">
        <v>#N/A</v>
      </c>
      <c r="H33" s="2" t="e">
        <v>#N/A</v>
      </c>
      <c r="I33" s="32" t="e">
        <v>#N/A</v>
      </c>
      <c r="J33" s="3" t="e">
        <v>#N/A</v>
      </c>
      <c r="K33" s="2" t="e">
        <v>#N/A</v>
      </c>
      <c r="L33" s="2"/>
      <c r="M33" s="2"/>
      <c r="N33" s="5" t="e">
        <v>#N/A</v>
      </c>
      <c r="O33" s="3" t="e">
        <v>#N/A</v>
      </c>
      <c r="P33" s="2" t="e">
        <v>#N/A</v>
      </c>
      <c r="Q33" s="2"/>
      <c r="R33" s="2"/>
      <c r="S33" s="23" t="e">
        <f t="shared" si="9"/>
        <v>#N/A</v>
      </c>
      <c r="T33" s="23" t="e">
        <f t="shared" si="10"/>
        <v>#N/A</v>
      </c>
      <c r="V33" s="38"/>
      <c r="W33" s="38"/>
      <c r="X33" s="40" t="e">
        <f t="shared" si="11"/>
        <v>#N/A</v>
      </c>
      <c r="Y33" s="40" t="e">
        <f t="shared" si="12"/>
        <v>#N/A</v>
      </c>
    </row>
    <row r="34" spans="1:25">
      <c r="A34" s="26" t="s">
        <v>475</v>
      </c>
      <c r="B34" s="1">
        <v>36656</v>
      </c>
      <c r="C34" s="5" t="e">
        <v>#N/A</v>
      </c>
      <c r="D34" s="3" t="e">
        <v>#N/A</v>
      </c>
      <c r="E34" s="2" t="e">
        <v>#N/A</v>
      </c>
      <c r="F34" s="32" t="e">
        <v>#N/A</v>
      </c>
      <c r="G34" s="3" t="e">
        <v>#N/A</v>
      </c>
      <c r="H34" s="2" t="e">
        <v>#N/A</v>
      </c>
      <c r="I34" s="32" t="e">
        <v>#N/A</v>
      </c>
      <c r="J34" s="3" t="e">
        <v>#N/A</v>
      </c>
      <c r="K34" s="2" t="e">
        <v>#N/A</v>
      </c>
      <c r="L34" s="2"/>
      <c r="M34" s="2"/>
      <c r="N34" s="5" t="e">
        <v>#N/A</v>
      </c>
      <c r="O34" s="3" t="e">
        <v>#N/A</v>
      </c>
      <c r="P34" s="2" t="e">
        <v>#N/A</v>
      </c>
      <c r="Q34" s="2"/>
      <c r="R34" s="2"/>
      <c r="S34" s="23" t="e">
        <f t="shared" si="9"/>
        <v>#N/A</v>
      </c>
      <c r="T34" s="23" t="e">
        <f t="shared" si="10"/>
        <v>#N/A</v>
      </c>
      <c r="V34" s="38"/>
      <c r="W34" s="38"/>
      <c r="X34" s="40" t="e">
        <f t="shared" si="11"/>
        <v>#N/A</v>
      </c>
      <c r="Y34" s="40" t="e">
        <f t="shared" si="12"/>
        <v>#N/A</v>
      </c>
    </row>
    <row r="35" spans="1:25">
      <c r="A35" s="26" t="s">
        <v>476</v>
      </c>
      <c r="B35" s="1">
        <v>36663</v>
      </c>
      <c r="C35" s="5" t="e">
        <v>#N/A</v>
      </c>
      <c r="D35" s="3" t="e">
        <v>#N/A</v>
      </c>
      <c r="E35" s="2" t="e">
        <v>#N/A</v>
      </c>
      <c r="F35" s="32" t="e">
        <v>#N/A</v>
      </c>
      <c r="G35" s="3" t="e">
        <v>#N/A</v>
      </c>
      <c r="H35" s="2" t="e">
        <v>#N/A</v>
      </c>
      <c r="I35" s="32" t="e">
        <v>#N/A</v>
      </c>
      <c r="J35" s="3" t="e">
        <v>#N/A</v>
      </c>
      <c r="K35" s="2" t="e">
        <v>#N/A</v>
      </c>
      <c r="L35" s="2"/>
      <c r="M35" s="2"/>
      <c r="N35" s="5" t="e">
        <v>#N/A</v>
      </c>
      <c r="O35" s="3" t="e">
        <v>#N/A</v>
      </c>
      <c r="P35" s="2" t="e">
        <v>#N/A</v>
      </c>
      <c r="Q35" s="2"/>
      <c r="R35" s="2"/>
      <c r="S35" s="23" t="e">
        <f t="shared" si="9"/>
        <v>#N/A</v>
      </c>
      <c r="T35" s="23" t="e">
        <f t="shared" si="10"/>
        <v>#N/A</v>
      </c>
      <c r="V35" s="38"/>
      <c r="W35" s="38"/>
      <c r="X35" s="40" t="e">
        <f t="shared" si="11"/>
        <v>#N/A</v>
      </c>
      <c r="Y35" s="40" t="e">
        <f t="shared" si="12"/>
        <v>#N/A</v>
      </c>
    </row>
    <row r="36" spans="1:25">
      <c r="A36" s="26" t="s">
        <v>477</v>
      </c>
      <c r="B36" s="1">
        <v>36670</v>
      </c>
      <c r="C36" s="5" t="e">
        <v>#N/A</v>
      </c>
      <c r="D36" s="3" t="e">
        <v>#N/A</v>
      </c>
      <c r="E36" s="2" t="e">
        <v>#N/A</v>
      </c>
      <c r="F36" s="32" t="e">
        <v>#N/A</v>
      </c>
      <c r="G36" s="3" t="e">
        <v>#N/A</v>
      </c>
      <c r="H36" s="2" t="e">
        <v>#N/A</v>
      </c>
      <c r="I36" s="32" t="e">
        <v>#N/A</v>
      </c>
      <c r="J36" s="3" t="e">
        <v>#N/A</v>
      </c>
      <c r="K36" s="2" t="e">
        <v>#N/A</v>
      </c>
      <c r="L36" s="2"/>
      <c r="M36" s="2"/>
      <c r="N36" s="5" t="e">
        <v>#N/A</v>
      </c>
      <c r="O36" s="3" t="e">
        <v>#N/A</v>
      </c>
      <c r="P36" s="2" t="e">
        <v>#N/A</v>
      </c>
      <c r="Q36" s="2"/>
      <c r="R36" s="2"/>
      <c r="S36" s="23" t="e">
        <f t="shared" si="9"/>
        <v>#N/A</v>
      </c>
      <c r="T36" s="23" t="e">
        <f t="shared" si="10"/>
        <v>#N/A</v>
      </c>
      <c r="V36" s="38"/>
      <c r="W36" s="38"/>
      <c r="X36" s="40" t="e">
        <f t="shared" si="11"/>
        <v>#N/A</v>
      </c>
      <c r="Y36" s="40" t="e">
        <f t="shared" si="12"/>
        <v>#N/A</v>
      </c>
    </row>
    <row r="37" spans="1:25">
      <c r="A37" s="26" t="s">
        <v>478</v>
      </c>
      <c r="B37" s="1">
        <v>36677</v>
      </c>
      <c r="C37" s="5" t="e">
        <v>#N/A</v>
      </c>
      <c r="D37" s="3" t="e">
        <v>#N/A</v>
      </c>
      <c r="E37" s="2" t="e">
        <v>#N/A</v>
      </c>
      <c r="F37" s="32" t="e">
        <v>#N/A</v>
      </c>
      <c r="G37" s="3" t="e">
        <v>#N/A</v>
      </c>
      <c r="H37" s="2" t="e">
        <v>#N/A</v>
      </c>
      <c r="I37" s="32" t="e">
        <v>#N/A</v>
      </c>
      <c r="J37" s="3" t="e">
        <v>#N/A</v>
      </c>
      <c r="K37" s="2" t="e">
        <v>#N/A</v>
      </c>
      <c r="L37" s="2"/>
      <c r="M37" s="2"/>
      <c r="N37" s="5" t="e">
        <v>#N/A</v>
      </c>
      <c r="O37" s="3" t="e">
        <v>#N/A</v>
      </c>
      <c r="P37" s="2" t="e">
        <v>#N/A</v>
      </c>
      <c r="Q37" s="2"/>
      <c r="R37" s="2"/>
      <c r="S37" s="23" t="e">
        <f t="shared" si="9"/>
        <v>#N/A</v>
      </c>
      <c r="T37" s="23" t="e">
        <f t="shared" si="10"/>
        <v>#N/A</v>
      </c>
      <c r="V37" s="38"/>
      <c r="W37" s="38"/>
      <c r="X37" s="40" t="e">
        <f t="shared" si="11"/>
        <v>#N/A</v>
      </c>
      <c r="Y37" s="40" t="e">
        <f t="shared" si="12"/>
        <v>#N/A</v>
      </c>
    </row>
    <row r="38" spans="1:25">
      <c r="A38" s="26" t="s">
        <v>479</v>
      </c>
      <c r="B38" s="1">
        <v>36684</v>
      </c>
      <c r="C38" s="5" t="e">
        <v>#N/A</v>
      </c>
      <c r="D38" s="3" t="e">
        <v>#N/A</v>
      </c>
      <c r="E38" s="2" t="e">
        <v>#N/A</v>
      </c>
      <c r="F38" s="32" t="e">
        <v>#N/A</v>
      </c>
      <c r="G38" s="3" t="e">
        <v>#N/A</v>
      </c>
      <c r="H38" s="2" t="e">
        <v>#N/A</v>
      </c>
      <c r="I38" s="32" t="e">
        <v>#N/A</v>
      </c>
      <c r="J38" s="3" t="e">
        <v>#N/A</v>
      </c>
      <c r="K38" s="2" t="e">
        <v>#N/A</v>
      </c>
      <c r="L38" s="2"/>
      <c r="M38" s="2"/>
      <c r="N38" s="5" t="e">
        <v>#N/A</v>
      </c>
      <c r="O38" s="3" t="e">
        <v>#N/A</v>
      </c>
      <c r="P38" s="2" t="e">
        <v>#N/A</v>
      </c>
      <c r="Q38" s="2"/>
      <c r="R38" s="2"/>
      <c r="S38" s="23" t="e">
        <f t="shared" si="9"/>
        <v>#N/A</v>
      </c>
      <c r="T38" s="23" t="e">
        <f t="shared" si="10"/>
        <v>#N/A</v>
      </c>
      <c r="V38" s="38"/>
      <c r="W38" s="38"/>
      <c r="X38" s="40" t="e">
        <f t="shared" si="11"/>
        <v>#N/A</v>
      </c>
      <c r="Y38" s="40" t="e">
        <f t="shared" si="12"/>
        <v>#N/A</v>
      </c>
    </row>
    <row r="39" spans="1:25">
      <c r="A39" s="26" t="s">
        <v>480</v>
      </c>
      <c r="B39" s="1">
        <v>36691</v>
      </c>
      <c r="C39" s="5" t="e">
        <v>#N/A</v>
      </c>
      <c r="D39" s="3" t="e">
        <v>#N/A</v>
      </c>
      <c r="E39" s="2" t="e">
        <v>#N/A</v>
      </c>
      <c r="F39" s="32" t="e">
        <v>#N/A</v>
      </c>
      <c r="G39" s="3" t="e">
        <v>#N/A</v>
      </c>
      <c r="H39" s="2" t="e">
        <v>#N/A</v>
      </c>
      <c r="I39" s="32" t="e">
        <v>#N/A</v>
      </c>
      <c r="J39" s="3" t="e">
        <v>#N/A</v>
      </c>
      <c r="K39" s="2" t="e">
        <v>#N/A</v>
      </c>
      <c r="L39" s="2"/>
      <c r="M39" s="2"/>
      <c r="N39" s="5" t="e">
        <v>#N/A</v>
      </c>
      <c r="O39" s="3" t="e">
        <v>#N/A</v>
      </c>
      <c r="P39" s="2" t="e">
        <v>#N/A</v>
      </c>
      <c r="Q39" s="2"/>
      <c r="R39" s="2"/>
      <c r="S39" s="23" t="e">
        <f t="shared" si="9"/>
        <v>#N/A</v>
      </c>
      <c r="T39" s="23" t="e">
        <f t="shared" si="10"/>
        <v>#N/A</v>
      </c>
      <c r="V39" s="38"/>
      <c r="W39" s="38"/>
      <c r="X39" s="40" t="e">
        <f t="shared" si="11"/>
        <v>#N/A</v>
      </c>
      <c r="Y39" s="40" t="e">
        <f t="shared" si="12"/>
        <v>#N/A</v>
      </c>
    </row>
    <row r="40" spans="1:25">
      <c r="A40" s="26" t="s">
        <v>481</v>
      </c>
      <c r="B40" s="1">
        <v>36698</v>
      </c>
      <c r="C40" s="5" t="e">
        <v>#N/A</v>
      </c>
      <c r="D40" s="3" t="e">
        <v>#N/A</v>
      </c>
      <c r="E40" s="2" t="e">
        <v>#N/A</v>
      </c>
      <c r="F40" s="32" t="e">
        <v>#N/A</v>
      </c>
      <c r="G40" s="3" t="e">
        <v>#N/A</v>
      </c>
      <c r="H40" s="2" t="e">
        <v>#N/A</v>
      </c>
      <c r="I40" s="32" t="e">
        <v>#N/A</v>
      </c>
      <c r="J40" s="3" t="e">
        <v>#N/A</v>
      </c>
      <c r="K40" s="2" t="e">
        <v>#N/A</v>
      </c>
      <c r="L40" s="2"/>
      <c r="M40" s="2"/>
      <c r="N40" s="5" t="e">
        <v>#N/A</v>
      </c>
      <c r="O40" s="3" t="e">
        <v>#N/A</v>
      </c>
      <c r="P40" s="2" t="e">
        <v>#N/A</v>
      </c>
      <c r="Q40" s="2"/>
      <c r="R40" s="2"/>
      <c r="S40" s="23" t="e">
        <f t="shared" si="9"/>
        <v>#N/A</v>
      </c>
      <c r="T40" s="23" t="e">
        <f t="shared" si="10"/>
        <v>#N/A</v>
      </c>
      <c r="V40" s="38"/>
      <c r="W40" s="38"/>
      <c r="X40" s="40" t="e">
        <f t="shared" si="11"/>
        <v>#N/A</v>
      </c>
      <c r="Y40" s="40" t="e">
        <f t="shared" si="12"/>
        <v>#N/A</v>
      </c>
    </row>
    <row r="41" spans="1:25">
      <c r="A41" s="26" t="s">
        <v>482</v>
      </c>
      <c r="B41" s="1">
        <v>36705</v>
      </c>
      <c r="C41" s="5" t="e">
        <v>#N/A</v>
      </c>
      <c r="D41" s="3" t="e">
        <v>#N/A</v>
      </c>
      <c r="E41" s="2" t="e">
        <v>#N/A</v>
      </c>
      <c r="F41" s="32" t="e">
        <v>#N/A</v>
      </c>
      <c r="G41" s="3" t="e">
        <v>#N/A</v>
      </c>
      <c r="H41" s="2" t="e">
        <v>#N/A</v>
      </c>
      <c r="I41" s="32" t="e">
        <v>#N/A</v>
      </c>
      <c r="J41" s="3" t="e">
        <v>#N/A</v>
      </c>
      <c r="K41" s="2" t="e">
        <v>#N/A</v>
      </c>
      <c r="L41" s="2"/>
      <c r="M41" s="2"/>
      <c r="N41" s="5" t="e">
        <v>#N/A</v>
      </c>
      <c r="O41" s="3" t="e">
        <v>#N/A</v>
      </c>
      <c r="P41" s="2" t="e">
        <v>#N/A</v>
      </c>
      <c r="Q41" s="2"/>
      <c r="R41" s="2"/>
      <c r="S41" s="23" t="e">
        <f t="shared" si="9"/>
        <v>#N/A</v>
      </c>
      <c r="T41" s="23" t="e">
        <f t="shared" si="10"/>
        <v>#N/A</v>
      </c>
      <c r="V41" s="38"/>
      <c r="W41" s="38"/>
      <c r="X41" s="40" t="e">
        <f t="shared" si="11"/>
        <v>#N/A</v>
      </c>
      <c r="Y41" s="40" t="e">
        <f t="shared" si="12"/>
        <v>#N/A</v>
      </c>
    </row>
    <row r="42" spans="1:25">
      <c r="A42" s="26" t="s">
        <v>483</v>
      </c>
      <c r="B42" s="1">
        <v>36712</v>
      </c>
      <c r="C42" s="5" t="e">
        <v>#N/A</v>
      </c>
      <c r="D42" s="3" t="e">
        <v>#N/A</v>
      </c>
      <c r="E42" s="2" t="e">
        <v>#N/A</v>
      </c>
      <c r="F42" s="32" t="e">
        <v>#N/A</v>
      </c>
      <c r="G42" s="3" t="e">
        <v>#N/A</v>
      </c>
      <c r="H42" s="2" t="e">
        <v>#N/A</v>
      </c>
      <c r="I42" s="32" t="e">
        <v>#N/A</v>
      </c>
      <c r="J42" s="3" t="e">
        <v>#N/A</v>
      </c>
      <c r="K42" s="2" t="e">
        <v>#N/A</v>
      </c>
      <c r="L42" s="2"/>
      <c r="M42" s="2"/>
      <c r="N42" s="5" t="e">
        <v>#N/A</v>
      </c>
      <c r="O42" s="3" t="e">
        <v>#N/A</v>
      </c>
      <c r="P42" s="2" t="e">
        <v>#N/A</v>
      </c>
      <c r="Q42" s="2"/>
      <c r="R42" s="2"/>
      <c r="S42" s="23" t="e">
        <f t="shared" si="9"/>
        <v>#N/A</v>
      </c>
      <c r="T42" s="23" t="e">
        <f t="shared" si="10"/>
        <v>#N/A</v>
      </c>
      <c r="V42" s="38"/>
      <c r="W42" s="38"/>
      <c r="X42" s="40" t="e">
        <f t="shared" si="11"/>
        <v>#N/A</v>
      </c>
      <c r="Y42" s="40" t="e">
        <f t="shared" si="12"/>
        <v>#N/A</v>
      </c>
    </row>
    <row r="43" spans="1:25">
      <c r="A43" s="26" t="s">
        <v>484</v>
      </c>
      <c r="B43" s="1">
        <v>36719</v>
      </c>
      <c r="C43" s="5" t="e">
        <v>#N/A</v>
      </c>
      <c r="D43" s="3" t="e">
        <v>#N/A</v>
      </c>
      <c r="E43" s="2" t="e">
        <v>#N/A</v>
      </c>
      <c r="F43" s="32" t="e">
        <v>#N/A</v>
      </c>
      <c r="G43" s="3" t="e">
        <v>#N/A</v>
      </c>
      <c r="H43" s="2" t="e">
        <v>#N/A</v>
      </c>
      <c r="I43" s="32" t="e">
        <v>#N/A</v>
      </c>
      <c r="J43" s="3" t="e">
        <v>#N/A</v>
      </c>
      <c r="K43" s="2" t="e">
        <v>#N/A</v>
      </c>
      <c r="L43" s="2"/>
      <c r="M43" s="2"/>
      <c r="N43" s="5" t="e">
        <v>#N/A</v>
      </c>
      <c r="O43" s="3" t="e">
        <v>#N/A</v>
      </c>
      <c r="P43" s="2" t="e">
        <v>#N/A</v>
      </c>
      <c r="Q43" s="2"/>
      <c r="R43" s="2"/>
      <c r="S43" s="23" t="e">
        <f t="shared" si="9"/>
        <v>#N/A</v>
      </c>
      <c r="T43" s="23" t="e">
        <f t="shared" si="10"/>
        <v>#N/A</v>
      </c>
      <c r="V43" s="38" t="e">
        <f>STDEV(D18:D43)</f>
        <v>#N/A</v>
      </c>
      <c r="W43" s="38" t="e">
        <f t="shared" ref="W43:W106" si="13">STDEV(O18:O43)</f>
        <v>#N/A</v>
      </c>
      <c r="X43" s="40" t="e">
        <f t="shared" si="11"/>
        <v>#N/A</v>
      </c>
      <c r="Y43" s="40" t="e">
        <f t="shared" si="12"/>
        <v>#N/A</v>
      </c>
    </row>
    <row r="44" spans="1:25">
      <c r="A44" s="26" t="s">
        <v>485</v>
      </c>
      <c r="B44" s="1">
        <v>36726</v>
      </c>
      <c r="C44" s="5" t="e">
        <v>#N/A</v>
      </c>
      <c r="D44" s="3" t="e">
        <v>#N/A</v>
      </c>
      <c r="E44" s="2" t="e">
        <v>#N/A</v>
      </c>
      <c r="F44" s="32" t="e">
        <v>#N/A</v>
      </c>
      <c r="G44" s="3" t="e">
        <v>#N/A</v>
      </c>
      <c r="H44" s="2" t="e">
        <v>#N/A</v>
      </c>
      <c r="I44" s="32" t="e">
        <v>#N/A</v>
      </c>
      <c r="J44" s="3" t="e">
        <v>#N/A</v>
      </c>
      <c r="K44" s="2" t="e">
        <v>#N/A</v>
      </c>
      <c r="L44" s="2"/>
      <c r="M44" s="2"/>
      <c r="N44" s="5" t="e">
        <v>#N/A</v>
      </c>
      <c r="O44" s="3" t="e">
        <v>#N/A</v>
      </c>
      <c r="P44" s="2" t="e">
        <v>#N/A</v>
      </c>
      <c r="Q44" s="2"/>
      <c r="R44" s="2"/>
      <c r="S44" s="23" t="e">
        <f t="shared" si="9"/>
        <v>#N/A</v>
      </c>
      <c r="T44" s="23" t="e">
        <f t="shared" si="10"/>
        <v>#N/A</v>
      </c>
      <c r="V44" s="38" t="e">
        <f t="shared" ref="V44:V106" si="14">STDEV(D19:D44)</f>
        <v>#N/A</v>
      </c>
      <c r="W44" s="38" t="e">
        <f t="shared" si="13"/>
        <v>#N/A</v>
      </c>
      <c r="X44" s="40" t="e">
        <f t="shared" si="11"/>
        <v>#N/A</v>
      </c>
      <c r="Y44" s="40" t="e">
        <f t="shared" si="12"/>
        <v>#N/A</v>
      </c>
    </row>
    <row r="45" spans="1:25">
      <c r="A45" s="26" t="s">
        <v>486</v>
      </c>
      <c r="B45" s="1">
        <v>36733</v>
      </c>
      <c r="C45" s="5" t="e">
        <v>#N/A</v>
      </c>
      <c r="D45" s="3" t="e">
        <v>#N/A</v>
      </c>
      <c r="E45" s="2" t="e">
        <v>#N/A</v>
      </c>
      <c r="F45" s="32" t="e">
        <v>#N/A</v>
      </c>
      <c r="G45" s="3" t="e">
        <v>#N/A</v>
      </c>
      <c r="H45" s="2" t="e">
        <v>#N/A</v>
      </c>
      <c r="I45" s="32" t="e">
        <v>#N/A</v>
      </c>
      <c r="J45" s="3" t="e">
        <v>#N/A</v>
      </c>
      <c r="K45" s="2" t="e">
        <v>#N/A</v>
      </c>
      <c r="L45" s="2"/>
      <c r="M45" s="2"/>
      <c r="N45" s="5" t="e">
        <v>#N/A</v>
      </c>
      <c r="O45" s="3" t="e">
        <v>#N/A</v>
      </c>
      <c r="P45" s="2" t="e">
        <v>#N/A</v>
      </c>
      <c r="Q45" s="2"/>
      <c r="R45" s="2"/>
      <c r="S45" s="23" t="e">
        <f t="shared" si="9"/>
        <v>#N/A</v>
      </c>
      <c r="T45" s="23" t="e">
        <f t="shared" si="10"/>
        <v>#N/A</v>
      </c>
      <c r="V45" s="38" t="e">
        <f t="shared" si="14"/>
        <v>#N/A</v>
      </c>
      <c r="W45" s="38" t="e">
        <f t="shared" si="13"/>
        <v>#N/A</v>
      </c>
      <c r="X45" s="40" t="e">
        <f t="shared" si="11"/>
        <v>#N/A</v>
      </c>
      <c r="Y45" s="40" t="e">
        <f t="shared" si="12"/>
        <v>#N/A</v>
      </c>
    </row>
    <row r="46" spans="1:25">
      <c r="A46" s="26" t="s">
        <v>487</v>
      </c>
      <c r="B46" s="1">
        <v>36740</v>
      </c>
      <c r="C46" s="5" t="e">
        <v>#N/A</v>
      </c>
      <c r="D46" s="3" t="e">
        <v>#N/A</v>
      </c>
      <c r="E46" s="2" t="e">
        <v>#N/A</v>
      </c>
      <c r="F46" s="32" t="e">
        <v>#N/A</v>
      </c>
      <c r="G46" s="3" t="e">
        <v>#N/A</v>
      </c>
      <c r="H46" s="2" t="e">
        <v>#N/A</v>
      </c>
      <c r="I46" s="32" t="e">
        <v>#N/A</v>
      </c>
      <c r="J46" s="3" t="e">
        <v>#N/A</v>
      </c>
      <c r="K46" s="2" t="e">
        <v>#N/A</v>
      </c>
      <c r="L46" s="2"/>
      <c r="M46" s="2"/>
      <c r="N46" s="5" t="e">
        <v>#N/A</v>
      </c>
      <c r="O46" s="3" t="e">
        <v>#N/A</v>
      </c>
      <c r="P46" s="2" t="e">
        <v>#N/A</v>
      </c>
      <c r="Q46" s="2"/>
      <c r="R46" s="2"/>
      <c r="S46" s="23" t="e">
        <f t="shared" si="9"/>
        <v>#N/A</v>
      </c>
      <c r="T46" s="23" t="e">
        <f t="shared" si="10"/>
        <v>#N/A</v>
      </c>
      <c r="V46" s="38" t="e">
        <f t="shared" si="14"/>
        <v>#N/A</v>
      </c>
      <c r="W46" s="38" t="e">
        <f t="shared" si="13"/>
        <v>#N/A</v>
      </c>
      <c r="X46" s="40" t="e">
        <f t="shared" si="11"/>
        <v>#N/A</v>
      </c>
      <c r="Y46" s="40" t="e">
        <f t="shared" si="12"/>
        <v>#N/A</v>
      </c>
    </row>
    <row r="47" spans="1:25">
      <c r="A47" s="26" t="s">
        <v>488</v>
      </c>
      <c r="B47" s="1">
        <v>36747</v>
      </c>
      <c r="C47" s="5" t="e">
        <v>#N/A</v>
      </c>
      <c r="D47" s="3" t="e">
        <v>#N/A</v>
      </c>
      <c r="E47" s="2" t="e">
        <v>#N/A</v>
      </c>
      <c r="F47" s="32" t="e">
        <v>#N/A</v>
      </c>
      <c r="G47" s="3" t="e">
        <v>#N/A</v>
      </c>
      <c r="H47" s="2" t="e">
        <v>#N/A</v>
      </c>
      <c r="I47" s="32" t="e">
        <v>#N/A</v>
      </c>
      <c r="J47" s="3" t="e">
        <v>#N/A</v>
      </c>
      <c r="K47" s="2" t="e">
        <v>#N/A</v>
      </c>
      <c r="L47" s="2"/>
      <c r="M47" s="2"/>
      <c r="N47" s="5" t="e">
        <v>#N/A</v>
      </c>
      <c r="O47" s="3" t="e">
        <v>#N/A</v>
      </c>
      <c r="P47" s="2" t="e">
        <v>#N/A</v>
      </c>
      <c r="Q47" s="2"/>
      <c r="R47" s="2"/>
      <c r="S47" s="23" t="e">
        <f t="shared" si="9"/>
        <v>#N/A</v>
      </c>
      <c r="T47" s="23" t="e">
        <f t="shared" si="10"/>
        <v>#N/A</v>
      </c>
      <c r="V47" s="38" t="e">
        <f t="shared" si="14"/>
        <v>#N/A</v>
      </c>
      <c r="W47" s="38" t="e">
        <f t="shared" si="13"/>
        <v>#N/A</v>
      </c>
      <c r="X47" s="40" t="e">
        <f t="shared" si="11"/>
        <v>#N/A</v>
      </c>
      <c r="Y47" s="40" t="e">
        <f t="shared" si="12"/>
        <v>#N/A</v>
      </c>
    </row>
    <row r="48" spans="1:25">
      <c r="A48" s="26" t="s">
        <v>489</v>
      </c>
      <c r="B48" s="1">
        <v>36754</v>
      </c>
      <c r="C48" s="5" t="e">
        <v>#N/A</v>
      </c>
      <c r="D48" s="3" t="e">
        <v>#N/A</v>
      </c>
      <c r="E48" s="2" t="e">
        <v>#N/A</v>
      </c>
      <c r="F48" s="32" t="e">
        <v>#N/A</v>
      </c>
      <c r="G48" s="3" t="e">
        <v>#N/A</v>
      </c>
      <c r="H48" s="2" t="e">
        <v>#N/A</v>
      </c>
      <c r="I48" s="32" t="e">
        <v>#N/A</v>
      </c>
      <c r="J48" s="3" t="e">
        <v>#N/A</v>
      </c>
      <c r="K48" s="2" t="e">
        <v>#N/A</v>
      </c>
      <c r="L48" s="2"/>
      <c r="M48" s="2"/>
      <c r="N48" s="5" t="e">
        <v>#N/A</v>
      </c>
      <c r="O48" s="3" t="e">
        <v>#N/A</v>
      </c>
      <c r="P48" s="2" t="e">
        <v>#N/A</v>
      </c>
      <c r="Q48" s="2"/>
      <c r="R48" s="2"/>
      <c r="S48" s="23" t="e">
        <f t="shared" si="9"/>
        <v>#N/A</v>
      </c>
      <c r="T48" s="23" t="e">
        <f t="shared" si="10"/>
        <v>#N/A</v>
      </c>
      <c r="V48" s="38" t="e">
        <f t="shared" si="14"/>
        <v>#N/A</v>
      </c>
      <c r="W48" s="38" t="e">
        <f t="shared" si="13"/>
        <v>#N/A</v>
      </c>
      <c r="X48" s="40" t="e">
        <f t="shared" ref="X48:X79" si="15">STDEV(G23:G48)</f>
        <v>#N/A</v>
      </c>
      <c r="Y48" s="40" t="e">
        <f t="shared" ref="Y48:Y79" si="16">STDEV(J23:J48)</f>
        <v>#N/A</v>
      </c>
    </row>
    <row r="49" spans="1:25">
      <c r="A49" s="26" t="s">
        <v>490</v>
      </c>
      <c r="B49" s="1">
        <v>36761</v>
      </c>
      <c r="C49" s="5" t="e">
        <v>#N/A</v>
      </c>
      <c r="D49" s="3" t="e">
        <v>#N/A</v>
      </c>
      <c r="E49" s="2" t="e">
        <v>#N/A</v>
      </c>
      <c r="F49" s="32" t="e">
        <v>#N/A</v>
      </c>
      <c r="G49" s="3" t="e">
        <v>#N/A</v>
      </c>
      <c r="H49" s="2" t="e">
        <v>#N/A</v>
      </c>
      <c r="I49" s="32" t="e">
        <v>#N/A</v>
      </c>
      <c r="J49" s="3" t="e">
        <v>#N/A</v>
      </c>
      <c r="K49" s="2" t="e">
        <v>#N/A</v>
      </c>
      <c r="L49" s="2"/>
      <c r="M49" s="2"/>
      <c r="N49" s="5" t="e">
        <v>#N/A</v>
      </c>
      <c r="O49" s="3" t="e">
        <v>#N/A</v>
      </c>
      <c r="P49" s="2" t="e">
        <v>#N/A</v>
      </c>
      <c r="Q49" s="2"/>
      <c r="R49" s="2"/>
      <c r="S49" s="23" t="e">
        <f t="shared" si="9"/>
        <v>#N/A</v>
      </c>
      <c r="T49" s="23" t="e">
        <f t="shared" si="10"/>
        <v>#N/A</v>
      </c>
      <c r="V49" s="38" t="e">
        <f t="shared" si="14"/>
        <v>#N/A</v>
      </c>
      <c r="W49" s="38" t="e">
        <f t="shared" si="13"/>
        <v>#N/A</v>
      </c>
      <c r="X49" s="40" t="e">
        <f t="shared" si="15"/>
        <v>#N/A</v>
      </c>
      <c r="Y49" s="40" t="e">
        <f t="shared" si="16"/>
        <v>#N/A</v>
      </c>
    </row>
    <row r="50" spans="1:25">
      <c r="A50" s="26" t="s">
        <v>491</v>
      </c>
      <c r="B50" s="1">
        <v>36768</v>
      </c>
      <c r="C50" s="5" t="e">
        <v>#N/A</v>
      </c>
      <c r="D50" s="3" t="e">
        <v>#N/A</v>
      </c>
      <c r="E50" s="2" t="e">
        <v>#N/A</v>
      </c>
      <c r="F50" s="32" t="e">
        <v>#N/A</v>
      </c>
      <c r="G50" s="3" t="e">
        <v>#N/A</v>
      </c>
      <c r="H50" s="2" t="e">
        <v>#N/A</v>
      </c>
      <c r="I50" s="32" t="e">
        <v>#N/A</v>
      </c>
      <c r="J50" s="3" t="e">
        <v>#N/A</v>
      </c>
      <c r="K50" s="2" t="e">
        <v>#N/A</v>
      </c>
      <c r="L50" s="2"/>
      <c r="M50" s="2"/>
      <c r="N50" s="5" t="e">
        <v>#N/A</v>
      </c>
      <c r="O50" s="3" t="e">
        <v>#N/A</v>
      </c>
      <c r="P50" s="2" t="e">
        <v>#N/A</v>
      </c>
      <c r="Q50" s="2"/>
      <c r="R50" s="2"/>
      <c r="S50" s="23" t="e">
        <f t="shared" si="9"/>
        <v>#N/A</v>
      </c>
      <c r="T50" s="23" t="e">
        <f t="shared" si="10"/>
        <v>#N/A</v>
      </c>
      <c r="V50" s="38" t="e">
        <f t="shared" si="14"/>
        <v>#N/A</v>
      </c>
      <c r="W50" s="38" t="e">
        <f t="shared" si="13"/>
        <v>#N/A</v>
      </c>
      <c r="X50" s="40" t="e">
        <f t="shared" si="15"/>
        <v>#N/A</v>
      </c>
      <c r="Y50" s="40" t="e">
        <f t="shared" si="16"/>
        <v>#N/A</v>
      </c>
    </row>
    <row r="51" spans="1:25">
      <c r="A51" s="26" t="s">
        <v>492</v>
      </c>
      <c r="B51" s="1">
        <v>36775</v>
      </c>
      <c r="C51" s="5" t="e">
        <v>#N/A</v>
      </c>
      <c r="D51" s="3" t="e">
        <v>#N/A</v>
      </c>
      <c r="E51" s="2" t="e">
        <v>#N/A</v>
      </c>
      <c r="F51" s="32" t="e">
        <v>#N/A</v>
      </c>
      <c r="G51" s="3" t="e">
        <v>#N/A</v>
      </c>
      <c r="H51" s="2" t="e">
        <v>#N/A</v>
      </c>
      <c r="I51" s="32" t="e">
        <v>#N/A</v>
      </c>
      <c r="J51" s="3" t="e">
        <v>#N/A</v>
      </c>
      <c r="K51" s="2" t="e">
        <v>#N/A</v>
      </c>
      <c r="L51" s="2"/>
      <c r="M51" s="2"/>
      <c r="N51" s="5" t="e">
        <v>#N/A</v>
      </c>
      <c r="O51" s="3" t="e">
        <v>#N/A</v>
      </c>
      <c r="P51" s="2" t="e">
        <v>#N/A</v>
      </c>
      <c r="Q51" s="2"/>
      <c r="R51" s="2"/>
      <c r="S51" s="23" t="e">
        <f t="shared" si="9"/>
        <v>#N/A</v>
      </c>
      <c r="T51" s="23" t="e">
        <f t="shared" si="10"/>
        <v>#N/A</v>
      </c>
      <c r="V51" s="38" t="e">
        <f t="shared" si="14"/>
        <v>#N/A</v>
      </c>
      <c r="W51" s="38" t="e">
        <f t="shared" si="13"/>
        <v>#N/A</v>
      </c>
      <c r="X51" s="40" t="e">
        <f t="shared" si="15"/>
        <v>#N/A</v>
      </c>
      <c r="Y51" s="40" t="e">
        <f t="shared" si="16"/>
        <v>#N/A</v>
      </c>
    </row>
    <row r="52" spans="1:25">
      <c r="A52" s="26" t="s">
        <v>493</v>
      </c>
      <c r="B52" s="1">
        <v>36782</v>
      </c>
      <c r="C52" s="5" t="e">
        <v>#N/A</v>
      </c>
      <c r="D52" s="3" t="e">
        <v>#N/A</v>
      </c>
      <c r="E52" s="2" t="e">
        <v>#N/A</v>
      </c>
      <c r="F52" s="32" t="e">
        <v>#N/A</v>
      </c>
      <c r="G52" s="3" t="e">
        <v>#N/A</v>
      </c>
      <c r="H52" s="2" t="e">
        <v>#N/A</v>
      </c>
      <c r="I52" s="32" t="e">
        <v>#N/A</v>
      </c>
      <c r="J52" s="3" t="e">
        <v>#N/A</v>
      </c>
      <c r="K52" s="2" t="e">
        <v>#N/A</v>
      </c>
      <c r="L52" s="2"/>
      <c r="M52" s="2"/>
      <c r="N52" s="5" t="e">
        <v>#N/A</v>
      </c>
      <c r="O52" s="3" t="e">
        <v>#N/A</v>
      </c>
      <c r="P52" s="2" t="e">
        <v>#N/A</v>
      </c>
      <c r="Q52" s="2"/>
      <c r="R52" s="2"/>
      <c r="S52" s="23" t="e">
        <f t="shared" si="9"/>
        <v>#N/A</v>
      </c>
      <c r="T52" s="23" t="e">
        <f t="shared" si="10"/>
        <v>#N/A</v>
      </c>
      <c r="V52" s="38" t="e">
        <f t="shared" si="14"/>
        <v>#N/A</v>
      </c>
      <c r="W52" s="38" t="e">
        <f t="shared" si="13"/>
        <v>#N/A</v>
      </c>
      <c r="X52" s="40" t="e">
        <f t="shared" si="15"/>
        <v>#N/A</v>
      </c>
      <c r="Y52" s="40" t="e">
        <f t="shared" si="16"/>
        <v>#N/A</v>
      </c>
    </row>
    <row r="53" spans="1:25">
      <c r="A53" s="26" t="s">
        <v>494</v>
      </c>
      <c r="B53" s="1">
        <v>36789</v>
      </c>
      <c r="C53" s="5" t="e">
        <v>#N/A</v>
      </c>
      <c r="D53" s="3" t="e">
        <v>#N/A</v>
      </c>
      <c r="E53" s="2" t="e">
        <v>#N/A</v>
      </c>
      <c r="F53" s="32" t="e">
        <v>#N/A</v>
      </c>
      <c r="G53" s="3" t="e">
        <v>#N/A</v>
      </c>
      <c r="H53" s="2" t="e">
        <v>#N/A</v>
      </c>
      <c r="I53" s="32" t="e">
        <v>#N/A</v>
      </c>
      <c r="J53" s="3" t="e">
        <v>#N/A</v>
      </c>
      <c r="K53" s="2" t="e">
        <v>#N/A</v>
      </c>
      <c r="L53" s="2"/>
      <c r="M53" s="2"/>
      <c r="N53" s="5" t="e">
        <v>#N/A</v>
      </c>
      <c r="O53" s="3" t="e">
        <v>#N/A</v>
      </c>
      <c r="P53" s="2" t="e">
        <v>#N/A</v>
      </c>
      <c r="Q53" s="2"/>
      <c r="R53" s="2"/>
      <c r="S53" s="23" t="e">
        <f t="shared" si="9"/>
        <v>#N/A</v>
      </c>
      <c r="T53" s="23" t="e">
        <f t="shared" si="10"/>
        <v>#N/A</v>
      </c>
      <c r="V53" s="38" t="e">
        <f t="shared" si="14"/>
        <v>#N/A</v>
      </c>
      <c r="W53" s="38" t="e">
        <f t="shared" si="13"/>
        <v>#N/A</v>
      </c>
      <c r="X53" s="40" t="e">
        <f t="shared" si="15"/>
        <v>#N/A</v>
      </c>
      <c r="Y53" s="40" t="e">
        <f t="shared" si="16"/>
        <v>#N/A</v>
      </c>
    </row>
    <row r="54" spans="1:25">
      <c r="A54" s="26" t="s">
        <v>495</v>
      </c>
      <c r="B54" s="1">
        <v>36796</v>
      </c>
      <c r="C54" s="5" t="e">
        <v>#N/A</v>
      </c>
      <c r="D54" s="3" t="e">
        <v>#N/A</v>
      </c>
      <c r="E54" s="2" t="e">
        <v>#N/A</v>
      </c>
      <c r="F54" s="32" t="e">
        <v>#N/A</v>
      </c>
      <c r="G54" s="3" t="e">
        <v>#N/A</v>
      </c>
      <c r="H54" s="2" t="e">
        <v>#N/A</v>
      </c>
      <c r="I54" s="32" t="e">
        <v>#N/A</v>
      </c>
      <c r="J54" s="3" t="e">
        <v>#N/A</v>
      </c>
      <c r="K54" s="2" t="e">
        <v>#N/A</v>
      </c>
      <c r="L54" s="2"/>
      <c r="M54" s="2"/>
      <c r="N54" s="5" t="e">
        <v>#N/A</v>
      </c>
      <c r="O54" s="3" t="e">
        <v>#N/A</v>
      </c>
      <c r="P54" s="2" t="e">
        <v>#N/A</v>
      </c>
      <c r="Q54" s="2"/>
      <c r="R54" s="2"/>
      <c r="S54" s="23" t="e">
        <f t="shared" si="9"/>
        <v>#N/A</v>
      </c>
      <c r="T54" s="23" t="e">
        <f t="shared" si="10"/>
        <v>#N/A</v>
      </c>
      <c r="V54" s="38" t="e">
        <f t="shared" si="14"/>
        <v>#N/A</v>
      </c>
      <c r="W54" s="38" t="e">
        <f t="shared" si="13"/>
        <v>#N/A</v>
      </c>
      <c r="X54" s="40" t="e">
        <f t="shared" si="15"/>
        <v>#N/A</v>
      </c>
      <c r="Y54" s="40" t="e">
        <f t="shared" si="16"/>
        <v>#N/A</v>
      </c>
    </row>
    <row r="55" spans="1:25">
      <c r="A55" s="26" t="s">
        <v>496</v>
      </c>
      <c r="B55" s="1">
        <v>36803</v>
      </c>
      <c r="C55" s="5" t="e">
        <v>#N/A</v>
      </c>
      <c r="D55" s="3" t="e">
        <v>#N/A</v>
      </c>
      <c r="E55" s="2" t="e">
        <v>#N/A</v>
      </c>
      <c r="F55" s="32" t="e">
        <v>#N/A</v>
      </c>
      <c r="G55" s="3" t="e">
        <v>#N/A</v>
      </c>
      <c r="H55" s="2" t="e">
        <v>#N/A</v>
      </c>
      <c r="I55" s="32" t="e">
        <v>#N/A</v>
      </c>
      <c r="J55" s="3" t="e">
        <v>#N/A</v>
      </c>
      <c r="K55" s="2" t="e">
        <v>#N/A</v>
      </c>
      <c r="L55" s="2"/>
      <c r="M55" s="2"/>
      <c r="N55" s="5" t="e">
        <v>#N/A</v>
      </c>
      <c r="O55" s="3" t="e">
        <v>#N/A</v>
      </c>
      <c r="P55" s="2" t="e">
        <v>#N/A</v>
      </c>
      <c r="Q55" s="2"/>
      <c r="R55" s="2"/>
      <c r="S55" s="23" t="e">
        <f t="shared" si="9"/>
        <v>#N/A</v>
      </c>
      <c r="T55" s="23" t="e">
        <f t="shared" si="10"/>
        <v>#N/A</v>
      </c>
      <c r="V55" s="38" t="e">
        <f t="shared" si="14"/>
        <v>#N/A</v>
      </c>
      <c r="W55" s="38" t="e">
        <f t="shared" si="13"/>
        <v>#N/A</v>
      </c>
      <c r="X55" s="40" t="e">
        <f t="shared" si="15"/>
        <v>#N/A</v>
      </c>
      <c r="Y55" s="40" t="e">
        <f t="shared" si="16"/>
        <v>#N/A</v>
      </c>
    </row>
    <row r="56" spans="1:25">
      <c r="A56" s="26" t="s">
        <v>497</v>
      </c>
      <c r="B56" s="1">
        <v>36810</v>
      </c>
      <c r="C56" s="5" t="e">
        <v>#N/A</v>
      </c>
      <c r="D56" s="3" t="e">
        <v>#N/A</v>
      </c>
      <c r="E56" s="2" t="e">
        <v>#N/A</v>
      </c>
      <c r="F56" s="32" t="e">
        <v>#N/A</v>
      </c>
      <c r="G56" s="3" t="e">
        <v>#N/A</v>
      </c>
      <c r="H56" s="2" t="e">
        <v>#N/A</v>
      </c>
      <c r="I56" s="32" t="e">
        <v>#N/A</v>
      </c>
      <c r="J56" s="3" t="e">
        <v>#N/A</v>
      </c>
      <c r="K56" s="2" t="e">
        <v>#N/A</v>
      </c>
      <c r="L56" s="2"/>
      <c r="M56" s="2"/>
      <c r="N56" s="5" t="e">
        <v>#N/A</v>
      </c>
      <c r="O56" s="3" t="e">
        <v>#N/A</v>
      </c>
      <c r="P56" s="2" t="e">
        <v>#N/A</v>
      </c>
      <c r="Q56" s="2"/>
      <c r="R56" s="2"/>
      <c r="S56" s="23" t="e">
        <f t="shared" si="9"/>
        <v>#N/A</v>
      </c>
      <c r="T56" s="23" t="e">
        <f t="shared" si="10"/>
        <v>#N/A</v>
      </c>
      <c r="V56" s="38" t="e">
        <f t="shared" si="14"/>
        <v>#N/A</v>
      </c>
      <c r="W56" s="38" t="e">
        <f t="shared" si="13"/>
        <v>#N/A</v>
      </c>
      <c r="X56" s="40" t="e">
        <f t="shared" si="15"/>
        <v>#N/A</v>
      </c>
      <c r="Y56" s="40" t="e">
        <f t="shared" si="16"/>
        <v>#N/A</v>
      </c>
    </row>
    <row r="57" spans="1:25">
      <c r="A57" s="26" t="s">
        <v>498</v>
      </c>
      <c r="B57" s="1">
        <v>36817</v>
      </c>
      <c r="C57" s="5" t="e">
        <v>#N/A</v>
      </c>
      <c r="D57" s="3" t="e">
        <v>#N/A</v>
      </c>
      <c r="E57" s="2" t="e">
        <v>#N/A</v>
      </c>
      <c r="F57" s="32" t="e">
        <v>#N/A</v>
      </c>
      <c r="G57" s="3" t="e">
        <v>#N/A</v>
      </c>
      <c r="H57" s="2" t="e">
        <v>#N/A</v>
      </c>
      <c r="I57" s="32" t="e">
        <v>#N/A</v>
      </c>
      <c r="J57" s="3" t="e">
        <v>#N/A</v>
      </c>
      <c r="K57" s="2" t="e">
        <v>#N/A</v>
      </c>
      <c r="L57" s="2"/>
      <c r="M57" s="2"/>
      <c r="N57" s="5" t="e">
        <v>#N/A</v>
      </c>
      <c r="O57" s="3" t="e">
        <v>#N/A</v>
      </c>
      <c r="P57" s="2" t="e">
        <v>#N/A</v>
      </c>
      <c r="Q57" s="2"/>
      <c r="R57" s="2"/>
      <c r="S57" s="23" t="e">
        <f t="shared" si="9"/>
        <v>#N/A</v>
      </c>
      <c r="T57" s="23" t="e">
        <f t="shared" si="10"/>
        <v>#N/A</v>
      </c>
      <c r="V57" s="38" t="e">
        <f t="shared" si="14"/>
        <v>#N/A</v>
      </c>
      <c r="W57" s="38" t="e">
        <f t="shared" si="13"/>
        <v>#N/A</v>
      </c>
      <c r="X57" s="40" t="e">
        <f t="shared" si="15"/>
        <v>#N/A</v>
      </c>
      <c r="Y57" s="40" t="e">
        <f t="shared" si="16"/>
        <v>#N/A</v>
      </c>
    </row>
    <row r="58" spans="1:25">
      <c r="A58" s="26" t="s">
        <v>499</v>
      </c>
      <c r="B58" s="1">
        <v>36824</v>
      </c>
      <c r="C58" s="5" t="e">
        <v>#N/A</v>
      </c>
      <c r="D58" s="3" t="e">
        <v>#N/A</v>
      </c>
      <c r="E58" s="2" t="e">
        <v>#N/A</v>
      </c>
      <c r="F58" s="32" t="e">
        <v>#N/A</v>
      </c>
      <c r="G58" s="3" t="e">
        <v>#N/A</v>
      </c>
      <c r="H58" s="2" t="e">
        <v>#N/A</v>
      </c>
      <c r="I58" s="32" t="e">
        <v>#N/A</v>
      </c>
      <c r="J58" s="3" t="e">
        <v>#N/A</v>
      </c>
      <c r="K58" s="2" t="e">
        <v>#N/A</v>
      </c>
      <c r="L58" s="2"/>
      <c r="M58" s="2"/>
      <c r="N58" s="5">
        <v>-78.849999999999994</v>
      </c>
      <c r="O58" s="3">
        <v>-0.31859999999999999</v>
      </c>
      <c r="P58" s="2">
        <v>24511.200000000001</v>
      </c>
      <c r="Q58" s="2"/>
      <c r="R58" s="2"/>
      <c r="S58" s="23">
        <f t="shared" si="9"/>
        <v>-7.884999999999999E-2</v>
      </c>
      <c r="T58" s="23">
        <f t="shared" si="10"/>
        <v>24.511200000000002</v>
      </c>
      <c r="V58" s="38" t="e">
        <f t="shared" si="14"/>
        <v>#N/A</v>
      </c>
      <c r="W58" s="38" t="e">
        <f t="shared" si="13"/>
        <v>#N/A</v>
      </c>
      <c r="X58" s="40" t="e">
        <f t="shared" si="15"/>
        <v>#N/A</v>
      </c>
      <c r="Y58" s="40" t="e">
        <f t="shared" si="16"/>
        <v>#N/A</v>
      </c>
    </row>
    <row r="59" spans="1:25">
      <c r="A59" s="26" t="s">
        <v>500</v>
      </c>
      <c r="B59" s="1">
        <v>36831</v>
      </c>
      <c r="C59" s="5" t="e">
        <v>#N/A</v>
      </c>
      <c r="D59" s="3" t="e">
        <v>#N/A</v>
      </c>
      <c r="E59" s="2" t="e">
        <v>#N/A</v>
      </c>
      <c r="F59" s="32" t="e">
        <v>#N/A</v>
      </c>
      <c r="G59" s="3" t="e">
        <v>#N/A</v>
      </c>
      <c r="H59" s="2" t="e">
        <v>#N/A</v>
      </c>
      <c r="I59" s="32" t="e">
        <v>#N/A</v>
      </c>
      <c r="J59" s="3" t="e">
        <v>#N/A</v>
      </c>
      <c r="K59" s="2" t="e">
        <v>#N/A</v>
      </c>
      <c r="L59" s="2"/>
      <c r="M59" s="2"/>
      <c r="N59" s="5">
        <v>32.432000000000002</v>
      </c>
      <c r="O59" s="3">
        <v>0.1101</v>
      </c>
      <c r="P59" s="2">
        <v>30661.1</v>
      </c>
      <c r="Q59" s="2"/>
      <c r="R59" s="2"/>
      <c r="S59" s="23">
        <f t="shared" si="9"/>
        <v>3.2432000000000002E-2</v>
      </c>
      <c r="T59" s="23">
        <f t="shared" si="10"/>
        <v>30.661099999999998</v>
      </c>
      <c r="V59" s="38" t="e">
        <f t="shared" si="14"/>
        <v>#N/A</v>
      </c>
      <c r="W59" s="38" t="e">
        <f t="shared" si="13"/>
        <v>#N/A</v>
      </c>
      <c r="X59" s="40" t="e">
        <f t="shared" si="15"/>
        <v>#N/A</v>
      </c>
      <c r="Y59" s="40" t="e">
        <f t="shared" si="16"/>
        <v>#N/A</v>
      </c>
    </row>
    <row r="60" spans="1:25">
      <c r="A60" s="26" t="s">
        <v>501</v>
      </c>
      <c r="B60" s="1">
        <v>36838</v>
      </c>
      <c r="C60" s="5" t="e">
        <v>#N/A</v>
      </c>
      <c r="D60" s="3" t="e">
        <v>#N/A</v>
      </c>
      <c r="E60" s="2" t="e">
        <v>#N/A</v>
      </c>
      <c r="F60" s="32" t="e">
        <v>#N/A</v>
      </c>
      <c r="G60" s="3" t="e">
        <v>#N/A</v>
      </c>
      <c r="H60" s="2" t="e">
        <v>#N/A</v>
      </c>
      <c r="I60" s="32" t="e">
        <v>#N/A</v>
      </c>
      <c r="J60" s="3" t="e">
        <v>#N/A</v>
      </c>
      <c r="K60" s="2" t="e">
        <v>#N/A</v>
      </c>
      <c r="L60" s="2"/>
      <c r="M60" s="2"/>
      <c r="N60" s="5">
        <v>-53.838999999999999</v>
      </c>
      <c r="O60" s="3">
        <v>-0.1739</v>
      </c>
      <c r="P60" s="2">
        <v>30541.4</v>
      </c>
      <c r="Q60" s="2"/>
      <c r="R60" s="2"/>
      <c r="S60" s="23">
        <f t="shared" si="9"/>
        <v>-5.3838999999999998E-2</v>
      </c>
      <c r="T60" s="23">
        <f t="shared" si="10"/>
        <v>30.541400000000003</v>
      </c>
      <c r="V60" s="38" t="e">
        <f t="shared" si="14"/>
        <v>#N/A</v>
      </c>
      <c r="W60" s="38" t="e">
        <f t="shared" si="13"/>
        <v>#N/A</v>
      </c>
      <c r="X60" s="40" t="e">
        <f t="shared" si="15"/>
        <v>#N/A</v>
      </c>
      <c r="Y60" s="40" t="e">
        <f t="shared" si="16"/>
        <v>#N/A</v>
      </c>
    </row>
    <row r="61" spans="1:25">
      <c r="A61" s="26" t="s">
        <v>502</v>
      </c>
      <c r="B61" s="1">
        <v>36845</v>
      </c>
      <c r="C61" s="5" t="e">
        <v>#N/A</v>
      </c>
      <c r="D61" s="3" t="e">
        <v>#N/A</v>
      </c>
      <c r="E61" s="2" t="e">
        <v>#N/A</v>
      </c>
      <c r="F61" s="32" t="e">
        <v>#N/A</v>
      </c>
      <c r="G61" s="3" t="e">
        <v>#N/A</v>
      </c>
      <c r="H61" s="2" t="e">
        <v>#N/A</v>
      </c>
      <c r="I61" s="32" t="e">
        <v>#N/A</v>
      </c>
      <c r="J61" s="3" t="e">
        <v>#N/A</v>
      </c>
      <c r="K61" s="2" t="e">
        <v>#N/A</v>
      </c>
      <c r="L61" s="2"/>
      <c r="M61" s="2"/>
      <c r="N61" s="5">
        <v>-30.931999999999999</v>
      </c>
      <c r="O61" s="3">
        <v>-0.1007</v>
      </c>
      <c r="P61" s="2">
        <v>30014.5</v>
      </c>
      <c r="Q61" s="2"/>
      <c r="R61" s="2"/>
      <c r="S61" s="23">
        <f t="shared" si="9"/>
        <v>-3.0931999999999998E-2</v>
      </c>
      <c r="T61" s="23">
        <f t="shared" si="10"/>
        <v>30.014500000000002</v>
      </c>
      <c r="V61" s="38" t="e">
        <f t="shared" si="14"/>
        <v>#N/A</v>
      </c>
      <c r="W61" s="38" t="e">
        <f t="shared" si="13"/>
        <v>#N/A</v>
      </c>
      <c r="X61" s="40" t="e">
        <f t="shared" si="15"/>
        <v>#N/A</v>
      </c>
      <c r="Y61" s="40" t="e">
        <f t="shared" si="16"/>
        <v>#N/A</v>
      </c>
    </row>
    <row r="62" spans="1:25">
      <c r="A62" s="26" t="s">
        <v>503</v>
      </c>
      <c r="B62" s="1">
        <v>36852</v>
      </c>
      <c r="C62" s="5" t="e">
        <v>#N/A</v>
      </c>
      <c r="D62" s="3" t="e">
        <v>#N/A</v>
      </c>
      <c r="E62" s="2" t="e">
        <v>#N/A</v>
      </c>
      <c r="F62" s="32" t="e">
        <v>#N/A</v>
      </c>
      <c r="G62" s="3" t="e">
        <v>#N/A</v>
      </c>
      <c r="H62" s="2" t="e">
        <v>#N/A</v>
      </c>
      <c r="I62" s="32" t="e">
        <v>#N/A</v>
      </c>
      <c r="J62" s="3" t="e">
        <v>#N/A</v>
      </c>
      <c r="K62" s="2" t="e">
        <v>#N/A</v>
      </c>
      <c r="L62" s="2"/>
      <c r="M62" s="2"/>
      <c r="N62" s="5">
        <v>4.7E-2</v>
      </c>
      <c r="O62" s="3">
        <v>1E-4</v>
      </c>
      <c r="P62" s="2">
        <v>29127.5</v>
      </c>
      <c r="Q62" s="2"/>
      <c r="R62" s="2"/>
      <c r="S62" s="23">
        <f t="shared" si="9"/>
        <v>4.6999999999999997E-5</v>
      </c>
      <c r="T62" s="23">
        <f t="shared" si="10"/>
        <v>29.127500000000001</v>
      </c>
      <c r="V62" s="38" t="e">
        <f t="shared" si="14"/>
        <v>#N/A</v>
      </c>
      <c r="W62" s="38" t="e">
        <f t="shared" si="13"/>
        <v>#N/A</v>
      </c>
      <c r="X62" s="40" t="e">
        <f t="shared" si="15"/>
        <v>#N/A</v>
      </c>
      <c r="Y62" s="40" t="e">
        <f t="shared" si="16"/>
        <v>#N/A</v>
      </c>
    </row>
    <row r="63" spans="1:25">
      <c r="A63" s="26" t="s">
        <v>504</v>
      </c>
      <c r="B63" s="1">
        <v>36859</v>
      </c>
      <c r="C63" s="5" t="e">
        <v>#N/A</v>
      </c>
      <c r="D63" s="3" t="e">
        <v>#N/A</v>
      </c>
      <c r="E63" s="2" t="e">
        <v>#N/A</v>
      </c>
      <c r="F63" s="32" t="e">
        <v>#N/A</v>
      </c>
      <c r="G63" s="3" t="e">
        <v>#N/A</v>
      </c>
      <c r="H63" s="2" t="e">
        <v>#N/A</v>
      </c>
      <c r="I63" s="32" t="e">
        <v>#N/A</v>
      </c>
      <c r="J63" s="3" t="e">
        <v>#N/A</v>
      </c>
      <c r="K63" s="2" t="e">
        <v>#N/A</v>
      </c>
      <c r="L63" s="2"/>
      <c r="M63" s="2"/>
      <c r="N63" s="5">
        <v>-198.43600000000001</v>
      </c>
      <c r="O63" s="3">
        <v>-0.68079999999999996</v>
      </c>
      <c r="P63" s="2">
        <v>27843.3</v>
      </c>
      <c r="Q63" s="2"/>
      <c r="R63" s="2"/>
      <c r="S63" s="23">
        <f t="shared" si="9"/>
        <v>-0.198436</v>
      </c>
      <c r="T63" s="23">
        <f t="shared" si="10"/>
        <v>27.843299999999999</v>
      </c>
      <c r="V63" s="38" t="e">
        <f t="shared" si="14"/>
        <v>#N/A</v>
      </c>
      <c r="W63" s="38" t="e">
        <f t="shared" si="13"/>
        <v>#N/A</v>
      </c>
      <c r="X63" s="40" t="e">
        <f t="shared" si="15"/>
        <v>#N/A</v>
      </c>
      <c r="Y63" s="40" t="e">
        <f t="shared" si="16"/>
        <v>#N/A</v>
      </c>
    </row>
    <row r="64" spans="1:25">
      <c r="A64" s="26" t="s">
        <v>505</v>
      </c>
      <c r="B64" s="1">
        <v>36866</v>
      </c>
      <c r="C64" s="5" t="e">
        <v>#N/A</v>
      </c>
      <c r="D64" s="3" t="e">
        <v>#N/A</v>
      </c>
      <c r="E64" s="2" t="e">
        <v>#N/A</v>
      </c>
      <c r="F64" s="32" t="e">
        <v>#N/A</v>
      </c>
      <c r="G64" s="3" t="e">
        <v>#N/A</v>
      </c>
      <c r="H64" s="2" t="e">
        <v>#N/A</v>
      </c>
      <c r="I64" s="32" t="e">
        <v>#N/A</v>
      </c>
      <c r="J64" s="3" t="e">
        <v>#N/A</v>
      </c>
      <c r="K64" s="2" t="e">
        <v>#N/A</v>
      </c>
      <c r="L64" s="2"/>
      <c r="M64" s="2"/>
      <c r="N64" s="5">
        <v>-105.075</v>
      </c>
      <c r="O64" s="3">
        <v>-0.37730000000000002</v>
      </c>
      <c r="P64" s="2">
        <v>29203.5</v>
      </c>
      <c r="Q64" s="2"/>
      <c r="R64" s="2"/>
      <c r="S64" s="23">
        <f t="shared" si="9"/>
        <v>-0.105075</v>
      </c>
      <c r="T64" s="23">
        <f t="shared" si="10"/>
        <v>29.203499999999998</v>
      </c>
      <c r="V64" s="38" t="e">
        <f t="shared" si="14"/>
        <v>#N/A</v>
      </c>
      <c r="W64" s="38" t="e">
        <f t="shared" si="13"/>
        <v>#N/A</v>
      </c>
      <c r="X64" s="40" t="e">
        <f t="shared" si="15"/>
        <v>#N/A</v>
      </c>
      <c r="Y64" s="40" t="e">
        <f t="shared" si="16"/>
        <v>#N/A</v>
      </c>
    </row>
    <row r="65" spans="1:25">
      <c r="A65" s="26" t="s">
        <v>506</v>
      </c>
      <c r="B65" s="1">
        <v>36873</v>
      </c>
      <c r="C65" s="5" t="e">
        <v>#N/A</v>
      </c>
      <c r="D65" s="3" t="e">
        <v>#N/A</v>
      </c>
      <c r="E65" s="2" t="e">
        <v>#N/A</v>
      </c>
      <c r="F65" s="32" t="e">
        <v>#N/A</v>
      </c>
      <c r="G65" s="3" t="e">
        <v>#N/A</v>
      </c>
      <c r="H65" s="2" t="e">
        <v>#N/A</v>
      </c>
      <c r="I65" s="32" t="e">
        <v>#N/A</v>
      </c>
      <c r="J65" s="3" t="e">
        <v>#N/A</v>
      </c>
      <c r="K65" s="2" t="e">
        <v>#N/A</v>
      </c>
      <c r="L65" s="2"/>
      <c r="M65" s="2"/>
      <c r="N65" s="5">
        <v>27.471</v>
      </c>
      <c r="O65" s="3">
        <v>9.4E-2</v>
      </c>
      <c r="P65" s="2">
        <v>28907.7</v>
      </c>
      <c r="Q65" s="2"/>
      <c r="R65" s="2"/>
      <c r="S65" s="23">
        <f t="shared" si="9"/>
        <v>2.7470999999999999E-2</v>
      </c>
      <c r="T65" s="23">
        <f t="shared" si="10"/>
        <v>28.907700000000002</v>
      </c>
      <c r="V65" s="38" t="e">
        <f t="shared" si="14"/>
        <v>#N/A</v>
      </c>
      <c r="W65" s="38" t="e">
        <f t="shared" si="13"/>
        <v>#N/A</v>
      </c>
      <c r="X65" s="40" t="e">
        <f t="shared" si="15"/>
        <v>#N/A</v>
      </c>
      <c r="Y65" s="40" t="e">
        <f t="shared" si="16"/>
        <v>#N/A</v>
      </c>
    </row>
    <row r="66" spans="1:25">
      <c r="A66" s="26" t="s">
        <v>507</v>
      </c>
      <c r="B66" s="1">
        <v>36880</v>
      </c>
      <c r="C66" s="5" t="e">
        <v>#N/A</v>
      </c>
      <c r="D66" s="3" t="e">
        <v>#N/A</v>
      </c>
      <c r="E66" s="2" t="e">
        <v>#N/A</v>
      </c>
      <c r="F66" s="32" t="e">
        <v>#N/A</v>
      </c>
      <c r="G66" s="3" t="e">
        <v>#N/A</v>
      </c>
      <c r="H66" s="2" t="e">
        <v>#N/A</v>
      </c>
      <c r="I66" s="32" t="e">
        <v>#N/A</v>
      </c>
      <c r="J66" s="3" t="e">
        <v>#N/A</v>
      </c>
      <c r="K66" s="2" t="e">
        <v>#N/A</v>
      </c>
      <c r="L66" s="2"/>
      <c r="M66" s="2"/>
      <c r="N66" s="5">
        <v>-245.619</v>
      </c>
      <c r="O66" s="3">
        <v>-0.84960000000000002</v>
      </c>
      <c r="P66" s="2">
        <v>27854.1</v>
      </c>
      <c r="Q66" s="2"/>
      <c r="R66" s="2"/>
      <c r="S66" s="23">
        <f t="shared" si="9"/>
        <v>-0.245619</v>
      </c>
      <c r="T66" s="23">
        <f t="shared" si="10"/>
        <v>27.854099999999999</v>
      </c>
      <c r="V66" s="38" t="e">
        <f t="shared" si="14"/>
        <v>#N/A</v>
      </c>
      <c r="W66" s="38" t="e">
        <f t="shared" si="13"/>
        <v>#N/A</v>
      </c>
      <c r="X66" s="40" t="e">
        <f t="shared" si="15"/>
        <v>#N/A</v>
      </c>
      <c r="Y66" s="40" t="e">
        <f t="shared" si="16"/>
        <v>#N/A</v>
      </c>
    </row>
    <row r="67" spans="1:25">
      <c r="A67" s="26" t="s">
        <v>508</v>
      </c>
      <c r="B67" s="1">
        <v>36887</v>
      </c>
      <c r="C67" s="5" t="e">
        <v>#N/A</v>
      </c>
      <c r="D67" s="3" t="e">
        <v>#N/A</v>
      </c>
      <c r="E67" s="2" t="e">
        <v>#N/A</v>
      </c>
      <c r="F67" s="32" t="e">
        <v>#N/A</v>
      </c>
      <c r="G67" s="3" t="e">
        <v>#N/A</v>
      </c>
      <c r="H67" s="2" t="e">
        <v>#N/A</v>
      </c>
      <c r="I67" s="32" t="e">
        <v>#N/A</v>
      </c>
      <c r="J67" s="3" t="e">
        <v>#N/A</v>
      </c>
      <c r="K67" s="2" t="e">
        <v>#N/A</v>
      </c>
      <c r="L67" s="2"/>
      <c r="M67" s="2"/>
      <c r="N67" s="5">
        <v>124.51600000000001</v>
      </c>
      <c r="O67" s="3">
        <v>0.254</v>
      </c>
      <c r="P67" s="2">
        <v>49412</v>
      </c>
      <c r="Q67" s="2"/>
      <c r="R67" s="2"/>
      <c r="S67" s="23">
        <f t="shared" si="9"/>
        <v>0.124516</v>
      </c>
      <c r="T67" s="23">
        <f t="shared" si="10"/>
        <v>49.411999999999999</v>
      </c>
      <c r="V67" s="38" t="e">
        <f t="shared" si="14"/>
        <v>#N/A</v>
      </c>
      <c r="W67" s="38" t="e">
        <f t="shared" si="13"/>
        <v>#N/A</v>
      </c>
      <c r="X67" s="40" t="e">
        <f t="shared" si="15"/>
        <v>#N/A</v>
      </c>
      <c r="Y67" s="40" t="e">
        <f t="shared" si="16"/>
        <v>#N/A</v>
      </c>
    </row>
    <row r="68" spans="1:25">
      <c r="A68" s="26" t="s">
        <v>509</v>
      </c>
      <c r="B68" s="1">
        <v>36894</v>
      </c>
      <c r="C68" s="5" t="e">
        <v>#N/A</v>
      </c>
      <c r="D68" s="3" t="e">
        <v>#N/A</v>
      </c>
      <c r="E68" s="2" t="e">
        <v>#N/A</v>
      </c>
      <c r="F68" s="32" t="e">
        <v>#N/A</v>
      </c>
      <c r="G68" s="3" t="e">
        <v>#N/A</v>
      </c>
      <c r="H68" s="2" t="e">
        <v>#N/A</v>
      </c>
      <c r="I68" s="32" t="e">
        <v>#N/A</v>
      </c>
      <c r="J68" s="3" t="e">
        <v>#N/A</v>
      </c>
      <c r="K68" s="2" t="e">
        <v>#N/A</v>
      </c>
      <c r="L68" s="2"/>
      <c r="M68" s="2"/>
      <c r="N68" s="5">
        <v>-463.54700000000003</v>
      </c>
      <c r="O68" s="3">
        <v>-0.93810000000000004</v>
      </c>
      <c r="P68" s="2">
        <v>51211.7</v>
      </c>
      <c r="Q68" s="2"/>
      <c r="R68" s="2"/>
      <c r="S68" s="23">
        <f t="shared" si="9"/>
        <v>-0.46354700000000004</v>
      </c>
      <c r="T68" s="23">
        <f t="shared" si="10"/>
        <v>51.2117</v>
      </c>
      <c r="V68" s="38" t="e">
        <f t="shared" si="14"/>
        <v>#N/A</v>
      </c>
      <c r="W68" s="38" t="e">
        <f t="shared" si="13"/>
        <v>#N/A</v>
      </c>
      <c r="X68" s="40" t="e">
        <f t="shared" si="15"/>
        <v>#N/A</v>
      </c>
      <c r="Y68" s="40" t="e">
        <f t="shared" si="16"/>
        <v>#N/A</v>
      </c>
    </row>
    <row r="69" spans="1:25">
      <c r="A69" s="26" t="s">
        <v>510</v>
      </c>
      <c r="B69" s="1">
        <v>36901</v>
      </c>
      <c r="C69" s="5" t="e">
        <v>#N/A</v>
      </c>
      <c r="D69" s="3" t="e">
        <v>#N/A</v>
      </c>
      <c r="E69" s="2" t="e">
        <v>#N/A</v>
      </c>
      <c r="F69" s="32" t="e">
        <v>#N/A</v>
      </c>
      <c r="G69" s="3" t="e">
        <v>#N/A</v>
      </c>
      <c r="H69" s="2" t="e">
        <v>#N/A</v>
      </c>
      <c r="I69" s="32" t="e">
        <v>#N/A</v>
      </c>
      <c r="J69" s="3" t="e">
        <v>#N/A</v>
      </c>
      <c r="K69" s="2" t="e">
        <v>#N/A</v>
      </c>
      <c r="L69" s="2"/>
      <c r="M69" s="2"/>
      <c r="N69" s="5">
        <v>178.52799999999999</v>
      </c>
      <c r="O69" s="3">
        <v>0.34860000000000002</v>
      </c>
      <c r="P69" s="2">
        <v>52252.800000000003</v>
      </c>
      <c r="Q69" s="2"/>
      <c r="R69" s="2"/>
      <c r="S69" s="23">
        <f t="shared" si="9"/>
        <v>0.17852799999999999</v>
      </c>
      <c r="T69" s="23">
        <f t="shared" si="10"/>
        <v>52.252800000000001</v>
      </c>
      <c r="V69" s="38" t="e">
        <f t="shared" si="14"/>
        <v>#N/A</v>
      </c>
      <c r="W69" s="38" t="e">
        <f t="shared" si="13"/>
        <v>#N/A</v>
      </c>
      <c r="X69" s="40" t="e">
        <f t="shared" si="15"/>
        <v>#N/A</v>
      </c>
      <c r="Y69" s="40" t="e">
        <f t="shared" si="16"/>
        <v>#N/A</v>
      </c>
    </row>
    <row r="70" spans="1:25">
      <c r="A70" s="26" t="s">
        <v>511</v>
      </c>
      <c r="B70" s="1">
        <v>36908</v>
      </c>
      <c r="C70" s="5" t="e">
        <v>#N/A</v>
      </c>
      <c r="D70" s="3" t="e">
        <v>#N/A</v>
      </c>
      <c r="E70" s="2" t="e">
        <v>#N/A</v>
      </c>
      <c r="F70" s="32" t="e">
        <v>#N/A</v>
      </c>
      <c r="G70" s="3" t="e">
        <v>#N/A</v>
      </c>
      <c r="H70" s="2" t="e">
        <v>#N/A</v>
      </c>
      <c r="I70" s="32" t="e">
        <v>#N/A</v>
      </c>
      <c r="J70" s="3" t="e">
        <v>#N/A</v>
      </c>
      <c r="K70" s="2" t="e">
        <v>#N/A</v>
      </c>
      <c r="L70" s="2"/>
      <c r="M70" s="2"/>
      <c r="N70" s="5">
        <v>26.689</v>
      </c>
      <c r="O70" s="3">
        <v>5.0999999999999997E-2</v>
      </c>
      <c r="P70" s="2">
        <v>54676.7</v>
      </c>
      <c r="Q70" s="2"/>
      <c r="R70" s="2"/>
      <c r="S70" s="23">
        <f t="shared" si="9"/>
        <v>2.6689000000000001E-2</v>
      </c>
      <c r="T70" s="23">
        <f t="shared" si="10"/>
        <v>54.676699999999997</v>
      </c>
      <c r="V70" s="38" t="e">
        <f t="shared" si="14"/>
        <v>#N/A</v>
      </c>
      <c r="W70" s="38" t="e">
        <f t="shared" si="13"/>
        <v>#N/A</v>
      </c>
      <c r="X70" s="40" t="e">
        <f t="shared" si="15"/>
        <v>#N/A</v>
      </c>
      <c r="Y70" s="40" t="e">
        <f t="shared" si="16"/>
        <v>#N/A</v>
      </c>
    </row>
    <row r="71" spans="1:25">
      <c r="A71" s="26" t="s">
        <v>512</v>
      </c>
      <c r="B71" s="1">
        <v>36915</v>
      </c>
      <c r="C71" s="5" t="e">
        <v>#N/A</v>
      </c>
      <c r="D71" s="3" t="e">
        <v>#N/A</v>
      </c>
      <c r="E71" s="2" t="e">
        <v>#N/A</v>
      </c>
      <c r="F71" s="32" t="e">
        <v>#N/A</v>
      </c>
      <c r="G71" s="3" t="e">
        <v>#N/A</v>
      </c>
      <c r="H71" s="2" t="e">
        <v>#N/A</v>
      </c>
      <c r="I71" s="32" t="e">
        <v>#N/A</v>
      </c>
      <c r="J71" s="3" t="e">
        <v>#N/A</v>
      </c>
      <c r="K71" s="2" t="e">
        <v>#N/A</v>
      </c>
      <c r="L71" s="2"/>
      <c r="M71" s="2"/>
      <c r="N71" s="5">
        <v>230.75</v>
      </c>
      <c r="O71" s="3">
        <v>0.4219</v>
      </c>
      <c r="P71" s="2">
        <v>54862.9</v>
      </c>
      <c r="Q71" s="2"/>
      <c r="R71" s="2"/>
      <c r="S71" s="23">
        <f t="shared" si="9"/>
        <v>0.23075000000000001</v>
      </c>
      <c r="T71" s="23">
        <f t="shared" si="10"/>
        <v>54.862900000000003</v>
      </c>
      <c r="V71" s="38" t="e">
        <f t="shared" si="14"/>
        <v>#N/A</v>
      </c>
      <c r="W71" s="38" t="e">
        <f t="shared" si="13"/>
        <v>#N/A</v>
      </c>
      <c r="X71" s="40" t="e">
        <f t="shared" si="15"/>
        <v>#N/A</v>
      </c>
      <c r="Y71" s="40" t="e">
        <f t="shared" si="16"/>
        <v>#N/A</v>
      </c>
    </row>
    <row r="72" spans="1:25">
      <c r="A72" s="26" t="s">
        <v>513</v>
      </c>
      <c r="B72" s="1">
        <v>36922</v>
      </c>
      <c r="C72" s="5" t="e">
        <v>#N/A</v>
      </c>
      <c r="D72" s="3" t="e">
        <v>#N/A</v>
      </c>
      <c r="E72" s="2" t="e">
        <v>#N/A</v>
      </c>
      <c r="F72" s="32" t="e">
        <v>#N/A</v>
      </c>
      <c r="G72" s="3" t="e">
        <v>#N/A</v>
      </c>
      <c r="H72" s="2" t="e">
        <v>#N/A</v>
      </c>
      <c r="I72" s="32" t="e">
        <v>#N/A</v>
      </c>
      <c r="J72" s="3" t="e">
        <v>#N/A</v>
      </c>
      <c r="K72" s="2" t="e">
        <v>#N/A</v>
      </c>
      <c r="L72" s="2"/>
      <c r="M72" s="2"/>
      <c r="N72" s="5">
        <v>509.476</v>
      </c>
      <c r="O72" s="3">
        <v>0.92859999999999998</v>
      </c>
      <c r="P72" s="2">
        <v>55723.7</v>
      </c>
      <c r="Q72" s="2"/>
      <c r="R72" s="2"/>
      <c r="S72" s="23">
        <f t="shared" si="9"/>
        <v>0.50947600000000004</v>
      </c>
      <c r="T72" s="23">
        <f t="shared" si="10"/>
        <v>55.723699999999994</v>
      </c>
      <c r="V72" s="38" t="e">
        <f t="shared" si="14"/>
        <v>#N/A</v>
      </c>
      <c r="W72" s="38" t="e">
        <f t="shared" si="13"/>
        <v>#N/A</v>
      </c>
      <c r="X72" s="40" t="e">
        <f t="shared" si="15"/>
        <v>#N/A</v>
      </c>
      <c r="Y72" s="40" t="e">
        <f t="shared" si="16"/>
        <v>#N/A</v>
      </c>
    </row>
    <row r="73" spans="1:25">
      <c r="A73" s="26" t="s">
        <v>514</v>
      </c>
      <c r="B73" s="1">
        <v>36929</v>
      </c>
      <c r="C73" s="5" t="e">
        <v>#N/A</v>
      </c>
      <c r="D73" s="3" t="e">
        <v>#N/A</v>
      </c>
      <c r="E73" s="2" t="e">
        <v>#N/A</v>
      </c>
      <c r="F73" s="32" t="e">
        <v>#N/A</v>
      </c>
      <c r="G73" s="3" t="e">
        <v>#N/A</v>
      </c>
      <c r="H73" s="2" t="e">
        <v>#N/A</v>
      </c>
      <c r="I73" s="32" t="e">
        <v>#N/A</v>
      </c>
      <c r="J73" s="3" t="e">
        <v>#N/A</v>
      </c>
      <c r="K73" s="2" t="e">
        <v>#N/A</v>
      </c>
      <c r="L73" s="2"/>
      <c r="M73" s="2"/>
      <c r="N73" s="5">
        <v>19.831</v>
      </c>
      <c r="O73" s="3">
        <v>3.5200000000000002E-2</v>
      </c>
      <c r="P73" s="2">
        <v>54798.2</v>
      </c>
      <c r="Q73" s="2"/>
      <c r="R73" s="2"/>
      <c r="S73" s="23">
        <f t="shared" si="9"/>
        <v>1.9830999999999998E-2</v>
      </c>
      <c r="T73" s="23">
        <f t="shared" si="10"/>
        <v>54.798199999999994</v>
      </c>
      <c r="V73" s="38" t="e">
        <f t="shared" si="14"/>
        <v>#N/A</v>
      </c>
      <c r="W73" s="38" t="e">
        <f t="shared" si="13"/>
        <v>#N/A</v>
      </c>
      <c r="X73" s="40" t="e">
        <f t="shared" si="15"/>
        <v>#N/A</v>
      </c>
      <c r="Y73" s="40" t="e">
        <f t="shared" si="16"/>
        <v>#N/A</v>
      </c>
    </row>
    <row r="74" spans="1:25">
      <c r="A74" s="26" t="s">
        <v>515</v>
      </c>
      <c r="B74" s="1">
        <v>36936</v>
      </c>
      <c r="C74" s="5" t="e">
        <v>#N/A</v>
      </c>
      <c r="D74" s="3" t="e">
        <v>#N/A</v>
      </c>
      <c r="E74" s="2" t="e">
        <v>#N/A</v>
      </c>
      <c r="F74" s="32" t="e">
        <v>#N/A</v>
      </c>
      <c r="G74" s="3" t="e">
        <v>#N/A</v>
      </c>
      <c r="H74" s="2" t="e">
        <v>#N/A</v>
      </c>
      <c r="I74" s="32" t="e">
        <v>#N/A</v>
      </c>
      <c r="J74" s="3" t="e">
        <v>#N/A</v>
      </c>
      <c r="K74" s="2" t="e">
        <v>#N/A</v>
      </c>
      <c r="L74" s="2"/>
      <c r="M74" s="2"/>
      <c r="N74" s="5">
        <v>117.26900000000001</v>
      </c>
      <c r="O74" s="3">
        <v>0.214</v>
      </c>
      <c r="P74" s="2">
        <v>55103.1</v>
      </c>
      <c r="Q74" s="2"/>
      <c r="R74" s="2"/>
      <c r="S74" s="23">
        <f t="shared" si="9"/>
        <v>0.11726900000000001</v>
      </c>
      <c r="T74" s="23">
        <f t="shared" si="10"/>
        <v>55.103099999999998</v>
      </c>
      <c r="V74" s="38" t="e">
        <f t="shared" si="14"/>
        <v>#N/A</v>
      </c>
      <c r="W74" s="38" t="e">
        <f t="shared" si="13"/>
        <v>#N/A</v>
      </c>
      <c r="X74" s="40" t="e">
        <f t="shared" si="15"/>
        <v>#N/A</v>
      </c>
      <c r="Y74" s="40" t="e">
        <f t="shared" si="16"/>
        <v>#N/A</v>
      </c>
    </row>
    <row r="75" spans="1:25">
      <c r="A75" s="26" t="s">
        <v>516</v>
      </c>
      <c r="B75" s="1">
        <v>36943</v>
      </c>
      <c r="C75" s="5" t="e">
        <v>#N/A</v>
      </c>
      <c r="D75" s="3" t="e">
        <v>#N/A</v>
      </c>
      <c r="E75" s="2" t="e">
        <v>#N/A</v>
      </c>
      <c r="F75" s="32" t="e">
        <v>#N/A</v>
      </c>
      <c r="G75" s="3" t="e">
        <v>#N/A</v>
      </c>
      <c r="H75" s="2" t="e">
        <v>#N/A</v>
      </c>
      <c r="I75" s="32" t="e">
        <v>#N/A</v>
      </c>
      <c r="J75" s="3" t="e">
        <v>#N/A</v>
      </c>
      <c r="K75" s="2" t="e">
        <v>#N/A</v>
      </c>
      <c r="L75" s="2"/>
      <c r="M75" s="2"/>
      <c r="N75" s="5">
        <v>-28.914000000000001</v>
      </c>
      <c r="O75" s="3">
        <v>-5.2299999999999999E-2</v>
      </c>
      <c r="P75" s="2">
        <v>51696.3</v>
      </c>
      <c r="Q75" s="2"/>
      <c r="R75" s="2"/>
      <c r="S75" s="23">
        <f t="shared" si="9"/>
        <v>-2.8914000000000002E-2</v>
      </c>
      <c r="T75" s="23">
        <f t="shared" si="10"/>
        <v>51.696300000000001</v>
      </c>
      <c r="V75" s="38" t="e">
        <f t="shared" si="14"/>
        <v>#N/A</v>
      </c>
      <c r="W75" s="38" t="e">
        <f t="shared" si="13"/>
        <v>#N/A</v>
      </c>
      <c r="X75" s="40" t="e">
        <f t="shared" si="15"/>
        <v>#N/A</v>
      </c>
      <c r="Y75" s="40" t="e">
        <f t="shared" si="16"/>
        <v>#N/A</v>
      </c>
    </row>
    <row r="76" spans="1:25">
      <c r="A76" s="26" t="s">
        <v>517</v>
      </c>
      <c r="B76" s="1">
        <v>36950</v>
      </c>
      <c r="C76" s="5" t="e">
        <v>#N/A</v>
      </c>
      <c r="D76" s="3" t="e">
        <v>#N/A</v>
      </c>
      <c r="E76" s="2" t="e">
        <v>#N/A</v>
      </c>
      <c r="F76" s="32" t="e">
        <v>#N/A</v>
      </c>
      <c r="G76" s="3" t="e">
        <v>#N/A</v>
      </c>
      <c r="H76" s="2" t="e">
        <v>#N/A</v>
      </c>
      <c r="I76" s="32" t="e">
        <v>#N/A</v>
      </c>
      <c r="J76" s="3" t="e">
        <v>#N/A</v>
      </c>
      <c r="K76" s="2" t="e">
        <v>#N/A</v>
      </c>
      <c r="L76" s="2"/>
      <c r="M76" s="2"/>
      <c r="N76" s="5">
        <v>-240.68</v>
      </c>
      <c r="O76" s="3">
        <v>-0.46550000000000002</v>
      </c>
      <c r="P76" s="2">
        <v>51013.7</v>
      </c>
      <c r="Q76" s="2"/>
      <c r="R76" s="2"/>
      <c r="S76" s="23">
        <f t="shared" si="9"/>
        <v>-0.24068000000000001</v>
      </c>
      <c r="T76" s="23">
        <f t="shared" si="10"/>
        <v>51.0137</v>
      </c>
      <c r="V76" s="38" t="e">
        <f t="shared" si="14"/>
        <v>#N/A</v>
      </c>
      <c r="W76" s="38" t="e">
        <f t="shared" si="13"/>
        <v>#N/A</v>
      </c>
      <c r="X76" s="40" t="e">
        <f t="shared" si="15"/>
        <v>#N/A</v>
      </c>
      <c r="Y76" s="40" t="e">
        <f t="shared" si="16"/>
        <v>#N/A</v>
      </c>
    </row>
    <row r="77" spans="1:25">
      <c r="A77" s="26" t="s">
        <v>518</v>
      </c>
      <c r="B77" s="1">
        <v>36957</v>
      </c>
      <c r="C77" s="5" t="e">
        <v>#N/A</v>
      </c>
      <c r="D77" s="3" t="e">
        <v>#N/A</v>
      </c>
      <c r="E77" s="2" t="e">
        <v>#N/A</v>
      </c>
      <c r="F77" s="32" t="e">
        <v>#N/A</v>
      </c>
      <c r="G77" s="3" t="e">
        <v>#N/A</v>
      </c>
      <c r="H77" s="2" t="e">
        <v>#N/A</v>
      </c>
      <c r="I77" s="32" t="e">
        <v>#N/A</v>
      </c>
      <c r="J77" s="3" t="e">
        <v>#N/A</v>
      </c>
      <c r="K77" s="2" t="e">
        <v>#N/A</v>
      </c>
      <c r="L77" s="2"/>
      <c r="M77" s="2"/>
      <c r="N77" s="5">
        <v>46.316000000000003</v>
      </c>
      <c r="O77" s="3">
        <v>9.0700000000000003E-2</v>
      </c>
      <c r="P77" s="2">
        <v>51241.4</v>
      </c>
      <c r="Q77" s="2"/>
      <c r="R77" s="2"/>
      <c r="S77" s="23">
        <f t="shared" si="9"/>
        <v>4.6316000000000003E-2</v>
      </c>
      <c r="T77" s="23">
        <f t="shared" si="10"/>
        <v>51.241399999999999</v>
      </c>
      <c r="V77" s="38" t="e">
        <f t="shared" si="14"/>
        <v>#N/A</v>
      </c>
      <c r="W77" s="38" t="e">
        <f t="shared" si="13"/>
        <v>#N/A</v>
      </c>
      <c r="X77" s="40" t="e">
        <f t="shared" si="15"/>
        <v>#N/A</v>
      </c>
      <c r="Y77" s="40" t="e">
        <f t="shared" si="16"/>
        <v>#N/A</v>
      </c>
    </row>
    <row r="78" spans="1:25">
      <c r="A78" s="26" t="s">
        <v>519</v>
      </c>
      <c r="B78" s="1">
        <v>36964</v>
      </c>
      <c r="C78" s="5" t="e">
        <v>#N/A</v>
      </c>
      <c r="D78" s="3" t="e">
        <v>#N/A</v>
      </c>
      <c r="E78" s="2" t="e">
        <v>#N/A</v>
      </c>
      <c r="F78" s="32" t="e">
        <v>#N/A</v>
      </c>
      <c r="G78" s="3" t="e">
        <v>#N/A</v>
      </c>
      <c r="H78" s="2" t="e">
        <v>#N/A</v>
      </c>
      <c r="I78" s="32" t="e">
        <v>#N/A</v>
      </c>
      <c r="J78" s="3" t="e">
        <v>#N/A</v>
      </c>
      <c r="K78" s="2" t="e">
        <v>#N/A</v>
      </c>
      <c r="L78" s="2"/>
      <c r="M78" s="2"/>
      <c r="N78" s="5">
        <v>-154.78100000000001</v>
      </c>
      <c r="O78" s="3">
        <v>-0.30199999999999999</v>
      </c>
      <c r="P78" s="2">
        <v>48073.4</v>
      </c>
      <c r="Q78" s="2"/>
      <c r="R78" s="2"/>
      <c r="S78" s="23">
        <f t="shared" si="9"/>
        <v>-0.154781</v>
      </c>
      <c r="T78" s="23">
        <f t="shared" si="10"/>
        <v>48.073399999999999</v>
      </c>
      <c r="V78" s="38" t="e">
        <f t="shared" si="14"/>
        <v>#N/A</v>
      </c>
      <c r="W78" s="38" t="e">
        <f t="shared" si="13"/>
        <v>#N/A</v>
      </c>
      <c r="X78" s="40" t="e">
        <f t="shared" si="15"/>
        <v>#N/A</v>
      </c>
      <c r="Y78" s="40" t="e">
        <f t="shared" si="16"/>
        <v>#N/A</v>
      </c>
    </row>
    <row r="79" spans="1:25">
      <c r="A79" s="26" t="s">
        <v>520</v>
      </c>
      <c r="B79" s="1">
        <v>36971</v>
      </c>
      <c r="C79" s="5" t="e">
        <v>#N/A</v>
      </c>
      <c r="D79" s="3" t="e">
        <v>#N/A</v>
      </c>
      <c r="E79" s="2" t="e">
        <v>#N/A</v>
      </c>
      <c r="F79" s="32" t="e">
        <v>#N/A</v>
      </c>
      <c r="G79" s="3" t="e">
        <v>#N/A</v>
      </c>
      <c r="H79" s="2" t="e">
        <v>#N/A</v>
      </c>
      <c r="I79" s="32" t="e">
        <v>#N/A</v>
      </c>
      <c r="J79" s="3" t="e">
        <v>#N/A</v>
      </c>
      <c r="K79" s="2" t="e">
        <v>#N/A</v>
      </c>
      <c r="L79" s="15" t="e">
        <f t="shared" ref="L79:L142" si="17">C79/1000</f>
        <v>#N/A</v>
      </c>
      <c r="M79" s="15" t="e">
        <f t="shared" ref="M79:M142" si="18">E79/1000</f>
        <v>#N/A</v>
      </c>
      <c r="N79" s="5">
        <v>-179.49</v>
      </c>
      <c r="O79" s="3">
        <v>-0.372</v>
      </c>
      <c r="P79" s="2">
        <v>46646.3</v>
      </c>
      <c r="Q79" s="2"/>
      <c r="R79" s="2"/>
      <c r="S79" s="23">
        <f t="shared" ref="S79:S142" si="19">N79/1000</f>
        <v>-0.17949000000000001</v>
      </c>
      <c r="T79" s="23">
        <f t="shared" ref="T79:T142" si="20">P79/1000</f>
        <v>46.646300000000004</v>
      </c>
      <c r="V79" s="38" t="e">
        <f t="shared" si="14"/>
        <v>#N/A</v>
      </c>
      <c r="W79" s="38" t="e">
        <f t="shared" si="13"/>
        <v>#N/A</v>
      </c>
      <c r="X79" s="40" t="e">
        <f t="shared" si="15"/>
        <v>#N/A</v>
      </c>
      <c r="Y79" s="40" t="e">
        <f t="shared" si="16"/>
        <v>#N/A</v>
      </c>
    </row>
    <row r="80" spans="1:25">
      <c r="A80" s="26" t="s">
        <v>521</v>
      </c>
      <c r="B80" s="1">
        <v>36978</v>
      </c>
      <c r="C80" s="5" t="e">
        <v>#N/A</v>
      </c>
      <c r="D80" s="3" t="e">
        <v>#N/A</v>
      </c>
      <c r="E80" s="2" t="e">
        <v>#N/A</v>
      </c>
      <c r="F80" s="32" t="e">
        <v>#N/A</v>
      </c>
      <c r="G80" s="3" t="e">
        <v>#N/A</v>
      </c>
      <c r="H80" s="2" t="e">
        <v>#N/A</v>
      </c>
      <c r="I80" s="32" t="e">
        <v>#N/A</v>
      </c>
      <c r="J80" s="3" t="e">
        <v>#N/A</v>
      </c>
      <c r="K80" s="2" t="e">
        <v>#N/A</v>
      </c>
      <c r="L80" s="15" t="e">
        <f t="shared" si="17"/>
        <v>#N/A</v>
      </c>
      <c r="M80" s="15" t="e">
        <f t="shared" si="18"/>
        <v>#N/A</v>
      </c>
      <c r="N80" s="5">
        <v>-365.02800000000002</v>
      </c>
      <c r="O80" s="3">
        <v>-0.78239999999999998</v>
      </c>
      <c r="P80" s="2">
        <v>45902.7</v>
      </c>
      <c r="Q80" s="2"/>
      <c r="R80" s="2"/>
      <c r="S80" s="23">
        <f t="shared" si="19"/>
        <v>-0.36502800000000002</v>
      </c>
      <c r="T80" s="23">
        <f t="shared" si="20"/>
        <v>45.902699999999996</v>
      </c>
      <c r="V80" s="38" t="e">
        <f t="shared" si="14"/>
        <v>#N/A</v>
      </c>
      <c r="W80" s="38" t="e">
        <f t="shared" si="13"/>
        <v>#N/A</v>
      </c>
      <c r="X80" s="40" t="e">
        <f t="shared" ref="X80:X111" si="21">STDEV(G55:G80)</f>
        <v>#N/A</v>
      </c>
      <c r="Y80" s="40" t="e">
        <f t="shared" ref="Y80:Y111" si="22">STDEV(J55:J80)</f>
        <v>#N/A</v>
      </c>
    </row>
    <row r="81" spans="1:25">
      <c r="A81" s="26" t="s">
        <v>522</v>
      </c>
      <c r="B81" s="1">
        <v>36985</v>
      </c>
      <c r="C81" s="5" t="e">
        <v>#N/A</v>
      </c>
      <c r="D81" s="3" t="e">
        <v>#N/A</v>
      </c>
      <c r="E81" s="2" t="e">
        <v>#N/A</v>
      </c>
      <c r="F81" s="32" t="e">
        <v>#N/A</v>
      </c>
      <c r="G81" s="3" t="e">
        <v>#N/A</v>
      </c>
      <c r="H81" s="2" t="e">
        <v>#N/A</v>
      </c>
      <c r="I81" s="32" t="e">
        <v>#N/A</v>
      </c>
      <c r="J81" s="3" t="e">
        <v>#N/A</v>
      </c>
      <c r="K81" s="2" t="e">
        <v>#N/A</v>
      </c>
      <c r="L81" s="15" t="e">
        <f t="shared" si="17"/>
        <v>#N/A</v>
      </c>
      <c r="M81" s="15" t="e">
        <f t="shared" si="18"/>
        <v>#N/A</v>
      </c>
      <c r="N81" s="5">
        <v>102.38500000000001</v>
      </c>
      <c r="O81" s="3">
        <v>0.223</v>
      </c>
      <c r="P81" s="2">
        <v>44968.7</v>
      </c>
      <c r="Q81" s="2"/>
      <c r="R81" s="2"/>
      <c r="S81" s="23">
        <f t="shared" si="19"/>
        <v>0.102385</v>
      </c>
      <c r="T81" s="23">
        <f t="shared" si="20"/>
        <v>44.968699999999998</v>
      </c>
      <c r="V81" s="38" t="e">
        <f t="shared" si="14"/>
        <v>#N/A</v>
      </c>
      <c r="W81" s="38" t="e">
        <f t="shared" si="13"/>
        <v>#N/A</v>
      </c>
      <c r="X81" s="40" t="e">
        <f t="shared" si="21"/>
        <v>#N/A</v>
      </c>
      <c r="Y81" s="40" t="e">
        <f t="shared" si="22"/>
        <v>#N/A</v>
      </c>
    </row>
    <row r="82" spans="1:25">
      <c r="A82" s="26" t="s">
        <v>523</v>
      </c>
      <c r="B82" s="1">
        <v>36992</v>
      </c>
      <c r="C82" s="5" t="e">
        <v>#N/A</v>
      </c>
      <c r="D82" s="3" t="e">
        <v>#N/A</v>
      </c>
      <c r="E82" s="2" t="e">
        <v>#N/A</v>
      </c>
      <c r="F82" s="32" t="e">
        <v>#N/A</v>
      </c>
      <c r="G82" s="3" t="e">
        <v>#N/A</v>
      </c>
      <c r="H82" s="2" t="e">
        <v>#N/A</v>
      </c>
      <c r="I82" s="32" t="e">
        <v>#N/A</v>
      </c>
      <c r="J82" s="3" t="e">
        <v>#N/A</v>
      </c>
      <c r="K82" s="2" t="e">
        <v>#N/A</v>
      </c>
      <c r="L82" s="15" t="e">
        <f t="shared" si="17"/>
        <v>#N/A</v>
      </c>
      <c r="M82" s="15" t="e">
        <f t="shared" si="18"/>
        <v>#N/A</v>
      </c>
      <c r="N82" s="5">
        <v>-75.727999999999994</v>
      </c>
      <c r="O82" s="3">
        <v>-0.16930000000000001</v>
      </c>
      <c r="P82" s="2">
        <v>45801.9</v>
      </c>
      <c r="Q82" s="2"/>
      <c r="R82" s="2"/>
      <c r="S82" s="23">
        <f t="shared" si="19"/>
        <v>-7.572799999999999E-2</v>
      </c>
      <c r="T82" s="23">
        <f t="shared" si="20"/>
        <v>45.801900000000003</v>
      </c>
      <c r="V82" s="38" t="e">
        <f t="shared" si="14"/>
        <v>#N/A</v>
      </c>
      <c r="W82" s="38" t="e">
        <f t="shared" si="13"/>
        <v>#N/A</v>
      </c>
      <c r="X82" s="40" t="e">
        <f t="shared" si="21"/>
        <v>#N/A</v>
      </c>
      <c r="Y82" s="40" t="e">
        <f t="shared" si="22"/>
        <v>#N/A</v>
      </c>
    </row>
    <row r="83" spans="1:25">
      <c r="A83" s="26" t="s">
        <v>524</v>
      </c>
      <c r="B83" s="1">
        <v>36999</v>
      </c>
      <c r="C83" s="5" t="e">
        <v>#N/A</v>
      </c>
      <c r="D83" s="3" t="e">
        <v>#N/A</v>
      </c>
      <c r="E83" s="2" t="e">
        <v>#N/A</v>
      </c>
      <c r="F83" s="32" t="e">
        <v>#N/A</v>
      </c>
      <c r="G83" s="3" t="e">
        <v>#N/A</v>
      </c>
      <c r="H83" s="2" t="e">
        <v>#N/A</v>
      </c>
      <c r="I83" s="32" t="e">
        <v>#N/A</v>
      </c>
      <c r="J83" s="3" t="e">
        <v>#N/A</v>
      </c>
      <c r="K83" s="2" t="e">
        <v>#N/A</v>
      </c>
      <c r="L83" s="15" t="e">
        <f t="shared" si="17"/>
        <v>#N/A</v>
      </c>
      <c r="M83" s="15" t="e">
        <f t="shared" si="18"/>
        <v>#N/A</v>
      </c>
      <c r="N83" s="5">
        <v>242.35</v>
      </c>
      <c r="O83" s="3">
        <v>0.52910000000000001</v>
      </c>
      <c r="P83" s="2">
        <v>47092.6</v>
      </c>
      <c r="Q83" s="2"/>
      <c r="R83" s="2"/>
      <c r="S83" s="23">
        <f t="shared" si="19"/>
        <v>0.24234999999999998</v>
      </c>
      <c r="T83" s="23">
        <f t="shared" si="20"/>
        <v>47.092599999999997</v>
      </c>
      <c r="V83" s="38" t="e">
        <f t="shared" si="14"/>
        <v>#N/A</v>
      </c>
      <c r="W83" s="38">
        <f t="shared" si="13"/>
        <v>0.44153896979332857</v>
      </c>
      <c r="X83" s="40" t="e">
        <f t="shared" si="21"/>
        <v>#N/A</v>
      </c>
      <c r="Y83" s="40" t="e">
        <f t="shared" si="22"/>
        <v>#N/A</v>
      </c>
    </row>
    <row r="84" spans="1:25">
      <c r="A84" s="26" t="s">
        <v>525</v>
      </c>
      <c r="B84" s="1">
        <v>37006</v>
      </c>
      <c r="C84" s="5" t="e">
        <v>#N/A</v>
      </c>
      <c r="D84" s="3" t="e">
        <v>#N/A</v>
      </c>
      <c r="E84" s="2" t="e">
        <v>#N/A</v>
      </c>
      <c r="F84" s="32" t="e">
        <v>#N/A</v>
      </c>
      <c r="G84" s="3" t="e">
        <v>#N/A</v>
      </c>
      <c r="H84" s="2" t="e">
        <v>#N/A</v>
      </c>
      <c r="I84" s="32" t="e">
        <v>#N/A</v>
      </c>
      <c r="J84" s="3" t="e">
        <v>#N/A</v>
      </c>
      <c r="K84" s="2" t="e">
        <v>#N/A</v>
      </c>
      <c r="L84" s="15" t="e">
        <f t="shared" si="17"/>
        <v>#N/A</v>
      </c>
      <c r="M84" s="15" t="e">
        <f t="shared" si="18"/>
        <v>#N/A</v>
      </c>
      <c r="N84" s="5">
        <v>-90.457999999999998</v>
      </c>
      <c r="O84" s="3">
        <v>-0.19089999999999999</v>
      </c>
      <c r="P84" s="2">
        <v>48079.7</v>
      </c>
      <c r="Q84" s="2"/>
      <c r="R84" s="2"/>
      <c r="S84" s="23">
        <f t="shared" si="19"/>
        <v>-9.0457999999999997E-2</v>
      </c>
      <c r="T84" s="23">
        <f t="shared" si="20"/>
        <v>48.079699999999995</v>
      </c>
      <c r="V84" s="38" t="e">
        <f t="shared" si="14"/>
        <v>#N/A</v>
      </c>
      <c r="W84" s="38">
        <f t="shared" si="13"/>
        <v>0.43957454061153972</v>
      </c>
      <c r="X84" s="40" t="e">
        <f t="shared" si="21"/>
        <v>#N/A</v>
      </c>
      <c r="Y84" s="40" t="e">
        <f t="shared" si="22"/>
        <v>#N/A</v>
      </c>
    </row>
    <row r="85" spans="1:25">
      <c r="A85" s="26" t="s">
        <v>526</v>
      </c>
      <c r="B85" s="1">
        <v>37013</v>
      </c>
      <c r="C85" s="5" t="e">
        <v>#N/A</v>
      </c>
      <c r="D85" s="3" t="e">
        <v>#N/A</v>
      </c>
      <c r="E85" s="2" t="e">
        <v>#N/A</v>
      </c>
      <c r="F85" s="32" t="e">
        <v>#N/A</v>
      </c>
      <c r="G85" s="3" t="e">
        <v>#N/A</v>
      </c>
      <c r="H85" s="2" t="e">
        <v>#N/A</v>
      </c>
      <c r="I85" s="32" t="e">
        <v>#N/A</v>
      </c>
      <c r="J85" s="3" t="e">
        <v>#N/A</v>
      </c>
      <c r="K85" s="2" t="e">
        <v>#N/A</v>
      </c>
      <c r="L85" s="15" t="e">
        <f t="shared" si="17"/>
        <v>#N/A</v>
      </c>
      <c r="M85" s="15" t="e">
        <f t="shared" si="18"/>
        <v>#N/A</v>
      </c>
      <c r="N85" s="5">
        <v>219.71199999999999</v>
      </c>
      <c r="O85" s="3">
        <v>0.45689999999999997</v>
      </c>
      <c r="P85" s="2">
        <v>49507.1</v>
      </c>
      <c r="Q85" s="2"/>
      <c r="R85" s="2"/>
      <c r="S85" s="23">
        <f t="shared" si="19"/>
        <v>0.21971199999999999</v>
      </c>
      <c r="T85" s="23">
        <f t="shared" si="20"/>
        <v>49.507100000000001</v>
      </c>
      <c r="V85" s="38" t="e">
        <f t="shared" si="14"/>
        <v>#N/A</v>
      </c>
      <c r="W85" s="38">
        <f t="shared" si="13"/>
        <v>0.45078285997379475</v>
      </c>
      <c r="X85" s="40" t="e">
        <f t="shared" si="21"/>
        <v>#N/A</v>
      </c>
      <c r="Y85" s="40" t="e">
        <f t="shared" si="22"/>
        <v>#N/A</v>
      </c>
    </row>
    <row r="86" spans="1:25">
      <c r="A86" s="26" t="s">
        <v>527</v>
      </c>
      <c r="B86" s="1">
        <v>37020</v>
      </c>
      <c r="C86" s="5" t="e">
        <v>#N/A</v>
      </c>
      <c r="D86" s="3" t="e">
        <v>#N/A</v>
      </c>
      <c r="E86" s="2" t="e">
        <v>#N/A</v>
      </c>
      <c r="F86" s="32" t="e">
        <v>#N/A</v>
      </c>
      <c r="G86" s="3" t="e">
        <v>#N/A</v>
      </c>
      <c r="H86" s="2" t="e">
        <v>#N/A</v>
      </c>
      <c r="I86" s="32" t="e">
        <v>#N/A</v>
      </c>
      <c r="J86" s="3" t="e">
        <v>#N/A</v>
      </c>
      <c r="K86" s="2" t="e">
        <v>#N/A</v>
      </c>
      <c r="L86" s="15" t="e">
        <f t="shared" si="17"/>
        <v>#N/A</v>
      </c>
      <c r="M86" s="15" t="e">
        <f t="shared" si="18"/>
        <v>#N/A</v>
      </c>
      <c r="N86" s="5">
        <v>-44.765999999999998</v>
      </c>
      <c r="O86" s="3">
        <v>-9.0399999999999994E-2</v>
      </c>
      <c r="P86" s="2">
        <v>49234.6</v>
      </c>
      <c r="Q86" s="2"/>
      <c r="R86" s="2"/>
      <c r="S86" s="23">
        <f t="shared" si="19"/>
        <v>-4.4766E-2</v>
      </c>
      <c r="T86" s="23">
        <f t="shared" si="20"/>
        <v>49.2346</v>
      </c>
      <c r="V86" s="38" t="e">
        <f t="shared" si="14"/>
        <v>#N/A</v>
      </c>
      <c r="W86" s="38">
        <f t="shared" si="13"/>
        <v>0.45030671564373337</v>
      </c>
      <c r="X86" s="40" t="e">
        <f t="shared" si="21"/>
        <v>#N/A</v>
      </c>
      <c r="Y86" s="40" t="e">
        <f t="shared" si="22"/>
        <v>#N/A</v>
      </c>
    </row>
    <row r="87" spans="1:25">
      <c r="A87" s="26" t="s">
        <v>528</v>
      </c>
      <c r="B87" s="1">
        <v>37027</v>
      </c>
      <c r="C87" s="5" t="e">
        <v>#N/A</v>
      </c>
      <c r="D87" s="3" t="e">
        <v>#N/A</v>
      </c>
      <c r="E87" s="2" t="e">
        <v>#N/A</v>
      </c>
      <c r="F87" s="32" t="e">
        <v>#N/A</v>
      </c>
      <c r="G87" s="3" t="e">
        <v>#N/A</v>
      </c>
      <c r="H87" s="2" t="e">
        <v>#N/A</v>
      </c>
      <c r="I87" s="32" t="e">
        <v>#N/A</v>
      </c>
      <c r="J87" s="3" t="e">
        <v>#N/A</v>
      </c>
      <c r="K87" s="2" t="e">
        <v>#N/A</v>
      </c>
      <c r="L87" s="15" t="e">
        <f t="shared" si="17"/>
        <v>#N/A</v>
      </c>
      <c r="M87" s="15" t="e">
        <f t="shared" si="18"/>
        <v>#N/A</v>
      </c>
      <c r="N87" s="5">
        <v>191.62799999999999</v>
      </c>
      <c r="O87" s="3">
        <v>0.39129999999999998</v>
      </c>
      <c r="P87" s="2">
        <v>50368.6</v>
      </c>
      <c r="Q87" s="2"/>
      <c r="R87" s="2"/>
      <c r="S87" s="23">
        <f t="shared" si="19"/>
        <v>0.19162799999999999</v>
      </c>
      <c r="T87" s="23">
        <f t="shared" si="20"/>
        <v>50.368600000000001</v>
      </c>
      <c r="V87" s="38" t="e">
        <f t="shared" si="14"/>
        <v>#N/A</v>
      </c>
      <c r="W87" s="38">
        <f t="shared" si="13"/>
        <v>0.4590565472122814</v>
      </c>
      <c r="X87" s="40" t="e">
        <f t="shared" si="21"/>
        <v>#N/A</v>
      </c>
      <c r="Y87" s="40" t="e">
        <f t="shared" si="22"/>
        <v>#N/A</v>
      </c>
    </row>
    <row r="88" spans="1:25">
      <c r="A88" s="26" t="s">
        <v>529</v>
      </c>
      <c r="B88" s="1">
        <v>37034</v>
      </c>
      <c r="C88" s="5" t="e">
        <v>#N/A</v>
      </c>
      <c r="D88" s="3" t="e">
        <v>#N/A</v>
      </c>
      <c r="E88" s="2" t="e">
        <v>#N/A</v>
      </c>
      <c r="F88" s="32" t="e">
        <v>#N/A</v>
      </c>
      <c r="G88" s="3" t="e">
        <v>#N/A</v>
      </c>
      <c r="H88" s="2" t="e">
        <v>#N/A</v>
      </c>
      <c r="I88" s="32" t="e">
        <v>#N/A</v>
      </c>
      <c r="J88" s="3" t="e">
        <v>#N/A</v>
      </c>
      <c r="K88" s="2" t="e">
        <v>#N/A</v>
      </c>
      <c r="L88" s="15" t="e">
        <f t="shared" si="17"/>
        <v>#N/A</v>
      </c>
      <c r="M88" s="15" t="e">
        <f t="shared" si="18"/>
        <v>#N/A</v>
      </c>
      <c r="N88" s="5">
        <v>36.884</v>
      </c>
      <c r="O88" s="3">
        <v>7.3200000000000001E-2</v>
      </c>
      <c r="P88" s="2">
        <v>50973</v>
      </c>
      <c r="Q88" s="2"/>
      <c r="R88" s="2"/>
      <c r="S88" s="23">
        <f t="shared" si="19"/>
        <v>3.6884E-2</v>
      </c>
      <c r="T88" s="23">
        <f t="shared" si="20"/>
        <v>50.972999999999999</v>
      </c>
      <c r="V88" s="38" t="e">
        <f t="shared" si="14"/>
        <v>#N/A</v>
      </c>
      <c r="W88" s="38">
        <f t="shared" si="13"/>
        <v>0.4595826063020495</v>
      </c>
      <c r="X88" s="40" t="e">
        <f t="shared" si="21"/>
        <v>#N/A</v>
      </c>
      <c r="Y88" s="40" t="e">
        <f t="shared" si="22"/>
        <v>#N/A</v>
      </c>
    </row>
    <row r="89" spans="1:25">
      <c r="A89" s="26" t="s">
        <v>530</v>
      </c>
      <c r="B89" s="1">
        <v>37041</v>
      </c>
      <c r="C89" s="5" t="e">
        <v>#N/A</v>
      </c>
      <c r="D89" s="3" t="e">
        <v>#N/A</v>
      </c>
      <c r="E89" s="2" t="e">
        <v>#N/A</v>
      </c>
      <c r="F89" s="32" t="e">
        <v>#N/A</v>
      </c>
      <c r="G89" s="3" t="e">
        <v>#N/A</v>
      </c>
      <c r="H89" s="2" t="e">
        <v>#N/A</v>
      </c>
      <c r="I89" s="32" t="e">
        <v>#N/A</v>
      </c>
      <c r="J89" s="3" t="e">
        <v>#N/A</v>
      </c>
      <c r="K89" s="2" t="e">
        <v>#N/A</v>
      </c>
      <c r="L89" s="15" t="e">
        <f t="shared" si="17"/>
        <v>#N/A</v>
      </c>
      <c r="M89" s="15" t="e">
        <f t="shared" si="18"/>
        <v>#N/A</v>
      </c>
      <c r="N89" s="5">
        <v>-8.2420000000000009</v>
      </c>
      <c r="O89" s="3">
        <v>-1.61E-2</v>
      </c>
      <c r="P89" s="2">
        <v>49812.5</v>
      </c>
      <c r="Q89" s="2"/>
      <c r="R89" s="2"/>
      <c r="S89" s="23">
        <f t="shared" si="19"/>
        <v>-8.2420000000000011E-3</v>
      </c>
      <c r="T89" s="23">
        <f t="shared" si="20"/>
        <v>49.8125</v>
      </c>
      <c r="V89" s="38" t="e">
        <f t="shared" si="14"/>
        <v>#N/A</v>
      </c>
      <c r="W89" s="38">
        <f t="shared" si="13"/>
        <v>0.44088307900604007</v>
      </c>
      <c r="X89" s="40" t="e">
        <f t="shared" si="21"/>
        <v>#N/A</v>
      </c>
      <c r="Y89" s="40" t="e">
        <f t="shared" si="22"/>
        <v>#N/A</v>
      </c>
    </row>
    <row r="90" spans="1:25">
      <c r="A90" s="26" t="s">
        <v>531</v>
      </c>
      <c r="B90" s="1">
        <v>37048</v>
      </c>
      <c r="C90" s="5" t="e">
        <v>#N/A</v>
      </c>
      <c r="D90" s="3" t="e">
        <v>#N/A</v>
      </c>
      <c r="E90" s="2" t="e">
        <v>#N/A</v>
      </c>
      <c r="F90" s="32" t="e">
        <v>#N/A</v>
      </c>
      <c r="G90" s="3" t="e">
        <v>#N/A</v>
      </c>
      <c r="H90" s="2" t="e">
        <v>#N/A</v>
      </c>
      <c r="I90" s="32" t="e">
        <v>#N/A</v>
      </c>
      <c r="J90" s="3" t="e">
        <v>#N/A</v>
      </c>
      <c r="K90" s="2" t="e">
        <v>#N/A</v>
      </c>
      <c r="L90" s="15" t="e">
        <f t="shared" si="17"/>
        <v>#N/A</v>
      </c>
      <c r="M90" s="15" t="e">
        <f t="shared" si="18"/>
        <v>#N/A</v>
      </c>
      <c r="N90" s="5">
        <v>63.027999999999999</v>
      </c>
      <c r="O90" s="3">
        <v>0.1265</v>
      </c>
      <c r="P90" s="2">
        <v>50927.6</v>
      </c>
      <c r="Q90" s="2"/>
      <c r="R90" s="2"/>
      <c r="S90" s="23">
        <f t="shared" si="19"/>
        <v>6.3028000000000001E-2</v>
      </c>
      <c r="T90" s="23">
        <f t="shared" si="20"/>
        <v>50.927599999999998</v>
      </c>
      <c r="V90" s="38" t="e">
        <f t="shared" si="14"/>
        <v>#N/A</v>
      </c>
      <c r="W90" s="38">
        <f t="shared" si="13"/>
        <v>0.43554526752283562</v>
      </c>
      <c r="X90" s="40" t="e">
        <f t="shared" si="21"/>
        <v>#N/A</v>
      </c>
      <c r="Y90" s="40" t="e">
        <f t="shared" si="22"/>
        <v>#N/A</v>
      </c>
    </row>
    <row r="91" spans="1:25">
      <c r="A91" s="26" t="s">
        <v>532</v>
      </c>
      <c r="B91" s="1">
        <v>37055</v>
      </c>
      <c r="C91" s="5" t="e">
        <v>#N/A</v>
      </c>
      <c r="D91" s="3" t="e">
        <v>#N/A</v>
      </c>
      <c r="E91" s="2" t="e">
        <v>#N/A</v>
      </c>
      <c r="F91" s="32" t="e">
        <v>#N/A</v>
      </c>
      <c r="G91" s="3" t="e">
        <v>#N/A</v>
      </c>
      <c r="H91" s="2" t="e">
        <v>#N/A</v>
      </c>
      <c r="I91" s="32" t="e">
        <v>#N/A</v>
      </c>
      <c r="J91" s="3" t="e">
        <v>#N/A</v>
      </c>
      <c r="K91" s="2" t="e">
        <v>#N/A</v>
      </c>
      <c r="L91" s="15" t="e">
        <f t="shared" si="17"/>
        <v>#N/A</v>
      </c>
      <c r="M91" s="15" t="e">
        <f t="shared" si="18"/>
        <v>#N/A</v>
      </c>
      <c r="N91" s="5">
        <v>-21.012</v>
      </c>
      <c r="O91" s="3">
        <v>-4.1200000000000001E-2</v>
      </c>
      <c r="P91" s="2">
        <v>49603.199999999997</v>
      </c>
      <c r="Q91" s="2"/>
      <c r="R91" s="2"/>
      <c r="S91" s="23">
        <f t="shared" si="19"/>
        <v>-2.1011999999999999E-2</v>
      </c>
      <c r="T91" s="23">
        <f t="shared" si="20"/>
        <v>49.603199999999994</v>
      </c>
      <c r="V91" s="38" t="e">
        <f t="shared" si="14"/>
        <v>#N/A</v>
      </c>
      <c r="W91" s="38">
        <f t="shared" si="13"/>
        <v>0.43518952935650745</v>
      </c>
      <c r="X91" s="40" t="e">
        <f t="shared" si="21"/>
        <v>#N/A</v>
      </c>
      <c r="Y91" s="40" t="e">
        <f t="shared" si="22"/>
        <v>#N/A</v>
      </c>
    </row>
    <row r="92" spans="1:25">
      <c r="A92" s="26" t="s">
        <v>533</v>
      </c>
      <c r="B92" s="1">
        <v>37062</v>
      </c>
      <c r="C92" s="5" t="e">
        <v>#N/A</v>
      </c>
      <c r="D92" s="3" t="e">
        <v>#N/A</v>
      </c>
      <c r="E92" s="2" t="e">
        <v>#N/A</v>
      </c>
      <c r="F92" s="32" t="e">
        <v>#N/A</v>
      </c>
      <c r="G92" s="3" t="e">
        <v>#N/A</v>
      </c>
      <c r="H92" s="2" t="e">
        <v>#N/A</v>
      </c>
      <c r="I92" s="32" t="e">
        <v>#N/A</v>
      </c>
      <c r="J92" s="3" t="e">
        <v>#N/A</v>
      </c>
      <c r="K92" s="2" t="e">
        <v>#N/A</v>
      </c>
      <c r="L92" s="15" t="e">
        <f t="shared" si="17"/>
        <v>#N/A</v>
      </c>
      <c r="M92" s="15" t="e">
        <f t="shared" si="18"/>
        <v>#N/A</v>
      </c>
      <c r="N92" s="5">
        <v>49.073999999999998</v>
      </c>
      <c r="O92" s="3">
        <v>9.8900000000000002E-2</v>
      </c>
      <c r="P92" s="2">
        <v>48998.8</v>
      </c>
      <c r="Q92" s="2"/>
      <c r="R92" s="2"/>
      <c r="S92" s="23">
        <f t="shared" si="19"/>
        <v>4.9074E-2</v>
      </c>
      <c r="T92" s="23">
        <f t="shared" si="20"/>
        <v>48.998800000000003</v>
      </c>
      <c r="V92" s="38" t="e">
        <f t="shared" si="14"/>
        <v>#N/A</v>
      </c>
      <c r="W92" s="38">
        <f t="shared" si="13"/>
        <v>0.39986426514313772</v>
      </c>
      <c r="X92" s="40" t="e">
        <f t="shared" si="21"/>
        <v>#N/A</v>
      </c>
      <c r="Y92" s="40" t="e">
        <f t="shared" si="22"/>
        <v>#N/A</v>
      </c>
    </row>
    <row r="93" spans="1:25">
      <c r="A93" s="26" t="s">
        <v>534</v>
      </c>
      <c r="B93" s="1">
        <v>37069</v>
      </c>
      <c r="C93" s="5" t="e">
        <v>#N/A</v>
      </c>
      <c r="D93" s="3" t="e">
        <v>#N/A</v>
      </c>
      <c r="E93" s="2" t="e">
        <v>#N/A</v>
      </c>
      <c r="F93" s="32" t="e">
        <v>#N/A</v>
      </c>
      <c r="G93" s="3" t="e">
        <v>#N/A</v>
      </c>
      <c r="H93" s="2" t="e">
        <v>#N/A</v>
      </c>
      <c r="I93" s="32" t="e">
        <v>#N/A</v>
      </c>
      <c r="J93" s="3" t="e">
        <v>#N/A</v>
      </c>
      <c r="K93" s="2" t="e">
        <v>#N/A</v>
      </c>
      <c r="L93" s="15" t="e">
        <f t="shared" si="17"/>
        <v>#N/A</v>
      </c>
      <c r="M93" s="15" t="e">
        <f t="shared" si="18"/>
        <v>#N/A</v>
      </c>
      <c r="N93" s="5">
        <v>-179.114</v>
      </c>
      <c r="O93" s="3">
        <v>-0.36549999999999999</v>
      </c>
      <c r="P93" s="2">
        <v>48950.1</v>
      </c>
      <c r="Q93" s="2"/>
      <c r="R93" s="2"/>
      <c r="S93" s="23">
        <f t="shared" si="19"/>
        <v>-0.179114</v>
      </c>
      <c r="T93" s="23">
        <f t="shared" si="20"/>
        <v>48.950099999999999</v>
      </c>
      <c r="V93" s="38" t="e">
        <f t="shared" si="14"/>
        <v>#N/A</v>
      </c>
      <c r="W93" s="38">
        <f t="shared" si="13"/>
        <v>0.40451472427322865</v>
      </c>
      <c r="X93" s="40" t="e">
        <f t="shared" si="21"/>
        <v>#N/A</v>
      </c>
      <c r="Y93" s="40" t="e">
        <f t="shared" si="22"/>
        <v>#N/A</v>
      </c>
    </row>
    <row r="94" spans="1:25">
      <c r="A94" s="26" t="s">
        <v>535</v>
      </c>
      <c r="B94" s="1">
        <v>37076</v>
      </c>
      <c r="C94" s="5" t="e">
        <v>#N/A</v>
      </c>
      <c r="D94" s="3" t="e">
        <v>#N/A</v>
      </c>
      <c r="E94" s="2" t="e">
        <v>#N/A</v>
      </c>
      <c r="F94" s="32" t="e">
        <v>#N/A</v>
      </c>
      <c r="G94" s="3" t="e">
        <v>#N/A</v>
      </c>
      <c r="H94" s="2" t="e">
        <v>#N/A</v>
      </c>
      <c r="I94" s="32" t="e">
        <v>#N/A</v>
      </c>
      <c r="J94" s="3" t="e">
        <v>#N/A</v>
      </c>
      <c r="K94" s="2" t="e">
        <v>#N/A</v>
      </c>
      <c r="L94" s="15" t="e">
        <f t="shared" si="17"/>
        <v>#N/A</v>
      </c>
      <c r="M94" s="15" t="e">
        <f t="shared" si="18"/>
        <v>#N/A</v>
      </c>
      <c r="N94" s="5">
        <v>-243.446</v>
      </c>
      <c r="O94" s="3">
        <v>-0.496</v>
      </c>
      <c r="P94" s="2">
        <v>47167.1</v>
      </c>
      <c r="Q94" s="2"/>
      <c r="R94" s="2"/>
      <c r="S94" s="23">
        <f t="shared" si="19"/>
        <v>-0.243446</v>
      </c>
      <c r="T94" s="23">
        <f t="shared" si="20"/>
        <v>47.167099999999998</v>
      </c>
      <c r="V94" s="38" t="e">
        <f t="shared" si="14"/>
        <v>#N/A</v>
      </c>
      <c r="W94" s="38">
        <f t="shared" si="13"/>
        <v>0.37107199734739432</v>
      </c>
      <c r="X94" s="40" t="e">
        <f t="shared" si="21"/>
        <v>#N/A</v>
      </c>
      <c r="Y94" s="40" t="e">
        <f t="shared" si="22"/>
        <v>#N/A</v>
      </c>
    </row>
    <row r="95" spans="1:25">
      <c r="A95" s="26" t="s">
        <v>536</v>
      </c>
      <c r="B95" s="1">
        <v>37083</v>
      </c>
      <c r="C95" s="5" t="e">
        <v>#N/A</v>
      </c>
      <c r="D95" s="3" t="e">
        <v>#N/A</v>
      </c>
      <c r="E95" s="2" t="e">
        <v>#N/A</v>
      </c>
      <c r="F95" s="32" t="e">
        <v>#N/A</v>
      </c>
      <c r="G95" s="3" t="e">
        <v>#N/A</v>
      </c>
      <c r="H95" s="2" t="e">
        <v>#N/A</v>
      </c>
      <c r="I95" s="32" t="e">
        <v>#N/A</v>
      </c>
      <c r="J95" s="3" t="e">
        <v>#N/A</v>
      </c>
      <c r="K95" s="2" t="e">
        <v>#N/A</v>
      </c>
      <c r="L95" s="15" t="e">
        <f t="shared" si="17"/>
        <v>#N/A</v>
      </c>
      <c r="M95" s="15" t="e">
        <f t="shared" si="18"/>
        <v>#N/A</v>
      </c>
      <c r="N95" s="5">
        <v>119.809</v>
      </c>
      <c r="O95" s="3">
        <v>0.25390000000000001</v>
      </c>
      <c r="P95" s="2">
        <v>45833</v>
      </c>
      <c r="Q95" s="2"/>
      <c r="R95" s="2"/>
      <c r="S95" s="23">
        <f t="shared" si="19"/>
        <v>0.119809</v>
      </c>
      <c r="T95" s="23">
        <f t="shared" si="20"/>
        <v>45.832999999999998</v>
      </c>
      <c r="V95" s="38" t="e">
        <f t="shared" si="14"/>
        <v>#N/A</v>
      </c>
      <c r="W95" s="38">
        <f t="shared" si="13"/>
        <v>0.36822057336079667</v>
      </c>
      <c r="X95" s="40" t="e">
        <f t="shared" si="21"/>
        <v>#N/A</v>
      </c>
      <c r="Y95" s="40" t="e">
        <f t="shared" si="22"/>
        <v>#N/A</v>
      </c>
    </row>
    <row r="96" spans="1:25">
      <c r="A96" s="26" t="s">
        <v>537</v>
      </c>
      <c r="B96" s="1">
        <v>37090</v>
      </c>
      <c r="C96" s="5" t="e">
        <v>#N/A</v>
      </c>
      <c r="D96" s="3" t="e">
        <v>#N/A</v>
      </c>
      <c r="E96" s="2" t="e">
        <v>#N/A</v>
      </c>
      <c r="F96" s="32" t="e">
        <v>#N/A</v>
      </c>
      <c r="G96" s="3" t="e">
        <v>#N/A</v>
      </c>
      <c r="H96" s="2" t="e">
        <v>#N/A</v>
      </c>
      <c r="I96" s="32" t="e">
        <v>#N/A</v>
      </c>
      <c r="J96" s="3" t="e">
        <v>#N/A</v>
      </c>
      <c r="K96" s="2" t="e">
        <v>#N/A</v>
      </c>
      <c r="L96" s="15" t="e">
        <f t="shared" si="17"/>
        <v>#N/A</v>
      </c>
      <c r="M96" s="15" t="e">
        <f t="shared" si="18"/>
        <v>#N/A</v>
      </c>
      <c r="N96" s="5">
        <v>-140.97</v>
      </c>
      <c r="O96" s="3">
        <v>-0.30590000000000001</v>
      </c>
      <c r="P96" s="2">
        <v>45440.800000000003</v>
      </c>
      <c r="Q96" s="2"/>
      <c r="R96" s="2"/>
      <c r="S96" s="23">
        <f t="shared" si="19"/>
        <v>-0.14097000000000001</v>
      </c>
      <c r="T96" s="23">
        <f t="shared" si="20"/>
        <v>45.440800000000003</v>
      </c>
      <c r="V96" s="38" t="e">
        <f t="shared" si="14"/>
        <v>#N/A</v>
      </c>
      <c r="W96" s="38">
        <f t="shared" si="13"/>
        <v>0.37367635863136967</v>
      </c>
      <c r="X96" s="40" t="e">
        <f t="shared" si="21"/>
        <v>#N/A</v>
      </c>
      <c r="Y96" s="40" t="e">
        <f t="shared" si="22"/>
        <v>#N/A</v>
      </c>
    </row>
    <row r="97" spans="1:25">
      <c r="A97" s="26" t="s">
        <v>538</v>
      </c>
      <c r="B97" s="1">
        <v>37097</v>
      </c>
      <c r="C97" s="5" t="e">
        <v>#N/A</v>
      </c>
      <c r="D97" s="3" t="e">
        <v>#N/A</v>
      </c>
      <c r="E97" s="2" t="e">
        <v>#N/A</v>
      </c>
      <c r="F97" s="32" t="e">
        <v>#N/A</v>
      </c>
      <c r="G97" s="3" t="e">
        <v>#N/A</v>
      </c>
      <c r="H97" s="2" t="e">
        <v>#N/A</v>
      </c>
      <c r="I97" s="32" t="e">
        <v>#N/A</v>
      </c>
      <c r="J97" s="3" t="e">
        <v>#N/A</v>
      </c>
      <c r="K97" s="2" t="e">
        <v>#N/A</v>
      </c>
      <c r="L97" s="15" t="e">
        <f t="shared" si="17"/>
        <v>#N/A</v>
      </c>
      <c r="M97" s="15" t="e">
        <f t="shared" si="18"/>
        <v>#N/A</v>
      </c>
      <c r="N97" s="5">
        <v>-26.001000000000001</v>
      </c>
      <c r="O97" s="3">
        <v>-5.7200000000000001E-2</v>
      </c>
      <c r="P97" s="2">
        <v>45726.7</v>
      </c>
      <c r="Q97" s="2"/>
      <c r="R97" s="2"/>
      <c r="S97" s="23">
        <f t="shared" si="19"/>
        <v>-2.6001E-2</v>
      </c>
      <c r="T97" s="23">
        <f t="shared" si="20"/>
        <v>45.726699999999994</v>
      </c>
      <c r="V97" s="38" t="e">
        <f t="shared" si="14"/>
        <v>#N/A</v>
      </c>
      <c r="W97" s="38">
        <f t="shared" si="13"/>
        <v>0.36411168650038384</v>
      </c>
      <c r="X97" s="40" t="e">
        <f t="shared" si="21"/>
        <v>#N/A</v>
      </c>
      <c r="Y97" s="40" t="e">
        <f t="shared" si="22"/>
        <v>#N/A</v>
      </c>
    </row>
    <row r="98" spans="1:25">
      <c r="A98" s="26" t="s">
        <v>539</v>
      </c>
      <c r="B98" s="1">
        <v>37104</v>
      </c>
      <c r="C98" s="5" t="e">
        <v>#N/A</v>
      </c>
      <c r="D98" s="3" t="e">
        <v>#N/A</v>
      </c>
      <c r="E98" s="2" t="e">
        <v>#N/A</v>
      </c>
      <c r="F98" s="32" t="e">
        <v>#N/A</v>
      </c>
      <c r="G98" s="3" t="e">
        <v>#N/A</v>
      </c>
      <c r="H98" s="2" t="e">
        <v>#N/A</v>
      </c>
      <c r="I98" s="32" t="e">
        <v>#N/A</v>
      </c>
      <c r="J98" s="3" t="e">
        <v>#N/A</v>
      </c>
      <c r="K98" s="2" t="e">
        <v>#N/A</v>
      </c>
      <c r="L98" s="15" t="e">
        <f t="shared" si="17"/>
        <v>#N/A</v>
      </c>
      <c r="M98" s="15" t="e">
        <f t="shared" si="18"/>
        <v>#N/A</v>
      </c>
      <c r="N98" s="5">
        <v>-168.595</v>
      </c>
      <c r="O98" s="3">
        <v>-0.36870000000000003</v>
      </c>
      <c r="P98" s="2">
        <v>46327.5</v>
      </c>
      <c r="Q98" s="2"/>
      <c r="R98" s="2"/>
      <c r="S98" s="23">
        <f t="shared" si="19"/>
        <v>-0.16859499999999999</v>
      </c>
      <c r="T98" s="23">
        <f t="shared" si="20"/>
        <v>46.327500000000001</v>
      </c>
      <c r="V98" s="38" t="e">
        <f t="shared" si="14"/>
        <v>#N/A</v>
      </c>
      <c r="W98" s="38">
        <f t="shared" si="13"/>
        <v>0.31590275283092084</v>
      </c>
      <c r="X98" s="40" t="e">
        <f t="shared" si="21"/>
        <v>#N/A</v>
      </c>
      <c r="Y98" s="40" t="e">
        <f t="shared" si="22"/>
        <v>#N/A</v>
      </c>
    </row>
    <row r="99" spans="1:25">
      <c r="A99" s="26" t="s">
        <v>540</v>
      </c>
      <c r="B99" s="1">
        <v>37111</v>
      </c>
      <c r="C99" s="5" t="e">
        <v>#N/A</v>
      </c>
      <c r="D99" s="3" t="e">
        <v>#N/A</v>
      </c>
      <c r="E99" s="2" t="e">
        <v>#N/A</v>
      </c>
      <c r="F99" s="32" t="e">
        <v>#N/A</v>
      </c>
      <c r="G99" s="3" t="e">
        <v>#N/A</v>
      </c>
      <c r="H99" s="2" t="e">
        <v>#N/A</v>
      </c>
      <c r="I99" s="32" t="e">
        <v>#N/A</v>
      </c>
      <c r="J99" s="3" t="e">
        <v>#N/A</v>
      </c>
      <c r="K99" s="2" t="e">
        <v>#N/A</v>
      </c>
      <c r="L99" s="15" t="e">
        <f t="shared" si="17"/>
        <v>#N/A</v>
      </c>
      <c r="M99" s="15" t="e">
        <f t="shared" si="18"/>
        <v>#N/A</v>
      </c>
      <c r="N99" s="5">
        <v>-146.001</v>
      </c>
      <c r="O99" s="3">
        <v>-0.315</v>
      </c>
      <c r="P99" s="2">
        <v>45305.2</v>
      </c>
      <c r="Q99" s="2"/>
      <c r="R99" s="2"/>
      <c r="S99" s="23">
        <f t="shared" si="19"/>
        <v>-0.14600099999999999</v>
      </c>
      <c r="T99" s="23">
        <f t="shared" si="20"/>
        <v>45.305199999999999</v>
      </c>
      <c r="V99" s="38" t="e">
        <f t="shared" si="14"/>
        <v>#N/A</v>
      </c>
      <c r="W99" s="38">
        <f t="shared" si="13"/>
        <v>0.31909229156853908</v>
      </c>
      <c r="X99" s="40" t="e">
        <f t="shared" si="21"/>
        <v>#N/A</v>
      </c>
      <c r="Y99" s="40" t="e">
        <f t="shared" si="22"/>
        <v>#N/A</v>
      </c>
    </row>
    <row r="100" spans="1:25">
      <c r="A100" s="26" t="s">
        <v>541</v>
      </c>
      <c r="B100" s="1">
        <v>37118</v>
      </c>
      <c r="C100" s="5" t="e">
        <v>#N/A</v>
      </c>
      <c r="D100" s="3" t="e">
        <v>#N/A</v>
      </c>
      <c r="E100" s="2" t="e">
        <v>#N/A</v>
      </c>
      <c r="F100" s="32" t="e">
        <v>#N/A</v>
      </c>
      <c r="G100" s="3" t="e">
        <v>#N/A</v>
      </c>
      <c r="H100" s="2" t="e">
        <v>#N/A</v>
      </c>
      <c r="I100" s="32" t="e">
        <v>#N/A</v>
      </c>
      <c r="J100" s="3" t="e">
        <v>#N/A</v>
      </c>
      <c r="K100" s="2" t="e">
        <v>#N/A</v>
      </c>
      <c r="L100" s="15" t="e">
        <f t="shared" si="17"/>
        <v>#N/A</v>
      </c>
      <c r="M100" s="15" t="e">
        <f t="shared" si="18"/>
        <v>#N/A</v>
      </c>
      <c r="N100" s="5">
        <v>-78.650000000000006</v>
      </c>
      <c r="O100" s="3">
        <v>-0.1729</v>
      </c>
      <c r="P100" s="2">
        <v>45018.2</v>
      </c>
      <c r="Q100" s="2"/>
      <c r="R100" s="2"/>
      <c r="S100" s="23">
        <f t="shared" si="19"/>
        <v>-7.8650000000000012E-2</v>
      </c>
      <c r="T100" s="23">
        <f t="shared" si="20"/>
        <v>45.0182</v>
      </c>
      <c r="V100" s="38" t="e">
        <f t="shared" si="14"/>
        <v>#N/A</v>
      </c>
      <c r="W100" s="38">
        <f t="shared" si="13"/>
        <v>0.31408993783016009</v>
      </c>
      <c r="X100" s="40" t="e">
        <f t="shared" si="21"/>
        <v>#N/A</v>
      </c>
      <c r="Y100" s="40" t="e">
        <f t="shared" si="22"/>
        <v>#N/A</v>
      </c>
    </row>
    <row r="101" spans="1:25">
      <c r="A101" s="26" t="s">
        <v>542</v>
      </c>
      <c r="B101" s="1">
        <v>37125</v>
      </c>
      <c r="C101" s="5" t="e">
        <v>#N/A</v>
      </c>
      <c r="D101" s="3" t="e">
        <v>#N/A</v>
      </c>
      <c r="E101" s="2" t="e">
        <v>#N/A</v>
      </c>
      <c r="F101" s="32" t="e">
        <v>#N/A</v>
      </c>
      <c r="G101" s="3" t="e">
        <v>#N/A</v>
      </c>
      <c r="H101" s="2" t="e">
        <v>#N/A</v>
      </c>
      <c r="I101" s="32" t="e">
        <v>#N/A</v>
      </c>
      <c r="J101" s="3" t="e">
        <v>#N/A</v>
      </c>
      <c r="K101" s="2" t="e">
        <v>#N/A</v>
      </c>
      <c r="L101" s="15" t="e">
        <f t="shared" si="17"/>
        <v>#N/A</v>
      </c>
      <c r="M101" s="15" t="e">
        <f t="shared" si="18"/>
        <v>#N/A</v>
      </c>
      <c r="N101" s="5">
        <v>-44.780999999999999</v>
      </c>
      <c r="O101" s="3">
        <v>-9.9400000000000002E-2</v>
      </c>
      <c r="P101" s="2">
        <v>44576.1</v>
      </c>
      <c r="Q101" s="2"/>
      <c r="R101" s="2"/>
      <c r="S101" s="23">
        <f t="shared" si="19"/>
        <v>-4.4781000000000001E-2</v>
      </c>
      <c r="T101" s="23">
        <f t="shared" si="20"/>
        <v>44.576099999999997</v>
      </c>
      <c r="V101" s="38" t="e">
        <f t="shared" si="14"/>
        <v>#N/A</v>
      </c>
      <c r="W101" s="38">
        <f t="shared" si="13"/>
        <v>0.31400427760437616</v>
      </c>
      <c r="X101" s="40" t="e">
        <f t="shared" si="21"/>
        <v>#N/A</v>
      </c>
      <c r="Y101" s="40" t="e">
        <f t="shared" si="22"/>
        <v>#N/A</v>
      </c>
    </row>
    <row r="102" spans="1:25">
      <c r="A102" s="26" t="s">
        <v>543</v>
      </c>
      <c r="B102" s="1">
        <v>37132</v>
      </c>
      <c r="C102" s="5" t="e">
        <v>#N/A</v>
      </c>
      <c r="D102" s="3" t="e">
        <v>#N/A</v>
      </c>
      <c r="E102" s="2" t="e">
        <v>#N/A</v>
      </c>
      <c r="F102" s="32" t="e">
        <v>#N/A</v>
      </c>
      <c r="G102" s="3" t="e">
        <v>#N/A</v>
      </c>
      <c r="H102" s="2" t="e">
        <v>#N/A</v>
      </c>
      <c r="I102" s="32" t="e">
        <v>#N/A</v>
      </c>
      <c r="J102" s="3" t="e">
        <v>#N/A</v>
      </c>
      <c r="K102" s="2" t="e">
        <v>#N/A</v>
      </c>
      <c r="L102" s="15" t="e">
        <f t="shared" si="17"/>
        <v>#N/A</v>
      </c>
      <c r="M102" s="15" t="e">
        <f t="shared" si="18"/>
        <v>#N/A</v>
      </c>
      <c r="N102" s="5">
        <v>-458.77800000000002</v>
      </c>
      <c r="O102" s="3">
        <v>-1.0336000000000001</v>
      </c>
      <c r="P102" s="2">
        <v>43629.5</v>
      </c>
      <c r="Q102" s="2"/>
      <c r="R102" s="2"/>
      <c r="S102" s="23">
        <f t="shared" si="19"/>
        <v>-0.45877800000000002</v>
      </c>
      <c r="T102" s="23">
        <f t="shared" si="20"/>
        <v>43.6295</v>
      </c>
      <c r="V102" s="38" t="e">
        <f t="shared" si="14"/>
        <v>#N/A</v>
      </c>
      <c r="W102" s="38">
        <f t="shared" si="13"/>
        <v>0.35781332305246283</v>
      </c>
      <c r="X102" s="40" t="e">
        <f t="shared" si="21"/>
        <v>#N/A</v>
      </c>
      <c r="Y102" s="40" t="e">
        <f t="shared" si="22"/>
        <v>#N/A</v>
      </c>
    </row>
    <row r="103" spans="1:25">
      <c r="A103" s="26" t="s">
        <v>544</v>
      </c>
      <c r="B103" s="1">
        <v>37139</v>
      </c>
      <c r="C103" s="5" t="e">
        <v>#N/A</v>
      </c>
      <c r="D103" s="3" t="e">
        <v>#N/A</v>
      </c>
      <c r="E103" s="2" t="e">
        <v>#N/A</v>
      </c>
      <c r="F103" s="32" t="e">
        <v>#N/A</v>
      </c>
      <c r="G103" s="3" t="e">
        <v>#N/A</v>
      </c>
      <c r="H103" s="2" t="e">
        <v>#N/A</v>
      </c>
      <c r="I103" s="32" t="e">
        <v>#N/A</v>
      </c>
      <c r="J103" s="3" t="e">
        <v>#N/A</v>
      </c>
      <c r="K103" s="2" t="e">
        <v>#N/A</v>
      </c>
      <c r="L103" s="15" t="e">
        <f t="shared" si="17"/>
        <v>#N/A</v>
      </c>
      <c r="M103" s="15" t="e">
        <f t="shared" si="18"/>
        <v>#N/A</v>
      </c>
      <c r="N103" s="5">
        <v>-20.376999999999999</v>
      </c>
      <c r="O103" s="3">
        <v>-4.6300000000000001E-2</v>
      </c>
      <c r="P103" s="2">
        <v>42691.199999999997</v>
      </c>
      <c r="Q103" s="2"/>
      <c r="R103" s="2"/>
      <c r="S103" s="23">
        <f t="shared" si="19"/>
        <v>-2.0376999999999999E-2</v>
      </c>
      <c r="T103" s="23">
        <f t="shared" si="20"/>
        <v>42.691199999999995</v>
      </c>
      <c r="V103" s="38" t="e">
        <f t="shared" si="14"/>
        <v>#N/A</v>
      </c>
      <c r="W103" s="38">
        <f t="shared" si="13"/>
        <v>0.35569786530792585</v>
      </c>
      <c r="X103" s="40" t="e">
        <f t="shared" si="21"/>
        <v>#N/A</v>
      </c>
      <c r="Y103" s="40" t="e">
        <f t="shared" si="22"/>
        <v>#N/A</v>
      </c>
    </row>
    <row r="104" spans="1:25">
      <c r="A104" s="26" t="s">
        <v>545</v>
      </c>
      <c r="B104" s="1">
        <v>37146</v>
      </c>
      <c r="C104" s="5" t="e">
        <v>#N/A</v>
      </c>
      <c r="D104" s="3" t="e">
        <v>#N/A</v>
      </c>
      <c r="E104" s="2" t="e">
        <v>#N/A</v>
      </c>
      <c r="F104" s="32" t="e">
        <v>#N/A</v>
      </c>
      <c r="G104" s="3" t="e">
        <v>#N/A</v>
      </c>
      <c r="H104" s="2" t="e">
        <v>#N/A</v>
      </c>
      <c r="I104" s="32" t="e">
        <v>#N/A</v>
      </c>
      <c r="J104" s="3" t="e">
        <v>#N/A</v>
      </c>
      <c r="K104" s="2" t="e">
        <v>#N/A</v>
      </c>
      <c r="L104" s="15" t="e">
        <f t="shared" si="17"/>
        <v>#N/A</v>
      </c>
      <c r="M104" s="15" t="e">
        <f t="shared" si="18"/>
        <v>#N/A</v>
      </c>
      <c r="N104" s="5">
        <v>-68.992999999999995</v>
      </c>
      <c r="O104" s="3">
        <v>-0.16159999999999999</v>
      </c>
      <c r="P104" s="2">
        <v>41879.9</v>
      </c>
      <c r="Q104" s="2"/>
      <c r="R104" s="2"/>
      <c r="S104" s="23">
        <f t="shared" si="19"/>
        <v>-6.8992999999999999E-2</v>
      </c>
      <c r="T104" s="23">
        <f t="shared" si="20"/>
        <v>41.879899999999999</v>
      </c>
      <c r="V104" s="38" t="e">
        <f t="shared" si="14"/>
        <v>#N/A</v>
      </c>
      <c r="W104" s="38">
        <f t="shared" si="13"/>
        <v>0.35385614504289081</v>
      </c>
      <c r="X104" s="40" t="e">
        <f t="shared" si="21"/>
        <v>#N/A</v>
      </c>
      <c r="Y104" s="40" t="e">
        <f t="shared" si="22"/>
        <v>#N/A</v>
      </c>
    </row>
    <row r="105" spans="1:25">
      <c r="A105" s="26" t="s">
        <v>546</v>
      </c>
      <c r="B105" s="1">
        <v>37153</v>
      </c>
      <c r="C105" s="5" t="e">
        <v>#N/A</v>
      </c>
      <c r="D105" s="3" t="e">
        <v>#N/A</v>
      </c>
      <c r="E105" s="2" t="e">
        <v>#N/A</v>
      </c>
      <c r="F105" s="32" t="e">
        <v>#N/A</v>
      </c>
      <c r="G105" s="3" t="e">
        <v>#N/A</v>
      </c>
      <c r="H105" s="2" t="e">
        <v>#N/A</v>
      </c>
      <c r="I105" s="32" t="e">
        <v>#N/A</v>
      </c>
      <c r="J105" s="3" t="e">
        <v>#N/A</v>
      </c>
      <c r="K105" s="2" t="e">
        <v>#N/A</v>
      </c>
      <c r="L105" s="15" t="e">
        <f t="shared" si="17"/>
        <v>#N/A</v>
      </c>
      <c r="M105" s="15" t="e">
        <f t="shared" si="18"/>
        <v>#N/A</v>
      </c>
      <c r="N105" s="5">
        <v>-136.62100000000001</v>
      </c>
      <c r="O105" s="3">
        <v>-0.3286</v>
      </c>
      <c r="P105" s="2">
        <v>39686.400000000001</v>
      </c>
      <c r="Q105" s="2"/>
      <c r="R105" s="2"/>
      <c r="S105" s="23">
        <f t="shared" si="19"/>
        <v>-0.13662100000000002</v>
      </c>
      <c r="T105" s="23">
        <f t="shared" si="20"/>
        <v>39.686399999999999</v>
      </c>
      <c r="V105" s="38" t="e">
        <f t="shared" si="14"/>
        <v>#N/A</v>
      </c>
      <c r="W105" s="38">
        <f t="shared" si="13"/>
        <v>0.35268472231420256</v>
      </c>
      <c r="X105" s="40" t="e">
        <f t="shared" si="21"/>
        <v>#N/A</v>
      </c>
      <c r="Y105" s="40" t="e">
        <f t="shared" si="22"/>
        <v>#N/A</v>
      </c>
    </row>
    <row r="106" spans="1:25">
      <c r="A106" s="26" t="s">
        <v>547</v>
      </c>
      <c r="B106" s="1">
        <v>37160</v>
      </c>
      <c r="C106" s="5" t="e">
        <v>#N/A</v>
      </c>
      <c r="D106" s="3" t="e">
        <v>#N/A</v>
      </c>
      <c r="E106" s="2" t="e">
        <v>#N/A</v>
      </c>
      <c r="F106" s="32" t="e">
        <v>#N/A</v>
      </c>
      <c r="G106" s="3" t="e">
        <v>#N/A</v>
      </c>
      <c r="H106" s="2" t="e">
        <v>#N/A</v>
      </c>
      <c r="I106" s="32" t="e">
        <v>#N/A</v>
      </c>
      <c r="J106" s="3" t="e">
        <v>#N/A</v>
      </c>
      <c r="K106" s="2" t="e">
        <v>#N/A</v>
      </c>
      <c r="L106" s="15" t="e">
        <f t="shared" si="17"/>
        <v>#N/A</v>
      </c>
      <c r="M106" s="15" t="e">
        <f t="shared" si="18"/>
        <v>#N/A</v>
      </c>
      <c r="N106" s="5">
        <v>-264.161</v>
      </c>
      <c r="O106" s="3">
        <v>-0.62890000000000001</v>
      </c>
      <c r="P106" s="2">
        <v>37941.4</v>
      </c>
      <c r="Q106" s="2"/>
      <c r="R106" s="2"/>
      <c r="S106" s="23">
        <f t="shared" si="19"/>
        <v>-0.26416099999999998</v>
      </c>
      <c r="T106" s="23">
        <f t="shared" si="20"/>
        <v>37.941400000000002</v>
      </c>
      <c r="V106" s="38" t="e">
        <f t="shared" si="14"/>
        <v>#N/A</v>
      </c>
      <c r="W106" s="38">
        <f t="shared" si="13"/>
        <v>0.3421242476285255</v>
      </c>
      <c r="X106" s="40" t="e">
        <f t="shared" si="21"/>
        <v>#N/A</v>
      </c>
      <c r="Y106" s="40" t="e">
        <f t="shared" si="22"/>
        <v>#N/A</v>
      </c>
    </row>
    <row r="107" spans="1:25">
      <c r="A107" s="26" t="s">
        <v>548</v>
      </c>
      <c r="B107" s="1">
        <v>37167</v>
      </c>
      <c r="C107" s="5" t="e">
        <v>#N/A</v>
      </c>
      <c r="D107" s="3" t="e">
        <v>#N/A</v>
      </c>
      <c r="E107" s="2" t="e">
        <v>#N/A</v>
      </c>
      <c r="F107" s="32" t="e">
        <v>#N/A</v>
      </c>
      <c r="G107" s="3" t="e">
        <v>#N/A</v>
      </c>
      <c r="H107" s="2" t="e">
        <v>#N/A</v>
      </c>
      <c r="I107" s="32" t="e">
        <v>#N/A</v>
      </c>
      <c r="J107" s="3" t="e">
        <v>#N/A</v>
      </c>
      <c r="K107" s="2" t="e">
        <v>#N/A</v>
      </c>
      <c r="L107" s="15" t="e">
        <f t="shared" si="17"/>
        <v>#N/A</v>
      </c>
      <c r="M107" s="15" t="e">
        <f t="shared" si="18"/>
        <v>#N/A</v>
      </c>
      <c r="N107" s="5">
        <v>-298.52</v>
      </c>
      <c r="O107" s="3">
        <v>-0.77539999999999998</v>
      </c>
      <c r="P107" s="2">
        <v>38930.199999999997</v>
      </c>
      <c r="Q107" s="2"/>
      <c r="R107" s="2"/>
      <c r="S107" s="23">
        <f t="shared" si="19"/>
        <v>-0.29852000000000001</v>
      </c>
      <c r="T107" s="23">
        <f t="shared" si="20"/>
        <v>38.930199999999999</v>
      </c>
      <c r="V107" s="38" t="e">
        <f t="shared" ref="V107:V149" si="23">STDEV(D82:D107)</f>
        <v>#N/A</v>
      </c>
      <c r="W107" s="38">
        <f t="shared" ref="W107:W149" si="24">STDEV(O82:O107)</f>
        <v>0.35940938554159185</v>
      </c>
      <c r="X107" s="40" t="e">
        <f t="shared" si="21"/>
        <v>#N/A</v>
      </c>
      <c r="Y107" s="40" t="e">
        <f t="shared" si="22"/>
        <v>#N/A</v>
      </c>
    </row>
    <row r="108" spans="1:25">
      <c r="A108" s="26" t="s">
        <v>549</v>
      </c>
      <c r="B108" s="1">
        <v>37174</v>
      </c>
      <c r="C108" s="5" t="e">
        <v>#N/A</v>
      </c>
      <c r="D108" s="3" t="e">
        <v>#N/A</v>
      </c>
      <c r="E108" s="2" t="e">
        <v>#N/A</v>
      </c>
      <c r="F108" s="32" t="e">
        <v>#N/A</v>
      </c>
      <c r="G108" s="3" t="e">
        <v>#N/A</v>
      </c>
      <c r="H108" s="2" t="e">
        <v>#N/A</v>
      </c>
      <c r="I108" s="32" t="e">
        <v>#N/A</v>
      </c>
      <c r="J108" s="3" t="e">
        <v>#N/A</v>
      </c>
      <c r="K108" s="2" t="e">
        <v>#N/A</v>
      </c>
      <c r="L108" s="15" t="e">
        <f t="shared" si="17"/>
        <v>#N/A</v>
      </c>
      <c r="M108" s="15" t="e">
        <f t="shared" si="18"/>
        <v>#N/A</v>
      </c>
      <c r="N108" s="5">
        <v>-136.24299999999999</v>
      </c>
      <c r="O108" s="3">
        <v>-0.3498</v>
      </c>
      <c r="P108" s="2">
        <v>39535.4</v>
      </c>
      <c r="Q108" s="2"/>
      <c r="R108" s="2"/>
      <c r="S108" s="23">
        <f t="shared" si="19"/>
        <v>-0.136243</v>
      </c>
      <c r="T108" s="23">
        <f t="shared" si="20"/>
        <v>39.535400000000003</v>
      </c>
      <c r="V108" s="38" t="e">
        <f t="shared" si="23"/>
        <v>#N/A</v>
      </c>
      <c r="W108" s="38">
        <f t="shared" si="24"/>
        <v>0.36166224387701001</v>
      </c>
      <c r="X108" s="40" t="e">
        <f t="shared" si="21"/>
        <v>#N/A</v>
      </c>
      <c r="Y108" s="40" t="e">
        <f t="shared" si="22"/>
        <v>#N/A</v>
      </c>
    </row>
    <row r="109" spans="1:25">
      <c r="A109" s="26" t="s">
        <v>550</v>
      </c>
      <c r="B109" s="1">
        <v>37181</v>
      </c>
      <c r="C109" s="5" t="e">
        <v>#N/A</v>
      </c>
      <c r="D109" s="3" t="e">
        <v>#N/A</v>
      </c>
      <c r="E109" s="2" t="e">
        <v>#N/A</v>
      </c>
      <c r="F109" s="32" t="e">
        <v>#N/A</v>
      </c>
      <c r="G109" s="3" t="e">
        <v>#N/A</v>
      </c>
      <c r="H109" s="2" t="e">
        <v>#N/A</v>
      </c>
      <c r="I109" s="32" t="e">
        <v>#N/A</v>
      </c>
      <c r="J109" s="3" t="e">
        <v>#N/A</v>
      </c>
      <c r="K109" s="2" t="e">
        <v>#N/A</v>
      </c>
      <c r="L109" s="15" t="e">
        <f t="shared" si="17"/>
        <v>#N/A</v>
      </c>
      <c r="M109" s="15" t="e">
        <f t="shared" si="18"/>
        <v>#N/A</v>
      </c>
      <c r="N109" s="5">
        <v>101.931</v>
      </c>
      <c r="O109" s="3">
        <v>0.25659999999999999</v>
      </c>
      <c r="P109" s="2">
        <v>41429.9</v>
      </c>
      <c r="Q109" s="2"/>
      <c r="R109" s="2"/>
      <c r="S109" s="23">
        <f t="shared" si="19"/>
        <v>0.10193099999999999</v>
      </c>
      <c r="T109" s="23">
        <f t="shared" si="20"/>
        <v>41.429900000000004</v>
      </c>
      <c r="V109" s="38" t="e">
        <f t="shared" si="23"/>
        <v>#N/A</v>
      </c>
      <c r="W109" s="38">
        <f t="shared" si="24"/>
        <v>0.34473149723315877</v>
      </c>
      <c r="X109" s="40" t="e">
        <f t="shared" si="21"/>
        <v>#N/A</v>
      </c>
      <c r="Y109" s="40" t="e">
        <f t="shared" si="22"/>
        <v>#N/A</v>
      </c>
    </row>
    <row r="110" spans="1:25">
      <c r="A110" s="26" t="s">
        <v>551</v>
      </c>
      <c r="B110" s="1">
        <v>37188</v>
      </c>
      <c r="C110" s="5" t="e">
        <v>#N/A</v>
      </c>
      <c r="D110" s="3" t="e">
        <v>#N/A</v>
      </c>
      <c r="E110" s="2" t="e">
        <v>#N/A</v>
      </c>
      <c r="F110" s="32" t="e">
        <v>#N/A</v>
      </c>
      <c r="G110" s="3" t="e">
        <v>#N/A</v>
      </c>
      <c r="H110" s="2" t="e">
        <v>#N/A</v>
      </c>
      <c r="I110" s="32" t="e">
        <v>#N/A</v>
      </c>
      <c r="J110" s="3" t="e">
        <v>#N/A</v>
      </c>
      <c r="K110" s="2" t="e">
        <v>#N/A</v>
      </c>
      <c r="L110" s="15" t="e">
        <f t="shared" si="17"/>
        <v>#N/A</v>
      </c>
      <c r="M110" s="15" t="e">
        <f t="shared" si="18"/>
        <v>#N/A</v>
      </c>
      <c r="N110" s="5">
        <v>-18.23</v>
      </c>
      <c r="O110" s="3">
        <v>-4.3999999999999997E-2</v>
      </c>
      <c r="P110" s="2">
        <v>41649</v>
      </c>
      <c r="Q110" s="2"/>
      <c r="R110" s="2"/>
      <c r="S110" s="23">
        <f t="shared" si="19"/>
        <v>-1.823E-2</v>
      </c>
      <c r="T110" s="23">
        <f t="shared" si="20"/>
        <v>41.649000000000001</v>
      </c>
      <c r="V110" s="38" t="e">
        <f t="shared" si="23"/>
        <v>#N/A</v>
      </c>
      <c r="W110" s="38">
        <f t="shared" si="24"/>
        <v>0.34542502889138682</v>
      </c>
      <c r="X110" s="40" t="e">
        <f t="shared" si="21"/>
        <v>#N/A</v>
      </c>
      <c r="Y110" s="40" t="e">
        <f t="shared" si="22"/>
        <v>#N/A</v>
      </c>
    </row>
    <row r="111" spans="1:25">
      <c r="A111" s="26" t="s">
        <v>552</v>
      </c>
      <c r="B111" s="1">
        <v>37195</v>
      </c>
      <c r="C111" s="5" t="e">
        <v>#N/A</v>
      </c>
      <c r="D111" s="3" t="e">
        <v>#N/A</v>
      </c>
      <c r="E111" s="2" t="e">
        <v>#N/A</v>
      </c>
      <c r="F111" s="32" t="e">
        <v>#N/A</v>
      </c>
      <c r="G111" s="3" t="e">
        <v>#N/A</v>
      </c>
      <c r="H111" s="2" t="e">
        <v>#N/A</v>
      </c>
      <c r="I111" s="32" t="e">
        <v>#N/A</v>
      </c>
      <c r="J111" s="3" t="e">
        <v>#N/A</v>
      </c>
      <c r="K111" s="2" t="e">
        <v>#N/A</v>
      </c>
      <c r="L111" s="15" t="e">
        <f t="shared" si="17"/>
        <v>#N/A</v>
      </c>
      <c r="M111" s="15" t="e">
        <f t="shared" si="18"/>
        <v>#N/A</v>
      </c>
      <c r="N111" s="5">
        <v>-117.188</v>
      </c>
      <c r="O111" s="3">
        <v>-0.28110000000000002</v>
      </c>
      <c r="P111" s="2">
        <v>42050</v>
      </c>
      <c r="Q111" s="2"/>
      <c r="R111" s="2"/>
      <c r="S111" s="23">
        <f t="shared" si="19"/>
        <v>-0.117188</v>
      </c>
      <c r="T111" s="23">
        <f t="shared" si="20"/>
        <v>42.05</v>
      </c>
      <c r="V111" s="38" t="e">
        <f t="shared" si="23"/>
        <v>#N/A</v>
      </c>
      <c r="W111" s="38">
        <f t="shared" si="24"/>
        <v>0.32267449490397976</v>
      </c>
      <c r="X111" s="40" t="e">
        <f t="shared" si="21"/>
        <v>#N/A</v>
      </c>
      <c r="Y111" s="40" t="e">
        <f t="shared" si="22"/>
        <v>#N/A</v>
      </c>
    </row>
    <row r="112" spans="1:25">
      <c r="A112" s="26" t="s">
        <v>553</v>
      </c>
      <c r="B112" s="1">
        <v>37202</v>
      </c>
      <c r="C112" s="5" t="e">
        <v>#N/A</v>
      </c>
      <c r="D112" s="3" t="e">
        <v>#N/A</v>
      </c>
      <c r="E112" s="2" t="e">
        <v>#N/A</v>
      </c>
      <c r="F112" s="32" t="e">
        <v>#N/A</v>
      </c>
      <c r="G112" s="3" t="e">
        <v>#N/A</v>
      </c>
      <c r="H112" s="2" t="e">
        <v>#N/A</v>
      </c>
      <c r="I112" s="32" t="e">
        <v>#N/A</v>
      </c>
      <c r="J112" s="3" t="e">
        <v>#N/A</v>
      </c>
      <c r="K112" s="2" t="e">
        <v>#N/A</v>
      </c>
      <c r="L112" s="15" t="e">
        <f t="shared" si="17"/>
        <v>#N/A</v>
      </c>
      <c r="M112" s="15" t="e">
        <f t="shared" si="18"/>
        <v>#N/A</v>
      </c>
      <c r="N112" s="5">
        <v>185.988</v>
      </c>
      <c r="O112" s="3">
        <v>0.44119999999999998</v>
      </c>
      <c r="P112" s="2">
        <v>42959.4</v>
      </c>
      <c r="Q112" s="2"/>
      <c r="R112" s="2"/>
      <c r="S112" s="23">
        <f t="shared" si="19"/>
        <v>0.18598799999999999</v>
      </c>
      <c r="T112" s="23">
        <f t="shared" si="20"/>
        <v>42.959400000000002</v>
      </c>
      <c r="V112" s="38" t="e">
        <f t="shared" si="23"/>
        <v>#N/A</v>
      </c>
      <c r="W112" s="38">
        <f t="shared" si="24"/>
        <v>0.34490216458941153</v>
      </c>
      <c r="X112" s="40" t="e">
        <f t="shared" ref="X112:X143" si="25">STDEV(G87:G112)</f>
        <v>#N/A</v>
      </c>
      <c r="Y112" s="40" t="e">
        <f t="shared" ref="Y112:Y143" si="26">STDEV(J87:J112)</f>
        <v>#N/A</v>
      </c>
    </row>
    <row r="113" spans="1:25">
      <c r="A113" s="26" t="s">
        <v>554</v>
      </c>
      <c r="B113" s="1">
        <v>37209</v>
      </c>
      <c r="C113" s="5" t="e">
        <v>#N/A</v>
      </c>
      <c r="D113" s="3" t="e">
        <v>#N/A</v>
      </c>
      <c r="E113" s="2" t="e">
        <v>#N/A</v>
      </c>
      <c r="F113" s="32" t="e">
        <v>#N/A</v>
      </c>
      <c r="G113" s="3" t="e">
        <v>#N/A</v>
      </c>
      <c r="H113" s="2" t="e">
        <v>#N/A</v>
      </c>
      <c r="I113" s="32" t="e">
        <v>#N/A</v>
      </c>
      <c r="J113" s="3" t="e">
        <v>#N/A</v>
      </c>
      <c r="K113" s="2" t="e">
        <v>#N/A</v>
      </c>
      <c r="L113" s="15" t="e">
        <f t="shared" si="17"/>
        <v>#N/A</v>
      </c>
      <c r="M113" s="15" t="e">
        <f t="shared" si="18"/>
        <v>#N/A</v>
      </c>
      <c r="N113" s="5">
        <v>42.298000000000002</v>
      </c>
      <c r="O113" s="3">
        <v>9.8400000000000001E-2</v>
      </c>
      <c r="P113" s="2">
        <v>44790</v>
      </c>
      <c r="Q113" s="2"/>
      <c r="R113" s="2"/>
      <c r="S113" s="23">
        <f t="shared" si="19"/>
        <v>4.2298000000000002E-2</v>
      </c>
      <c r="T113" s="23">
        <f t="shared" si="20"/>
        <v>44.79</v>
      </c>
      <c r="V113" s="38" t="e">
        <f t="shared" si="23"/>
        <v>#N/A</v>
      </c>
      <c r="W113" s="38">
        <f t="shared" si="24"/>
        <v>0.33054791988221849</v>
      </c>
      <c r="X113" s="40" t="e">
        <f t="shared" si="25"/>
        <v>#N/A</v>
      </c>
      <c r="Y113" s="40" t="e">
        <f t="shared" si="26"/>
        <v>#N/A</v>
      </c>
    </row>
    <row r="114" spans="1:25">
      <c r="A114" s="26" t="s">
        <v>555</v>
      </c>
      <c r="B114" s="1">
        <v>37216</v>
      </c>
      <c r="C114" s="5" t="e">
        <v>#N/A</v>
      </c>
      <c r="D114" s="3" t="e">
        <v>#N/A</v>
      </c>
      <c r="E114" s="2" t="e">
        <v>#N/A</v>
      </c>
      <c r="F114" s="32" t="e">
        <v>#N/A</v>
      </c>
      <c r="G114" s="3" t="e">
        <v>#N/A</v>
      </c>
      <c r="H114" s="2" t="e">
        <v>#N/A</v>
      </c>
      <c r="I114" s="32" t="e">
        <v>#N/A</v>
      </c>
      <c r="J114" s="3" t="e">
        <v>#N/A</v>
      </c>
      <c r="K114" s="2" t="e">
        <v>#N/A</v>
      </c>
      <c r="L114" s="15" t="e">
        <f t="shared" si="17"/>
        <v>#N/A</v>
      </c>
      <c r="M114" s="15" t="e">
        <f t="shared" si="18"/>
        <v>#N/A</v>
      </c>
      <c r="N114" s="5">
        <v>-2.3330000000000002</v>
      </c>
      <c r="O114" s="3">
        <v>-5.1999999999999998E-3</v>
      </c>
      <c r="P114" s="2">
        <v>46043.5</v>
      </c>
      <c r="Q114" s="2"/>
      <c r="R114" s="2"/>
      <c r="S114" s="23">
        <f t="shared" si="19"/>
        <v>-2.333E-3</v>
      </c>
      <c r="T114" s="23">
        <f t="shared" si="20"/>
        <v>46.043500000000002</v>
      </c>
      <c r="V114" s="38" t="e">
        <f t="shared" si="23"/>
        <v>#N/A</v>
      </c>
      <c r="W114" s="38">
        <f t="shared" si="24"/>
        <v>0.32854892671587566</v>
      </c>
      <c r="X114" s="40" t="e">
        <f t="shared" si="25"/>
        <v>#N/A</v>
      </c>
      <c r="Y114" s="40" t="e">
        <f t="shared" si="26"/>
        <v>#N/A</v>
      </c>
    </row>
    <row r="115" spans="1:25">
      <c r="A115" s="26" t="s">
        <v>556</v>
      </c>
      <c r="B115" s="1">
        <v>37223</v>
      </c>
      <c r="C115" s="5" t="e">
        <v>#N/A</v>
      </c>
      <c r="D115" s="3" t="e">
        <v>#N/A</v>
      </c>
      <c r="E115" s="2" t="e">
        <v>#N/A</v>
      </c>
      <c r="F115" s="32" t="e">
        <v>#N/A</v>
      </c>
      <c r="G115" s="3" t="e">
        <v>#N/A</v>
      </c>
      <c r="H115" s="2" t="e">
        <v>#N/A</v>
      </c>
      <c r="I115" s="32" t="e">
        <v>#N/A</v>
      </c>
      <c r="J115" s="3" t="e">
        <v>#N/A</v>
      </c>
      <c r="K115" s="2" t="e">
        <v>#N/A</v>
      </c>
      <c r="L115" s="15" t="e">
        <f t="shared" si="17"/>
        <v>#N/A</v>
      </c>
      <c r="M115" s="15" t="e">
        <f t="shared" si="18"/>
        <v>#N/A</v>
      </c>
      <c r="N115" s="5">
        <v>76.828000000000003</v>
      </c>
      <c r="O115" s="3">
        <v>0.16789999999999999</v>
      </c>
      <c r="P115" s="2">
        <v>46421.9</v>
      </c>
      <c r="Q115" s="2"/>
      <c r="R115" s="2"/>
      <c r="S115" s="23">
        <f t="shared" si="19"/>
        <v>7.6828000000000007E-2</v>
      </c>
      <c r="T115" s="23">
        <f t="shared" si="20"/>
        <v>46.421900000000001</v>
      </c>
      <c r="V115" s="38" t="e">
        <f t="shared" si="23"/>
        <v>#N/A</v>
      </c>
      <c r="W115" s="38">
        <f t="shared" si="24"/>
        <v>0.334100935025054</v>
      </c>
      <c r="X115" s="40" t="e">
        <f t="shared" si="25"/>
        <v>#N/A</v>
      </c>
      <c r="Y115" s="40" t="e">
        <f t="shared" si="26"/>
        <v>#N/A</v>
      </c>
    </row>
    <row r="116" spans="1:25">
      <c r="A116" s="26" t="s">
        <v>557</v>
      </c>
      <c r="B116" s="1">
        <v>37230</v>
      </c>
      <c r="C116" s="5" t="e">
        <v>#N/A</v>
      </c>
      <c r="D116" s="3" t="e">
        <v>#N/A</v>
      </c>
      <c r="E116" s="2" t="e">
        <v>#N/A</v>
      </c>
      <c r="F116" s="32" t="e">
        <v>#N/A</v>
      </c>
      <c r="G116" s="3" t="e">
        <v>#N/A</v>
      </c>
      <c r="H116" s="2" t="e">
        <v>#N/A</v>
      </c>
      <c r="I116" s="32" t="e">
        <v>#N/A</v>
      </c>
      <c r="J116" s="3" t="e">
        <v>#N/A</v>
      </c>
      <c r="K116" s="2" t="e">
        <v>#N/A</v>
      </c>
      <c r="L116" s="15" t="e">
        <f t="shared" si="17"/>
        <v>#N/A</v>
      </c>
      <c r="M116" s="15" t="e">
        <f t="shared" si="18"/>
        <v>#N/A</v>
      </c>
      <c r="N116" s="5">
        <v>-124.14400000000001</v>
      </c>
      <c r="O116" s="3">
        <v>-0.25819999999999999</v>
      </c>
      <c r="P116" s="2">
        <v>49109.599999999999</v>
      </c>
      <c r="Q116" s="2"/>
      <c r="R116" s="2"/>
      <c r="S116" s="23">
        <f t="shared" si="19"/>
        <v>-0.124144</v>
      </c>
      <c r="T116" s="23">
        <f t="shared" si="20"/>
        <v>49.1096</v>
      </c>
      <c r="V116" s="38" t="e">
        <f t="shared" si="23"/>
        <v>#N/A</v>
      </c>
      <c r="W116" s="38">
        <f t="shared" si="24"/>
        <v>0.32889992632784448</v>
      </c>
      <c r="X116" s="40" t="e">
        <f t="shared" si="25"/>
        <v>#N/A</v>
      </c>
      <c r="Y116" s="40" t="e">
        <f t="shared" si="26"/>
        <v>#N/A</v>
      </c>
    </row>
    <row r="117" spans="1:25">
      <c r="A117" s="26" t="s">
        <v>558</v>
      </c>
      <c r="B117" s="1">
        <v>37237</v>
      </c>
      <c r="C117" s="5" t="e">
        <v>#N/A</v>
      </c>
      <c r="D117" s="3" t="e">
        <v>#N/A</v>
      </c>
      <c r="E117" s="2" t="e">
        <v>#N/A</v>
      </c>
      <c r="F117" s="32" t="e">
        <v>#N/A</v>
      </c>
      <c r="G117" s="3" t="e">
        <v>#N/A</v>
      </c>
      <c r="H117" s="2" t="e">
        <v>#N/A</v>
      </c>
      <c r="I117" s="32" t="e">
        <v>#N/A</v>
      </c>
      <c r="J117" s="3" t="e">
        <v>#N/A</v>
      </c>
      <c r="K117" s="2" t="e">
        <v>#N/A</v>
      </c>
      <c r="L117" s="15" t="e">
        <f t="shared" si="17"/>
        <v>#N/A</v>
      </c>
      <c r="M117" s="15" t="e">
        <f t="shared" si="18"/>
        <v>#N/A</v>
      </c>
      <c r="N117" s="5">
        <v>70.289000000000001</v>
      </c>
      <c r="O117" s="3">
        <v>0.1431</v>
      </c>
      <c r="P117" s="2">
        <v>51174.6</v>
      </c>
      <c r="Q117" s="2"/>
      <c r="R117" s="2"/>
      <c r="S117" s="23">
        <f t="shared" si="19"/>
        <v>7.0289000000000004E-2</v>
      </c>
      <c r="T117" s="23">
        <f t="shared" si="20"/>
        <v>51.174599999999998</v>
      </c>
      <c r="V117" s="38" t="e">
        <f t="shared" si="23"/>
        <v>#N/A</v>
      </c>
      <c r="W117" s="38">
        <f t="shared" si="24"/>
        <v>0.33407493468474314</v>
      </c>
      <c r="X117" s="40" t="e">
        <f t="shared" si="25"/>
        <v>#N/A</v>
      </c>
      <c r="Y117" s="40" t="e">
        <f t="shared" si="26"/>
        <v>#N/A</v>
      </c>
    </row>
    <row r="118" spans="1:25">
      <c r="A118" s="26" t="s">
        <v>559</v>
      </c>
      <c r="B118" s="1">
        <v>37244</v>
      </c>
      <c r="C118" s="5" t="e">
        <v>#N/A</v>
      </c>
      <c r="D118" s="3" t="e">
        <v>#N/A</v>
      </c>
      <c r="E118" s="2" t="e">
        <v>#N/A</v>
      </c>
      <c r="F118" s="32" t="e">
        <v>#N/A</v>
      </c>
      <c r="G118" s="3" t="e">
        <v>#N/A</v>
      </c>
      <c r="H118" s="2" t="e">
        <v>#N/A</v>
      </c>
      <c r="I118" s="32" t="e">
        <v>#N/A</v>
      </c>
      <c r="J118" s="3" t="e">
        <v>#N/A</v>
      </c>
      <c r="K118" s="2" t="e">
        <v>#N/A</v>
      </c>
      <c r="L118" s="15" t="e">
        <f t="shared" si="17"/>
        <v>#N/A</v>
      </c>
      <c r="M118" s="15" t="e">
        <f t="shared" si="18"/>
        <v>#N/A</v>
      </c>
      <c r="N118" s="5">
        <v>86.277000000000001</v>
      </c>
      <c r="O118" s="3">
        <v>0.16700000000000001</v>
      </c>
      <c r="P118" s="2">
        <v>50145.1</v>
      </c>
      <c r="Q118" s="2"/>
      <c r="R118" s="2"/>
      <c r="S118" s="23">
        <f t="shared" si="19"/>
        <v>8.6277000000000006E-2</v>
      </c>
      <c r="T118" s="23">
        <f t="shared" si="20"/>
        <v>50.145099999999999</v>
      </c>
      <c r="V118" s="38" t="e">
        <f t="shared" si="23"/>
        <v>#N/A</v>
      </c>
      <c r="W118" s="38">
        <f t="shared" si="24"/>
        <v>0.33659187951263198</v>
      </c>
      <c r="X118" s="40" t="e">
        <f t="shared" si="25"/>
        <v>#N/A</v>
      </c>
      <c r="Y118" s="40" t="e">
        <f t="shared" si="26"/>
        <v>#N/A</v>
      </c>
    </row>
    <row r="119" spans="1:25">
      <c r="A119" s="26" t="s">
        <v>560</v>
      </c>
      <c r="B119" s="1">
        <v>37251</v>
      </c>
      <c r="C119" s="5" t="e">
        <v>#N/A</v>
      </c>
      <c r="D119" s="3" t="e">
        <v>#N/A</v>
      </c>
      <c r="E119" s="2" t="e">
        <v>#N/A</v>
      </c>
      <c r="F119" s="32" t="e">
        <v>#N/A</v>
      </c>
      <c r="G119" s="3" t="e">
        <v>#N/A</v>
      </c>
      <c r="H119" s="2" t="e">
        <v>#N/A</v>
      </c>
      <c r="I119" s="32" t="e">
        <v>#N/A</v>
      </c>
      <c r="J119" s="3" t="e">
        <v>#N/A</v>
      </c>
      <c r="K119" s="2" t="e">
        <v>#N/A</v>
      </c>
      <c r="L119" s="15" t="e">
        <f t="shared" si="17"/>
        <v>#N/A</v>
      </c>
      <c r="M119" s="15" t="e">
        <f t="shared" si="18"/>
        <v>#N/A</v>
      </c>
      <c r="N119" s="5">
        <v>-293.185</v>
      </c>
      <c r="O119" s="3">
        <v>-0.5837</v>
      </c>
      <c r="P119" s="2">
        <v>49973.4</v>
      </c>
      <c r="Q119" s="2"/>
      <c r="R119" s="2"/>
      <c r="S119" s="23">
        <f t="shared" si="19"/>
        <v>-0.29318500000000003</v>
      </c>
      <c r="T119" s="23">
        <f t="shared" si="20"/>
        <v>49.973399999999998</v>
      </c>
      <c r="V119" s="38" t="e">
        <f t="shared" si="23"/>
        <v>#N/A</v>
      </c>
      <c r="W119" s="38">
        <f t="shared" si="24"/>
        <v>0.34415179477398322</v>
      </c>
      <c r="X119" s="40" t="e">
        <f t="shared" si="25"/>
        <v>#N/A</v>
      </c>
      <c r="Y119" s="40" t="e">
        <f t="shared" si="26"/>
        <v>#N/A</v>
      </c>
    </row>
    <row r="120" spans="1:25">
      <c r="A120" s="26" t="s">
        <v>561</v>
      </c>
      <c r="B120" s="1">
        <v>37258</v>
      </c>
      <c r="C120" s="5" t="e">
        <v>#N/A</v>
      </c>
      <c r="D120" s="3" t="e">
        <v>#N/A</v>
      </c>
      <c r="E120" s="2" t="e">
        <v>#N/A</v>
      </c>
      <c r="F120" s="32" t="e">
        <v>#N/A</v>
      </c>
      <c r="G120" s="3" t="e">
        <v>#N/A</v>
      </c>
      <c r="H120" s="2" t="e">
        <v>#N/A</v>
      </c>
      <c r="I120" s="32" t="e">
        <v>#N/A</v>
      </c>
      <c r="J120" s="3" t="e">
        <v>#N/A</v>
      </c>
      <c r="K120" s="2" t="e">
        <v>#N/A</v>
      </c>
      <c r="L120" s="15" t="e">
        <f t="shared" si="17"/>
        <v>#N/A</v>
      </c>
      <c r="M120" s="15" t="e">
        <f t="shared" si="18"/>
        <v>#N/A</v>
      </c>
      <c r="N120" s="5">
        <v>-64.867000000000004</v>
      </c>
      <c r="O120" s="3">
        <v>-0.12970000000000001</v>
      </c>
      <c r="P120" s="2">
        <v>51666.400000000001</v>
      </c>
      <c r="Q120" s="2"/>
      <c r="R120" s="2"/>
      <c r="S120" s="23">
        <f t="shared" si="19"/>
        <v>-6.4867000000000008E-2</v>
      </c>
      <c r="T120" s="23">
        <f t="shared" si="20"/>
        <v>51.666400000000003</v>
      </c>
      <c r="V120" s="38" t="e">
        <f t="shared" si="23"/>
        <v>#N/A</v>
      </c>
      <c r="W120" s="38">
        <f t="shared" si="24"/>
        <v>0.33831573575809099</v>
      </c>
      <c r="X120" s="40" t="e">
        <f t="shared" si="25"/>
        <v>#N/A</v>
      </c>
      <c r="Y120" s="40" t="e">
        <f t="shared" si="26"/>
        <v>#N/A</v>
      </c>
    </row>
    <row r="121" spans="1:25">
      <c r="A121" s="26" t="s">
        <v>562</v>
      </c>
      <c r="B121" s="1">
        <v>37265</v>
      </c>
      <c r="C121" s="5" t="e">
        <v>#N/A</v>
      </c>
      <c r="D121" s="3" t="e">
        <v>#N/A</v>
      </c>
      <c r="E121" s="2" t="e">
        <v>#N/A</v>
      </c>
      <c r="F121" s="32" t="e">
        <v>#N/A</v>
      </c>
      <c r="G121" s="3" t="e">
        <v>#N/A</v>
      </c>
      <c r="H121" s="2" t="e">
        <v>#N/A</v>
      </c>
      <c r="I121" s="32" t="e">
        <v>#N/A</v>
      </c>
      <c r="J121" s="3" t="e">
        <v>#N/A</v>
      </c>
      <c r="K121" s="2" t="e">
        <v>#N/A</v>
      </c>
      <c r="L121" s="15" t="e">
        <f t="shared" si="17"/>
        <v>#N/A</v>
      </c>
      <c r="M121" s="15" t="e">
        <f t="shared" si="18"/>
        <v>#N/A</v>
      </c>
      <c r="N121" s="5">
        <v>111.492</v>
      </c>
      <c r="O121" s="3">
        <v>0.2157</v>
      </c>
      <c r="P121" s="2">
        <v>54025.1</v>
      </c>
      <c r="Q121" s="2"/>
      <c r="R121" s="2"/>
      <c r="S121" s="23">
        <f t="shared" si="19"/>
        <v>0.11149200000000001</v>
      </c>
      <c r="T121" s="23">
        <f t="shared" si="20"/>
        <v>54.025100000000002</v>
      </c>
      <c r="V121" s="38" t="e">
        <f t="shared" si="23"/>
        <v>#N/A</v>
      </c>
      <c r="W121" s="38">
        <f t="shared" si="24"/>
        <v>0.33647966378142607</v>
      </c>
      <c r="X121" s="40" t="e">
        <f t="shared" si="25"/>
        <v>#N/A</v>
      </c>
      <c r="Y121" s="40" t="e">
        <f t="shared" si="26"/>
        <v>#N/A</v>
      </c>
    </row>
    <row r="122" spans="1:25">
      <c r="A122" s="26" t="s">
        <v>563</v>
      </c>
      <c r="B122" s="1">
        <v>37272</v>
      </c>
      <c r="C122" s="5" t="e">
        <v>#N/A</v>
      </c>
      <c r="D122" s="3" t="e">
        <v>#N/A</v>
      </c>
      <c r="E122" s="2" t="e">
        <v>#N/A</v>
      </c>
      <c r="F122" s="32" t="e">
        <v>#N/A</v>
      </c>
      <c r="G122" s="3" t="e">
        <v>#N/A</v>
      </c>
      <c r="H122" s="2" t="e">
        <v>#N/A</v>
      </c>
      <c r="I122" s="32" t="e">
        <v>#N/A</v>
      </c>
      <c r="J122" s="3" t="e">
        <v>#N/A</v>
      </c>
      <c r="K122" s="2" t="e">
        <v>#N/A</v>
      </c>
      <c r="L122" s="15" t="e">
        <f t="shared" si="17"/>
        <v>#N/A</v>
      </c>
      <c r="M122" s="15" t="e">
        <f t="shared" si="18"/>
        <v>#N/A</v>
      </c>
      <c r="N122" s="5">
        <v>190.81800000000001</v>
      </c>
      <c r="O122" s="3">
        <v>0.35320000000000001</v>
      </c>
      <c r="P122" s="2">
        <v>52590.2</v>
      </c>
      <c r="Q122" s="2"/>
      <c r="R122" s="2"/>
      <c r="S122" s="23">
        <f t="shared" si="19"/>
        <v>0.19081800000000002</v>
      </c>
      <c r="T122" s="23">
        <f t="shared" si="20"/>
        <v>52.590199999999996</v>
      </c>
      <c r="V122" s="38" t="e">
        <f t="shared" si="23"/>
        <v>#N/A</v>
      </c>
      <c r="W122" s="38">
        <f t="shared" si="24"/>
        <v>0.35047482411503045</v>
      </c>
      <c r="X122" s="40" t="e">
        <f t="shared" si="25"/>
        <v>#N/A</v>
      </c>
      <c r="Y122" s="40" t="e">
        <f t="shared" si="26"/>
        <v>#N/A</v>
      </c>
    </row>
    <row r="123" spans="1:25">
      <c r="A123" s="26" t="s">
        <v>564</v>
      </c>
      <c r="B123" s="1">
        <v>37279</v>
      </c>
      <c r="C123" s="5" t="e">
        <v>#N/A</v>
      </c>
      <c r="D123" s="3" t="e">
        <v>#N/A</v>
      </c>
      <c r="E123" s="2" t="e">
        <v>#N/A</v>
      </c>
      <c r="F123" s="32" t="e">
        <v>#N/A</v>
      </c>
      <c r="G123" s="3" t="e">
        <v>#N/A</v>
      </c>
      <c r="H123" s="2" t="e">
        <v>#N/A</v>
      </c>
      <c r="I123" s="32" t="e">
        <v>#N/A</v>
      </c>
      <c r="J123" s="3" t="e">
        <v>#N/A</v>
      </c>
      <c r="K123" s="2" t="e">
        <v>#N/A</v>
      </c>
      <c r="L123" s="15" t="e">
        <f t="shared" si="17"/>
        <v>#N/A</v>
      </c>
      <c r="M123" s="15" t="e">
        <f t="shared" si="18"/>
        <v>#N/A</v>
      </c>
      <c r="N123" s="5">
        <v>230.14400000000001</v>
      </c>
      <c r="O123" s="3">
        <v>0.43609999999999999</v>
      </c>
      <c r="P123" s="2">
        <v>53437.4</v>
      </c>
      <c r="Q123" s="2"/>
      <c r="R123" s="2"/>
      <c r="S123" s="23">
        <f t="shared" si="19"/>
        <v>0.23014400000000002</v>
      </c>
      <c r="T123" s="23">
        <f t="shared" si="20"/>
        <v>53.437400000000004</v>
      </c>
      <c r="V123" s="38" t="e">
        <f t="shared" si="23"/>
        <v>#N/A</v>
      </c>
      <c r="W123" s="38">
        <f t="shared" si="24"/>
        <v>0.36837036790958921</v>
      </c>
      <c r="X123" s="40" t="e">
        <f t="shared" si="25"/>
        <v>#N/A</v>
      </c>
      <c r="Y123" s="40" t="e">
        <f t="shared" si="26"/>
        <v>#N/A</v>
      </c>
    </row>
    <row r="124" spans="1:25">
      <c r="A124" s="26" t="s">
        <v>565</v>
      </c>
      <c r="B124" s="1">
        <v>37286</v>
      </c>
      <c r="C124" s="5" t="e">
        <v>#N/A</v>
      </c>
      <c r="D124" s="3" t="e">
        <v>#N/A</v>
      </c>
      <c r="E124" s="2" t="e">
        <v>#N/A</v>
      </c>
      <c r="F124" s="32" t="e">
        <v>#N/A</v>
      </c>
      <c r="G124" s="3" t="e">
        <v>#N/A</v>
      </c>
      <c r="H124" s="2" t="e">
        <v>#N/A</v>
      </c>
      <c r="I124" s="32" t="e">
        <v>#N/A</v>
      </c>
      <c r="J124" s="3" t="e">
        <v>#N/A</v>
      </c>
      <c r="K124" s="2" t="e">
        <v>#N/A</v>
      </c>
      <c r="L124" s="15" t="e">
        <f t="shared" si="17"/>
        <v>#N/A</v>
      </c>
      <c r="M124" s="15" t="e">
        <f t="shared" si="18"/>
        <v>#N/A</v>
      </c>
      <c r="N124" s="5">
        <v>-43.854999999999997</v>
      </c>
      <c r="O124" s="3">
        <v>-8.2000000000000003E-2</v>
      </c>
      <c r="P124" s="2">
        <v>53781.3</v>
      </c>
      <c r="Q124" s="2"/>
      <c r="R124" s="2"/>
      <c r="S124" s="23">
        <f t="shared" si="19"/>
        <v>-4.3854999999999998E-2</v>
      </c>
      <c r="T124" s="23">
        <f t="shared" si="20"/>
        <v>53.781300000000002</v>
      </c>
      <c r="V124" s="38" t="e">
        <f t="shared" si="23"/>
        <v>#N/A</v>
      </c>
      <c r="W124" s="38">
        <f t="shared" si="24"/>
        <v>0.36512369073844214</v>
      </c>
      <c r="X124" s="40" t="e">
        <f t="shared" si="25"/>
        <v>#N/A</v>
      </c>
      <c r="Y124" s="40" t="e">
        <f t="shared" si="26"/>
        <v>#N/A</v>
      </c>
    </row>
    <row r="125" spans="1:25">
      <c r="A125" s="26" t="s">
        <v>566</v>
      </c>
      <c r="B125" s="1">
        <v>37293</v>
      </c>
      <c r="C125" s="5" t="e">
        <v>#N/A</v>
      </c>
      <c r="D125" s="3" t="e">
        <v>#N/A</v>
      </c>
      <c r="E125" s="2" t="e">
        <v>#N/A</v>
      </c>
      <c r="F125" s="32" t="e">
        <v>#N/A</v>
      </c>
      <c r="G125" s="3" t="e">
        <v>#N/A</v>
      </c>
      <c r="H125" s="2" t="e">
        <v>#N/A</v>
      </c>
      <c r="I125" s="32" t="e">
        <v>#N/A</v>
      </c>
      <c r="J125" s="3" t="e">
        <v>#N/A</v>
      </c>
      <c r="K125" s="2" t="e">
        <v>#N/A</v>
      </c>
      <c r="L125" s="15" t="e">
        <f t="shared" si="17"/>
        <v>#N/A</v>
      </c>
      <c r="M125" s="15" t="e">
        <f t="shared" si="18"/>
        <v>#N/A</v>
      </c>
      <c r="N125" s="5">
        <v>-197.55699999999999</v>
      </c>
      <c r="O125" s="3">
        <v>-0.36720000000000003</v>
      </c>
      <c r="P125" s="2">
        <v>53469.9</v>
      </c>
      <c r="Q125" s="2"/>
      <c r="R125" s="2"/>
      <c r="S125" s="23">
        <f t="shared" si="19"/>
        <v>-0.19755699999999998</v>
      </c>
      <c r="T125" s="23">
        <f t="shared" si="20"/>
        <v>53.469900000000003</v>
      </c>
      <c r="V125" s="38" t="e">
        <f t="shared" si="23"/>
        <v>#N/A</v>
      </c>
      <c r="W125" s="38">
        <f t="shared" si="24"/>
        <v>0.36640292432491056</v>
      </c>
      <c r="X125" s="40" t="e">
        <f t="shared" si="25"/>
        <v>#N/A</v>
      </c>
      <c r="Y125" s="40" t="e">
        <f t="shared" si="26"/>
        <v>#N/A</v>
      </c>
    </row>
    <row r="126" spans="1:25">
      <c r="A126" s="26" t="s">
        <v>567</v>
      </c>
      <c r="B126" s="1">
        <v>37300</v>
      </c>
      <c r="C126" s="5" t="e">
        <v>#N/A</v>
      </c>
      <c r="D126" s="3" t="e">
        <v>#N/A</v>
      </c>
      <c r="E126" s="2" t="e">
        <v>#N/A</v>
      </c>
      <c r="F126" s="32" t="e">
        <v>#N/A</v>
      </c>
      <c r="G126" s="3" t="e">
        <v>#N/A</v>
      </c>
      <c r="H126" s="2" t="e">
        <v>#N/A</v>
      </c>
      <c r="I126" s="32" t="e">
        <v>#N/A</v>
      </c>
      <c r="J126" s="3" t="e">
        <v>#N/A</v>
      </c>
      <c r="K126" s="2" t="e">
        <v>#N/A</v>
      </c>
      <c r="L126" s="15" t="e">
        <f t="shared" si="17"/>
        <v>#N/A</v>
      </c>
      <c r="M126" s="15" t="e">
        <f t="shared" si="18"/>
        <v>#N/A</v>
      </c>
      <c r="N126" s="5">
        <v>152.76599999999999</v>
      </c>
      <c r="O126" s="3">
        <v>0.28189999999999998</v>
      </c>
      <c r="P126" s="2">
        <v>54067.4</v>
      </c>
      <c r="Q126" s="2"/>
      <c r="R126" s="2"/>
      <c r="S126" s="23">
        <f t="shared" si="19"/>
        <v>0.15276599999999999</v>
      </c>
      <c r="T126" s="23">
        <f t="shared" si="20"/>
        <v>54.067399999999999</v>
      </c>
      <c r="V126" s="38" t="e">
        <f t="shared" si="23"/>
        <v>#N/A</v>
      </c>
      <c r="W126" s="38">
        <f t="shared" si="24"/>
        <v>0.37444583406168885</v>
      </c>
      <c r="X126" s="40" t="e">
        <f t="shared" si="25"/>
        <v>#N/A</v>
      </c>
      <c r="Y126" s="40" t="e">
        <f t="shared" si="26"/>
        <v>#N/A</v>
      </c>
    </row>
    <row r="127" spans="1:25">
      <c r="A127" s="26" t="s">
        <v>568</v>
      </c>
      <c r="B127" s="1">
        <v>37307</v>
      </c>
      <c r="C127" s="5" t="e">
        <v>#N/A</v>
      </c>
      <c r="D127" s="3" t="e">
        <v>#N/A</v>
      </c>
      <c r="E127" s="2" t="e">
        <v>#N/A</v>
      </c>
      <c r="F127" s="32" t="e">
        <v>#N/A</v>
      </c>
      <c r="G127" s="3" t="e">
        <v>#N/A</v>
      </c>
      <c r="H127" s="2" t="e">
        <v>#N/A</v>
      </c>
      <c r="I127" s="32" t="e">
        <v>#N/A</v>
      </c>
      <c r="J127" s="3" t="e">
        <v>#N/A</v>
      </c>
      <c r="K127" s="2" t="e">
        <v>#N/A</v>
      </c>
      <c r="L127" s="15" t="e">
        <f t="shared" si="17"/>
        <v>#N/A</v>
      </c>
      <c r="M127" s="15" t="e">
        <f t="shared" si="18"/>
        <v>#N/A</v>
      </c>
      <c r="N127" s="5">
        <v>-11.353999999999999</v>
      </c>
      <c r="O127" s="3">
        <v>-2.1000000000000001E-2</v>
      </c>
      <c r="P127" s="2">
        <v>54744.6</v>
      </c>
      <c r="Q127" s="2"/>
      <c r="R127" s="2"/>
      <c r="S127" s="23">
        <f t="shared" si="19"/>
        <v>-1.1354E-2</v>
      </c>
      <c r="T127" s="23">
        <f t="shared" si="20"/>
        <v>54.744599999999998</v>
      </c>
      <c r="V127" s="38" t="e">
        <f t="shared" si="23"/>
        <v>#N/A</v>
      </c>
      <c r="W127" s="38">
        <f t="shared" si="24"/>
        <v>0.37477077359162031</v>
      </c>
      <c r="X127" s="40" t="e">
        <f t="shared" si="25"/>
        <v>#N/A</v>
      </c>
      <c r="Y127" s="40" t="e">
        <f t="shared" si="26"/>
        <v>#N/A</v>
      </c>
    </row>
    <row r="128" spans="1:25">
      <c r="A128" s="26" t="s">
        <v>569</v>
      </c>
      <c r="B128" s="1">
        <v>37314</v>
      </c>
      <c r="C128" s="5" t="e">
        <v>#N/A</v>
      </c>
      <c r="D128" s="3" t="e">
        <v>#N/A</v>
      </c>
      <c r="E128" s="2" t="e">
        <v>#N/A</v>
      </c>
      <c r="F128" s="32" t="e">
        <v>#N/A</v>
      </c>
      <c r="G128" s="3" t="e">
        <v>#N/A</v>
      </c>
      <c r="H128" s="2" t="e">
        <v>#N/A</v>
      </c>
      <c r="I128" s="32" t="e">
        <v>#N/A</v>
      </c>
      <c r="J128" s="3" t="e">
        <v>#N/A</v>
      </c>
      <c r="K128" s="2" t="e">
        <v>#N/A</v>
      </c>
      <c r="L128" s="15" t="e">
        <f t="shared" si="17"/>
        <v>#N/A</v>
      </c>
      <c r="M128" s="15" t="e">
        <f t="shared" si="18"/>
        <v>#N/A</v>
      </c>
      <c r="N128" s="5">
        <v>42.027000000000001</v>
      </c>
      <c r="O128" s="3">
        <v>7.6700000000000004E-2</v>
      </c>
      <c r="P128" s="2">
        <v>54827.3</v>
      </c>
      <c r="Q128" s="2"/>
      <c r="R128" s="2"/>
      <c r="S128" s="23">
        <f t="shared" si="19"/>
        <v>4.2027000000000002E-2</v>
      </c>
      <c r="T128" s="23">
        <f t="shared" si="20"/>
        <v>54.827300000000001</v>
      </c>
      <c r="V128" s="38" t="e">
        <f t="shared" si="23"/>
        <v>#N/A</v>
      </c>
      <c r="W128" s="38">
        <f t="shared" si="24"/>
        <v>0.3236043108251424</v>
      </c>
      <c r="X128" s="40" t="e">
        <f t="shared" si="25"/>
        <v>#N/A</v>
      </c>
      <c r="Y128" s="40" t="e">
        <f t="shared" si="26"/>
        <v>#N/A</v>
      </c>
    </row>
    <row r="129" spans="1:25">
      <c r="A129" s="26" t="s">
        <v>570</v>
      </c>
      <c r="B129" s="1">
        <v>37321</v>
      </c>
      <c r="C129" s="5" t="e">
        <v>#N/A</v>
      </c>
      <c r="D129" s="3" t="e">
        <v>#N/A</v>
      </c>
      <c r="E129" s="2" t="e">
        <v>#N/A</v>
      </c>
      <c r="F129" s="32" t="e">
        <v>#N/A</v>
      </c>
      <c r="G129" s="3" t="e">
        <v>#N/A</v>
      </c>
      <c r="H129" s="2" t="e">
        <v>#N/A</v>
      </c>
      <c r="I129" s="32" t="e">
        <v>#N/A</v>
      </c>
      <c r="J129" s="3" t="e">
        <v>#N/A</v>
      </c>
      <c r="K129" s="2" t="e">
        <v>#N/A</v>
      </c>
      <c r="L129" s="15" t="e">
        <f t="shared" si="17"/>
        <v>#N/A</v>
      </c>
      <c r="M129" s="15" t="e">
        <f t="shared" si="18"/>
        <v>#N/A</v>
      </c>
      <c r="N129" s="5">
        <v>545.07299999999998</v>
      </c>
      <c r="O129" s="3">
        <v>0.98799999999999999</v>
      </c>
      <c r="P129" s="2">
        <v>57811.199999999997</v>
      </c>
      <c r="Q129" s="2"/>
      <c r="R129" s="2"/>
      <c r="S129" s="23">
        <f t="shared" si="19"/>
        <v>0.54507300000000003</v>
      </c>
      <c r="T129" s="23">
        <f t="shared" si="20"/>
        <v>57.811199999999999</v>
      </c>
      <c r="V129" s="38" t="e">
        <f t="shared" si="23"/>
        <v>#N/A</v>
      </c>
      <c r="W129" s="38">
        <f t="shared" si="24"/>
        <v>0.38284284222922838</v>
      </c>
      <c r="X129" s="40" t="e">
        <f t="shared" si="25"/>
        <v>#N/A</v>
      </c>
      <c r="Y129" s="40" t="e">
        <f t="shared" si="26"/>
        <v>#N/A</v>
      </c>
    </row>
    <row r="130" spans="1:25">
      <c r="A130" s="26" t="s">
        <v>571</v>
      </c>
      <c r="B130" s="1">
        <v>37328</v>
      </c>
      <c r="C130" s="5" t="e">
        <v>#N/A</v>
      </c>
      <c r="D130" s="3" t="e">
        <v>#N/A</v>
      </c>
      <c r="E130" s="2" t="e">
        <v>#N/A</v>
      </c>
      <c r="F130" s="32" t="e">
        <v>#N/A</v>
      </c>
      <c r="G130" s="3" t="e">
        <v>#N/A</v>
      </c>
      <c r="H130" s="2" t="e">
        <v>#N/A</v>
      </c>
      <c r="I130" s="32" t="e">
        <v>#N/A</v>
      </c>
      <c r="J130" s="3" t="e">
        <v>#N/A</v>
      </c>
      <c r="K130" s="2" t="e">
        <v>#N/A</v>
      </c>
      <c r="L130" s="15" t="e">
        <f t="shared" si="17"/>
        <v>#N/A</v>
      </c>
      <c r="M130" s="15" t="e">
        <f t="shared" si="18"/>
        <v>#N/A</v>
      </c>
      <c r="N130" s="5">
        <v>338.93700000000001</v>
      </c>
      <c r="O130" s="3">
        <v>0.58620000000000005</v>
      </c>
      <c r="P130" s="2">
        <v>59056.6</v>
      </c>
      <c r="Q130" s="2"/>
      <c r="R130" s="2"/>
      <c r="S130" s="23">
        <f t="shared" si="19"/>
        <v>0.33893699999999999</v>
      </c>
      <c r="T130" s="23">
        <f t="shared" si="20"/>
        <v>59.056599999999996</v>
      </c>
      <c r="V130" s="38" t="e">
        <f t="shared" si="23"/>
        <v>#N/A</v>
      </c>
      <c r="W130" s="38">
        <f t="shared" si="24"/>
        <v>0.39913368996056758</v>
      </c>
      <c r="X130" s="40" t="e">
        <f t="shared" si="25"/>
        <v>#N/A</v>
      </c>
      <c r="Y130" s="40" t="e">
        <f t="shared" si="26"/>
        <v>#N/A</v>
      </c>
    </row>
    <row r="131" spans="1:25">
      <c r="A131" s="26" t="s">
        <v>572</v>
      </c>
      <c r="B131" s="1">
        <v>37335</v>
      </c>
      <c r="C131" s="5" t="e">
        <v>#N/A</v>
      </c>
      <c r="D131" s="3" t="e">
        <v>#N/A</v>
      </c>
      <c r="E131" s="2" t="e">
        <v>#N/A</v>
      </c>
      <c r="F131" s="32" t="e">
        <v>#N/A</v>
      </c>
      <c r="G131" s="3" t="e">
        <v>#N/A</v>
      </c>
      <c r="H131" s="2" t="e">
        <v>#N/A</v>
      </c>
      <c r="I131" s="32" t="e">
        <v>#N/A</v>
      </c>
      <c r="J131" s="3" t="e">
        <v>#N/A</v>
      </c>
      <c r="K131" s="2" t="e">
        <v>#N/A</v>
      </c>
      <c r="L131" s="15" t="e">
        <f t="shared" si="17"/>
        <v>#N/A</v>
      </c>
      <c r="M131" s="15" t="e">
        <f t="shared" si="18"/>
        <v>#N/A</v>
      </c>
      <c r="N131" s="5">
        <v>248.423</v>
      </c>
      <c r="O131" s="3">
        <v>0.42030000000000001</v>
      </c>
      <c r="P131" s="2">
        <v>59515.9</v>
      </c>
      <c r="Q131" s="2"/>
      <c r="R131" s="2"/>
      <c r="S131" s="23">
        <f t="shared" si="19"/>
        <v>0.248423</v>
      </c>
      <c r="T131" s="23">
        <f t="shared" si="20"/>
        <v>59.515900000000002</v>
      </c>
      <c r="V131" s="38" t="e">
        <f t="shared" si="23"/>
        <v>#N/A</v>
      </c>
      <c r="W131" s="38">
        <f t="shared" si="24"/>
        <v>0.40046063594123893</v>
      </c>
      <c r="X131" s="40" t="e">
        <f t="shared" si="25"/>
        <v>#N/A</v>
      </c>
      <c r="Y131" s="40" t="e">
        <f t="shared" si="26"/>
        <v>#N/A</v>
      </c>
    </row>
    <row r="132" spans="1:25">
      <c r="A132" s="26" t="s">
        <v>573</v>
      </c>
      <c r="B132" s="1">
        <v>37342</v>
      </c>
      <c r="C132" s="5" t="e">
        <v>#N/A</v>
      </c>
      <c r="D132" s="3" t="e">
        <v>#N/A</v>
      </c>
      <c r="E132" s="2" t="e">
        <v>#N/A</v>
      </c>
      <c r="F132" s="32" t="e">
        <v>#N/A</v>
      </c>
      <c r="G132" s="3" t="e">
        <v>#N/A</v>
      </c>
      <c r="H132" s="2" t="e">
        <v>#N/A</v>
      </c>
      <c r="I132" s="32" t="e">
        <v>#N/A</v>
      </c>
      <c r="J132" s="3" t="e">
        <v>#N/A</v>
      </c>
      <c r="K132" s="2" t="e">
        <v>#N/A</v>
      </c>
      <c r="L132" s="15" t="e">
        <f t="shared" si="17"/>
        <v>#N/A</v>
      </c>
      <c r="M132" s="15" t="e">
        <f t="shared" si="18"/>
        <v>#N/A</v>
      </c>
      <c r="N132" s="5">
        <v>107.184</v>
      </c>
      <c r="O132" s="3">
        <v>0.18</v>
      </c>
      <c r="P132" s="2">
        <v>60061.4</v>
      </c>
      <c r="Q132" s="2"/>
      <c r="R132" s="2"/>
      <c r="S132" s="23">
        <f t="shared" si="19"/>
        <v>0.107184</v>
      </c>
      <c r="T132" s="23">
        <f t="shared" si="20"/>
        <v>60.061399999999999</v>
      </c>
      <c r="V132" s="38" t="e">
        <f t="shared" si="23"/>
        <v>#N/A</v>
      </c>
      <c r="W132" s="38">
        <f t="shared" si="24"/>
        <v>0.37694093673228884</v>
      </c>
      <c r="X132" s="40" t="e">
        <f t="shared" si="25"/>
        <v>#N/A</v>
      </c>
      <c r="Y132" s="40" t="e">
        <f t="shared" si="26"/>
        <v>#N/A</v>
      </c>
    </row>
    <row r="133" spans="1:25">
      <c r="A133" s="26" t="s">
        <v>574</v>
      </c>
      <c r="B133" s="1">
        <v>37349</v>
      </c>
      <c r="C133" s="5" t="e">
        <v>#N/A</v>
      </c>
      <c r="D133" s="3" t="e">
        <v>#N/A</v>
      </c>
      <c r="E133" s="2" t="e">
        <v>#N/A</v>
      </c>
      <c r="F133" s="32" t="e">
        <v>#N/A</v>
      </c>
      <c r="G133" s="3" t="e">
        <v>#N/A</v>
      </c>
      <c r="H133" s="2" t="e">
        <v>#N/A</v>
      </c>
      <c r="I133" s="32" t="e">
        <v>#N/A</v>
      </c>
      <c r="J133" s="3" t="e">
        <v>#N/A</v>
      </c>
      <c r="K133" s="2" t="e">
        <v>#N/A</v>
      </c>
      <c r="L133" s="15" t="e">
        <f t="shared" si="17"/>
        <v>#N/A</v>
      </c>
      <c r="M133" s="15" t="e">
        <f t="shared" si="18"/>
        <v>#N/A</v>
      </c>
      <c r="N133" s="5">
        <v>-19.568000000000001</v>
      </c>
      <c r="O133" s="3">
        <v>-3.2500000000000001E-2</v>
      </c>
      <c r="P133" s="2">
        <v>60485.9</v>
      </c>
      <c r="Q133" s="2"/>
      <c r="R133" s="2"/>
      <c r="S133" s="23">
        <f t="shared" si="19"/>
        <v>-1.9568000000000002E-2</v>
      </c>
      <c r="T133" s="23">
        <f t="shared" si="20"/>
        <v>60.485900000000001</v>
      </c>
      <c r="V133" s="38" t="e">
        <f t="shared" si="23"/>
        <v>#N/A</v>
      </c>
      <c r="W133" s="38">
        <f t="shared" si="24"/>
        <v>0.33593219620357001</v>
      </c>
      <c r="X133" s="40" t="e">
        <f t="shared" si="25"/>
        <v>#N/A</v>
      </c>
      <c r="Y133" s="40" t="e">
        <f t="shared" si="26"/>
        <v>#N/A</v>
      </c>
    </row>
    <row r="134" spans="1:25">
      <c r="A134" s="26" t="s">
        <v>575</v>
      </c>
      <c r="B134" s="1">
        <v>37356</v>
      </c>
      <c r="C134" s="5" t="e">
        <v>#N/A</v>
      </c>
      <c r="D134" s="3" t="e">
        <v>#N/A</v>
      </c>
      <c r="E134" s="2" t="e">
        <v>#N/A</v>
      </c>
      <c r="F134" s="32" t="e">
        <v>#N/A</v>
      </c>
      <c r="G134" s="3" t="e">
        <v>#N/A</v>
      </c>
      <c r="H134" s="2" t="e">
        <v>#N/A</v>
      </c>
      <c r="I134" s="32" t="e">
        <v>#N/A</v>
      </c>
      <c r="J134" s="3" t="e">
        <v>#N/A</v>
      </c>
      <c r="K134" s="2" t="e">
        <v>#N/A</v>
      </c>
      <c r="L134" s="15" t="e">
        <f t="shared" si="17"/>
        <v>#N/A</v>
      </c>
      <c r="M134" s="15" t="e">
        <f t="shared" si="18"/>
        <v>#N/A</v>
      </c>
      <c r="N134" s="5">
        <v>-103.92</v>
      </c>
      <c r="O134" s="3">
        <v>-0.17280000000000001</v>
      </c>
      <c r="P134" s="2">
        <v>60167.7</v>
      </c>
      <c r="Q134" s="2"/>
      <c r="R134" s="2"/>
      <c r="S134" s="23">
        <f t="shared" si="19"/>
        <v>-0.10392</v>
      </c>
      <c r="T134" s="23">
        <f t="shared" si="20"/>
        <v>60.167699999999996</v>
      </c>
      <c r="V134" s="38" t="e">
        <f t="shared" si="23"/>
        <v>#N/A</v>
      </c>
      <c r="W134" s="38">
        <f t="shared" si="24"/>
        <v>0.3281077578385585</v>
      </c>
      <c r="X134" s="40" t="e">
        <f t="shared" si="25"/>
        <v>#N/A</v>
      </c>
      <c r="Y134" s="40" t="e">
        <f t="shared" si="26"/>
        <v>#N/A</v>
      </c>
    </row>
    <row r="135" spans="1:25">
      <c r="A135" s="26" t="s">
        <v>576</v>
      </c>
      <c r="B135" s="1">
        <v>37363</v>
      </c>
      <c r="C135" s="5" t="e">
        <v>#N/A</v>
      </c>
      <c r="D135" s="3" t="e">
        <v>#N/A</v>
      </c>
      <c r="E135" s="2" t="e">
        <v>#N/A</v>
      </c>
      <c r="F135" s="32" t="e">
        <v>#N/A</v>
      </c>
      <c r="G135" s="3" t="e">
        <v>#N/A</v>
      </c>
      <c r="H135" s="2" t="e">
        <v>#N/A</v>
      </c>
      <c r="I135" s="32" t="e">
        <v>#N/A</v>
      </c>
      <c r="J135" s="3" t="e">
        <v>#N/A</v>
      </c>
      <c r="K135" s="2" t="e">
        <v>#N/A</v>
      </c>
      <c r="L135" s="15" t="e">
        <f t="shared" si="17"/>
        <v>#N/A</v>
      </c>
      <c r="M135" s="15" t="e">
        <f t="shared" si="18"/>
        <v>#N/A</v>
      </c>
      <c r="N135" s="5">
        <v>420.96199999999999</v>
      </c>
      <c r="O135" s="3">
        <v>0.6996</v>
      </c>
      <c r="P135" s="2">
        <v>61780.3</v>
      </c>
      <c r="Q135" s="2"/>
      <c r="R135" s="2"/>
      <c r="S135" s="23">
        <f t="shared" si="19"/>
        <v>0.420962</v>
      </c>
      <c r="T135" s="23">
        <f t="shared" si="20"/>
        <v>61.780300000000004</v>
      </c>
      <c r="V135" s="38" t="e">
        <f t="shared" si="23"/>
        <v>#N/A</v>
      </c>
      <c r="W135" s="38">
        <f t="shared" si="24"/>
        <v>0.34703379726786532</v>
      </c>
      <c r="X135" s="40" t="e">
        <f t="shared" si="25"/>
        <v>#N/A</v>
      </c>
      <c r="Y135" s="40" t="e">
        <f t="shared" si="26"/>
        <v>#N/A</v>
      </c>
    </row>
    <row r="136" spans="1:25">
      <c r="A136" s="26" t="s">
        <v>577</v>
      </c>
      <c r="B136" s="1">
        <v>37370</v>
      </c>
      <c r="C136" s="5" t="e">
        <v>#N/A</v>
      </c>
      <c r="D136" s="3" t="e">
        <v>#N/A</v>
      </c>
      <c r="E136" s="2" t="e">
        <v>#N/A</v>
      </c>
      <c r="F136" s="32" t="e">
        <v>#N/A</v>
      </c>
      <c r="G136" s="3" t="e">
        <v>#N/A</v>
      </c>
      <c r="H136" s="2" t="e">
        <v>#N/A</v>
      </c>
      <c r="I136" s="32" t="e">
        <v>#N/A</v>
      </c>
      <c r="J136" s="3" t="e">
        <v>#N/A</v>
      </c>
      <c r="K136" s="2" t="e">
        <v>#N/A</v>
      </c>
      <c r="L136" s="15" t="e">
        <f t="shared" si="17"/>
        <v>#N/A</v>
      </c>
      <c r="M136" s="15" t="e">
        <f t="shared" si="18"/>
        <v>#N/A</v>
      </c>
      <c r="N136" s="5">
        <v>-38.939</v>
      </c>
      <c r="O136" s="3">
        <v>-6.2600000000000003E-2</v>
      </c>
      <c r="P136" s="2">
        <v>62701.5</v>
      </c>
      <c r="Q136" s="2"/>
      <c r="R136" s="2"/>
      <c r="S136" s="23">
        <f t="shared" si="19"/>
        <v>-3.8939000000000001E-2</v>
      </c>
      <c r="T136" s="23">
        <f t="shared" si="20"/>
        <v>62.701500000000003</v>
      </c>
      <c r="V136" s="38" t="e">
        <f t="shared" si="23"/>
        <v>#N/A</v>
      </c>
      <c r="W136" s="38">
        <f t="shared" si="24"/>
        <v>0.34741737339756273</v>
      </c>
      <c r="X136" s="40" t="e">
        <f t="shared" si="25"/>
        <v>#N/A</v>
      </c>
      <c r="Y136" s="40" t="e">
        <f t="shared" si="26"/>
        <v>#N/A</v>
      </c>
    </row>
    <row r="137" spans="1:25">
      <c r="A137" s="26" t="s">
        <v>578</v>
      </c>
      <c r="B137" s="1">
        <v>37377</v>
      </c>
      <c r="C137" s="5" t="e">
        <v>#N/A</v>
      </c>
      <c r="D137" s="3" t="e">
        <v>#N/A</v>
      </c>
      <c r="E137" s="2" t="e">
        <v>#N/A</v>
      </c>
      <c r="F137" s="32" t="e">
        <v>#N/A</v>
      </c>
      <c r="G137" s="3" t="e">
        <v>#N/A</v>
      </c>
      <c r="H137" s="2" t="e">
        <v>#N/A</v>
      </c>
      <c r="I137" s="32" t="e">
        <v>#N/A</v>
      </c>
      <c r="J137" s="3" t="e">
        <v>#N/A</v>
      </c>
      <c r="K137" s="2" t="e">
        <v>#N/A</v>
      </c>
      <c r="L137" s="15" t="e">
        <f t="shared" si="17"/>
        <v>#N/A</v>
      </c>
      <c r="M137" s="15" t="e">
        <f t="shared" si="18"/>
        <v>#N/A</v>
      </c>
      <c r="N137" s="5">
        <v>202.09399999999999</v>
      </c>
      <c r="O137" s="3">
        <v>0.32229999999999998</v>
      </c>
      <c r="P137" s="2">
        <v>61789.2</v>
      </c>
      <c r="Q137" s="2"/>
      <c r="R137" s="2"/>
      <c r="S137" s="23">
        <f t="shared" si="19"/>
        <v>0.202094</v>
      </c>
      <c r="T137" s="23">
        <f t="shared" si="20"/>
        <v>61.789199999999994</v>
      </c>
      <c r="V137" s="38" t="e">
        <f t="shared" si="23"/>
        <v>#N/A</v>
      </c>
      <c r="W137" s="38">
        <f t="shared" si="24"/>
        <v>0.33923712525878735</v>
      </c>
      <c r="X137" s="40" t="e">
        <f t="shared" si="25"/>
        <v>#N/A</v>
      </c>
      <c r="Y137" s="40" t="e">
        <f t="shared" si="26"/>
        <v>#N/A</v>
      </c>
    </row>
    <row r="138" spans="1:25">
      <c r="A138" s="26" t="s">
        <v>579</v>
      </c>
      <c r="B138" s="1">
        <v>37384</v>
      </c>
      <c r="C138" s="5" t="e">
        <v>#N/A</v>
      </c>
      <c r="D138" s="3" t="e">
        <v>#N/A</v>
      </c>
      <c r="E138" s="2" t="e">
        <v>#N/A</v>
      </c>
      <c r="F138" s="32" t="e">
        <v>#N/A</v>
      </c>
      <c r="G138" s="3" t="e">
        <v>#N/A</v>
      </c>
      <c r="H138" s="2" t="e">
        <v>#N/A</v>
      </c>
      <c r="I138" s="32" t="e">
        <v>#N/A</v>
      </c>
      <c r="J138" s="3" t="e">
        <v>#N/A</v>
      </c>
      <c r="K138" s="2" t="e">
        <v>#N/A</v>
      </c>
      <c r="L138" s="15" t="e">
        <f t="shared" si="17"/>
        <v>#N/A</v>
      </c>
      <c r="M138" s="15" t="e">
        <f t="shared" si="18"/>
        <v>#N/A</v>
      </c>
      <c r="N138" s="5">
        <v>-283.971</v>
      </c>
      <c r="O138" s="3">
        <v>-0.45950000000000002</v>
      </c>
      <c r="P138" s="2">
        <v>61204.9</v>
      </c>
      <c r="Q138" s="2"/>
      <c r="R138" s="2"/>
      <c r="S138" s="23">
        <f t="shared" si="19"/>
        <v>-0.28397100000000003</v>
      </c>
      <c r="T138" s="23">
        <f t="shared" si="20"/>
        <v>61.204900000000002</v>
      </c>
      <c r="V138" s="38" t="e">
        <f t="shared" si="23"/>
        <v>#N/A</v>
      </c>
      <c r="W138" s="38">
        <f t="shared" si="24"/>
        <v>0.35383339843230438</v>
      </c>
      <c r="X138" s="40" t="e">
        <f t="shared" si="25"/>
        <v>#N/A</v>
      </c>
      <c r="Y138" s="40" t="e">
        <f t="shared" si="26"/>
        <v>#N/A</v>
      </c>
    </row>
    <row r="139" spans="1:25">
      <c r="A139" s="26" t="s">
        <v>580</v>
      </c>
      <c r="B139" s="1">
        <v>37391</v>
      </c>
      <c r="C139" s="5" t="e">
        <v>#N/A</v>
      </c>
      <c r="D139" s="3" t="e">
        <v>#N/A</v>
      </c>
      <c r="E139" s="2" t="e">
        <v>#N/A</v>
      </c>
      <c r="F139" s="32" t="e">
        <v>#N/A</v>
      </c>
      <c r="G139" s="3" t="e">
        <v>#N/A</v>
      </c>
      <c r="H139" s="2" t="e">
        <v>#N/A</v>
      </c>
      <c r="I139" s="32" t="e">
        <v>#N/A</v>
      </c>
      <c r="J139" s="3" t="e">
        <v>#N/A</v>
      </c>
      <c r="K139" s="2" t="e">
        <v>#N/A</v>
      </c>
      <c r="L139" s="15" t="e">
        <f t="shared" si="17"/>
        <v>#N/A</v>
      </c>
      <c r="M139" s="15" t="e">
        <f t="shared" si="18"/>
        <v>#N/A</v>
      </c>
      <c r="N139" s="5">
        <v>390.31400000000002</v>
      </c>
      <c r="O139" s="3">
        <v>0.63770000000000004</v>
      </c>
      <c r="P139" s="2">
        <v>61449.9</v>
      </c>
      <c r="Q139" s="2"/>
      <c r="R139" s="2"/>
      <c r="S139" s="23">
        <f t="shared" si="19"/>
        <v>0.39031399999999999</v>
      </c>
      <c r="T139" s="23">
        <f t="shared" si="20"/>
        <v>61.4499</v>
      </c>
      <c r="V139" s="38" t="e">
        <f t="shared" si="23"/>
        <v>#N/A</v>
      </c>
      <c r="W139" s="38">
        <f t="shared" si="24"/>
        <v>0.36839472411239299</v>
      </c>
      <c r="X139" s="40" t="e">
        <f t="shared" si="25"/>
        <v>#N/A</v>
      </c>
      <c r="Y139" s="40" t="e">
        <f t="shared" si="26"/>
        <v>#N/A</v>
      </c>
    </row>
    <row r="140" spans="1:25">
      <c r="A140" s="26" t="s">
        <v>581</v>
      </c>
      <c r="B140" s="1">
        <v>37398</v>
      </c>
      <c r="C140" s="5" t="e">
        <v>#N/A</v>
      </c>
      <c r="D140" s="3" t="e">
        <v>#N/A</v>
      </c>
      <c r="E140" s="2" t="e">
        <v>#N/A</v>
      </c>
      <c r="F140" s="32" t="e">
        <v>#N/A</v>
      </c>
      <c r="G140" s="3" t="e">
        <v>#N/A</v>
      </c>
      <c r="H140" s="2" t="e">
        <v>#N/A</v>
      </c>
      <c r="I140" s="32" t="e">
        <v>#N/A</v>
      </c>
      <c r="J140" s="3" t="e">
        <v>#N/A</v>
      </c>
      <c r="K140" s="2" t="e">
        <v>#N/A</v>
      </c>
      <c r="L140" s="15" t="e">
        <f t="shared" si="17"/>
        <v>#N/A</v>
      </c>
      <c r="M140" s="15" t="e">
        <f t="shared" si="18"/>
        <v>#N/A</v>
      </c>
      <c r="N140" s="5">
        <v>-190.06800000000001</v>
      </c>
      <c r="O140" s="3">
        <v>-0.30930000000000002</v>
      </c>
      <c r="P140" s="2">
        <v>61937.2</v>
      </c>
      <c r="Q140" s="2"/>
      <c r="R140" s="2"/>
      <c r="S140" s="23">
        <f t="shared" si="19"/>
        <v>-0.19006800000000001</v>
      </c>
      <c r="T140" s="23">
        <f t="shared" si="20"/>
        <v>61.937199999999997</v>
      </c>
      <c r="V140" s="38" t="e">
        <f t="shared" si="23"/>
        <v>#N/A</v>
      </c>
      <c r="W140" s="38">
        <f t="shared" si="24"/>
        <v>0.37772227656756574</v>
      </c>
      <c r="X140" s="40" t="e">
        <f t="shared" si="25"/>
        <v>#N/A</v>
      </c>
      <c r="Y140" s="40" t="e">
        <f t="shared" si="26"/>
        <v>#N/A</v>
      </c>
    </row>
    <row r="141" spans="1:25">
      <c r="A141" s="26" t="s">
        <v>582</v>
      </c>
      <c r="B141" s="1">
        <v>37405</v>
      </c>
      <c r="C141" s="5" t="e">
        <v>#N/A</v>
      </c>
      <c r="D141" s="3" t="e">
        <v>#N/A</v>
      </c>
      <c r="E141" s="2" t="e">
        <v>#N/A</v>
      </c>
      <c r="F141" s="32" t="e">
        <v>#N/A</v>
      </c>
      <c r="G141" s="3" t="e">
        <v>#N/A</v>
      </c>
      <c r="H141" s="2" t="e">
        <v>#N/A</v>
      </c>
      <c r="I141" s="32" t="e">
        <v>#N/A</v>
      </c>
      <c r="J141" s="3" t="e">
        <v>#N/A</v>
      </c>
      <c r="K141" s="2" t="e">
        <v>#N/A</v>
      </c>
      <c r="L141" s="15" t="e">
        <f t="shared" si="17"/>
        <v>#N/A</v>
      </c>
      <c r="M141" s="15" t="e">
        <f t="shared" si="18"/>
        <v>#N/A</v>
      </c>
      <c r="N141" s="5">
        <v>137.06800000000001</v>
      </c>
      <c r="O141" s="3">
        <v>0.22109999999999999</v>
      </c>
      <c r="P141" s="2">
        <v>61454.2</v>
      </c>
      <c r="Q141" s="2"/>
      <c r="R141" s="2"/>
      <c r="S141" s="23">
        <f t="shared" si="19"/>
        <v>0.13706800000000002</v>
      </c>
      <c r="T141" s="23">
        <f t="shared" si="20"/>
        <v>61.4542</v>
      </c>
      <c r="V141" s="38" t="e">
        <f t="shared" si="23"/>
        <v>#N/A</v>
      </c>
      <c r="W141" s="38">
        <f t="shared" si="24"/>
        <v>0.37811929196200261</v>
      </c>
      <c r="X141" s="40" t="e">
        <f t="shared" si="25"/>
        <v>#N/A</v>
      </c>
      <c r="Y141" s="40" t="e">
        <f t="shared" si="26"/>
        <v>#N/A</v>
      </c>
    </row>
    <row r="142" spans="1:25">
      <c r="A142" s="26" t="s">
        <v>583</v>
      </c>
      <c r="B142" s="1">
        <v>37412</v>
      </c>
      <c r="C142" s="5" t="e">
        <v>#N/A</v>
      </c>
      <c r="D142" s="3" t="e">
        <v>#N/A</v>
      </c>
      <c r="E142" s="2" t="e">
        <v>#N/A</v>
      </c>
      <c r="F142" s="32" t="e">
        <v>#N/A</v>
      </c>
      <c r="G142" s="3" t="e">
        <v>#N/A</v>
      </c>
      <c r="H142" s="2" t="e">
        <v>#N/A</v>
      </c>
      <c r="I142" s="32" t="e">
        <v>#N/A</v>
      </c>
      <c r="J142" s="3" t="e">
        <v>#N/A</v>
      </c>
      <c r="K142" s="2" t="e">
        <v>#N/A</v>
      </c>
      <c r="L142" s="15" t="e">
        <f t="shared" si="17"/>
        <v>#N/A</v>
      </c>
      <c r="M142" s="15" t="e">
        <f t="shared" si="18"/>
        <v>#N/A</v>
      </c>
      <c r="N142" s="5">
        <v>-115.328</v>
      </c>
      <c r="O142" s="3">
        <v>-0.19120000000000001</v>
      </c>
      <c r="P142" s="2">
        <v>60162.8</v>
      </c>
      <c r="Q142" s="2"/>
      <c r="R142" s="2"/>
      <c r="S142" s="23">
        <f t="shared" si="19"/>
        <v>-0.115328</v>
      </c>
      <c r="T142" s="23">
        <f t="shared" si="20"/>
        <v>60.162800000000004</v>
      </c>
      <c r="V142" s="38" t="e">
        <f t="shared" si="23"/>
        <v>#N/A</v>
      </c>
      <c r="W142" s="38">
        <f t="shared" si="24"/>
        <v>0.37562323988068358</v>
      </c>
      <c r="X142" s="40" t="e">
        <f t="shared" si="25"/>
        <v>#N/A</v>
      </c>
      <c r="Y142" s="40" t="e">
        <f t="shared" si="26"/>
        <v>#N/A</v>
      </c>
    </row>
    <row r="143" spans="1:25">
      <c r="A143" s="26" t="s">
        <v>584</v>
      </c>
      <c r="B143" s="1">
        <v>37419</v>
      </c>
      <c r="C143" s="5" t="e">
        <v>#N/A</v>
      </c>
      <c r="D143" s="3" t="e">
        <v>#N/A</v>
      </c>
      <c r="E143" s="2" t="e">
        <v>#N/A</v>
      </c>
      <c r="F143" s="32" t="e">
        <v>#N/A</v>
      </c>
      <c r="G143" s="3" t="e">
        <v>#N/A</v>
      </c>
      <c r="H143" s="2" t="e">
        <v>#N/A</v>
      </c>
      <c r="I143" s="32" t="e">
        <v>#N/A</v>
      </c>
      <c r="J143" s="3" t="e">
        <v>#N/A</v>
      </c>
      <c r="K143" s="2" t="e">
        <v>#N/A</v>
      </c>
      <c r="L143" s="15" t="e">
        <f t="shared" ref="L143:L158" si="27">C143/1000</f>
        <v>#N/A</v>
      </c>
      <c r="M143" s="15" t="e">
        <f t="shared" ref="M143:M158" si="28">E143/1000</f>
        <v>#N/A</v>
      </c>
      <c r="N143" s="5">
        <v>-313.29599999999999</v>
      </c>
      <c r="O143" s="3">
        <v>-0.52070000000000005</v>
      </c>
      <c r="P143" s="2">
        <v>58761.1</v>
      </c>
      <c r="Q143" s="2"/>
      <c r="R143" s="2"/>
      <c r="S143" s="23">
        <f t="shared" ref="S143:S206" si="29">N143/1000</f>
        <v>-0.31329600000000002</v>
      </c>
      <c r="T143" s="23">
        <f t="shared" ref="T143:T206" si="30">P143/1000</f>
        <v>58.761099999999999</v>
      </c>
      <c r="V143" s="38" t="e">
        <f t="shared" si="23"/>
        <v>#N/A</v>
      </c>
      <c r="W143" s="38">
        <f t="shared" si="24"/>
        <v>0.39650551378453547</v>
      </c>
      <c r="X143" s="40" t="e">
        <f t="shared" si="25"/>
        <v>#N/A</v>
      </c>
      <c r="Y143" s="40" t="e">
        <f t="shared" si="26"/>
        <v>#N/A</v>
      </c>
    </row>
    <row r="144" spans="1:25">
      <c r="A144" s="26" t="s">
        <v>585</v>
      </c>
      <c r="B144" s="1">
        <v>37426</v>
      </c>
      <c r="C144" s="5" t="e">
        <v>#N/A</v>
      </c>
      <c r="D144" s="3" t="e">
        <v>#N/A</v>
      </c>
      <c r="E144" s="2" t="e">
        <v>#N/A</v>
      </c>
      <c r="F144" s="32" t="e">
        <v>#N/A</v>
      </c>
      <c r="G144" s="3" t="e">
        <v>#N/A</v>
      </c>
      <c r="H144" s="2" t="e">
        <v>#N/A</v>
      </c>
      <c r="I144" s="32" t="e">
        <v>#N/A</v>
      </c>
      <c r="J144" s="3" t="e">
        <v>#N/A</v>
      </c>
      <c r="K144" s="2" t="e">
        <v>#N/A</v>
      </c>
      <c r="L144" s="15" t="e">
        <f t="shared" si="27"/>
        <v>#N/A</v>
      </c>
      <c r="M144" s="15" t="e">
        <f t="shared" si="28"/>
        <v>#N/A</v>
      </c>
      <c r="N144" s="5">
        <v>142.99600000000001</v>
      </c>
      <c r="O144" s="3">
        <v>0.24340000000000001</v>
      </c>
      <c r="P144" s="2">
        <v>57305.3</v>
      </c>
      <c r="Q144" s="2"/>
      <c r="R144" s="2"/>
      <c r="S144" s="23">
        <f t="shared" si="29"/>
        <v>0.14299600000000001</v>
      </c>
      <c r="T144" s="23">
        <f t="shared" si="30"/>
        <v>57.305300000000003</v>
      </c>
      <c r="V144" s="38" t="e">
        <f t="shared" si="23"/>
        <v>#N/A</v>
      </c>
      <c r="W144" s="38">
        <f t="shared" si="24"/>
        <v>0.39728833962249638</v>
      </c>
      <c r="X144" s="40" t="e">
        <f t="shared" ref="X144:X172" si="31">STDEV(G119:G144)</f>
        <v>#N/A</v>
      </c>
      <c r="Y144" s="40" t="e">
        <f t="shared" ref="Y144:Y172" si="32">STDEV(J119:J144)</f>
        <v>#N/A</v>
      </c>
    </row>
    <row r="145" spans="1:25">
      <c r="A145" s="26" t="s">
        <v>586</v>
      </c>
      <c r="B145" s="1">
        <v>37433</v>
      </c>
      <c r="C145" s="5" t="e">
        <v>#N/A</v>
      </c>
      <c r="D145" s="3" t="e">
        <v>#N/A</v>
      </c>
      <c r="E145" s="2" t="e">
        <v>#N/A</v>
      </c>
      <c r="F145" s="32" t="e">
        <v>#N/A</v>
      </c>
      <c r="G145" s="3" t="e">
        <v>#N/A</v>
      </c>
      <c r="H145" s="2" t="e">
        <v>#N/A</v>
      </c>
      <c r="I145" s="32" t="e">
        <v>#N/A</v>
      </c>
      <c r="J145" s="3" t="e">
        <v>#N/A</v>
      </c>
      <c r="K145" s="2" t="e">
        <v>#N/A</v>
      </c>
      <c r="L145" s="15" t="e">
        <f t="shared" si="27"/>
        <v>#N/A</v>
      </c>
      <c r="M145" s="15" t="e">
        <f t="shared" si="28"/>
        <v>#N/A</v>
      </c>
      <c r="N145" s="5">
        <v>-427.54700000000003</v>
      </c>
      <c r="O145" s="3">
        <v>-0.7359</v>
      </c>
      <c r="P145" s="2">
        <v>54863.1</v>
      </c>
      <c r="Q145" s="2"/>
      <c r="R145" s="2"/>
      <c r="S145" s="23">
        <f t="shared" si="29"/>
        <v>-0.42754700000000001</v>
      </c>
      <c r="T145" s="23">
        <f t="shared" si="30"/>
        <v>54.863099999999996</v>
      </c>
      <c r="V145" s="38" t="e">
        <f t="shared" si="23"/>
        <v>#N/A</v>
      </c>
      <c r="W145" s="38">
        <f t="shared" si="24"/>
        <v>0.4087965158665316</v>
      </c>
      <c r="X145" s="40" t="e">
        <f t="shared" si="31"/>
        <v>#N/A</v>
      </c>
      <c r="Y145" s="40" t="e">
        <f t="shared" si="32"/>
        <v>#N/A</v>
      </c>
    </row>
    <row r="146" spans="1:25">
      <c r="A146" s="26" t="s">
        <v>587</v>
      </c>
      <c r="B146" s="1">
        <v>37440</v>
      </c>
      <c r="C146" s="5" t="e">
        <v>#N/A</v>
      </c>
      <c r="D146" s="3" t="e">
        <v>#N/A</v>
      </c>
      <c r="E146" s="2" t="e">
        <v>#N/A</v>
      </c>
      <c r="F146" s="32" t="e">
        <v>#N/A</v>
      </c>
      <c r="G146" s="3" t="e">
        <v>#N/A</v>
      </c>
      <c r="H146" s="2" t="e">
        <v>#N/A</v>
      </c>
      <c r="I146" s="32" t="e">
        <v>#N/A</v>
      </c>
      <c r="J146" s="3" t="e">
        <v>#N/A</v>
      </c>
      <c r="K146" s="2" t="e">
        <v>#N/A</v>
      </c>
      <c r="L146" s="15" t="e">
        <f t="shared" si="27"/>
        <v>#N/A</v>
      </c>
      <c r="M146" s="15" t="e">
        <f t="shared" si="28"/>
        <v>#N/A</v>
      </c>
      <c r="N146" s="5">
        <v>-203.70599999999999</v>
      </c>
      <c r="O146" s="3">
        <v>-0.37119999999999997</v>
      </c>
      <c r="P146" s="2">
        <v>55264.9</v>
      </c>
      <c r="Q146" s="2"/>
      <c r="R146" s="2"/>
      <c r="S146" s="23">
        <f t="shared" si="29"/>
        <v>-0.203706</v>
      </c>
      <c r="T146" s="23">
        <f t="shared" si="30"/>
        <v>55.264900000000004</v>
      </c>
      <c r="V146" s="38" t="e">
        <f t="shared" si="23"/>
        <v>#N/A</v>
      </c>
      <c r="W146" s="38">
        <f t="shared" si="24"/>
        <v>0.41686815966017549</v>
      </c>
      <c r="X146" s="40" t="e">
        <f t="shared" si="31"/>
        <v>#N/A</v>
      </c>
      <c r="Y146" s="40" t="e">
        <f t="shared" si="32"/>
        <v>#N/A</v>
      </c>
    </row>
    <row r="147" spans="1:25">
      <c r="A147" s="26" t="s">
        <v>588</v>
      </c>
      <c r="B147" s="1">
        <v>37447</v>
      </c>
      <c r="C147" s="5" t="e">
        <v>#N/A</v>
      </c>
      <c r="D147" s="3" t="e">
        <v>#N/A</v>
      </c>
      <c r="E147" s="2" t="e">
        <v>#N/A</v>
      </c>
      <c r="F147" s="32" t="e">
        <v>#N/A</v>
      </c>
      <c r="G147" s="3" t="e">
        <v>#N/A</v>
      </c>
      <c r="H147" s="2" t="e">
        <v>#N/A</v>
      </c>
      <c r="I147" s="32" t="e">
        <v>#N/A</v>
      </c>
      <c r="J147" s="3" t="e">
        <v>#N/A</v>
      </c>
      <c r="K147" s="2" t="e">
        <v>#N/A</v>
      </c>
      <c r="L147" s="15" t="e">
        <f t="shared" si="27"/>
        <v>#N/A</v>
      </c>
      <c r="M147" s="15" t="e">
        <f t="shared" si="28"/>
        <v>#N/A</v>
      </c>
      <c r="N147" s="5">
        <v>-180.38499999999999</v>
      </c>
      <c r="O147" s="3">
        <v>-0.32469999999999999</v>
      </c>
      <c r="P147" s="2">
        <v>56673.4</v>
      </c>
      <c r="Q147" s="2"/>
      <c r="R147" s="2"/>
      <c r="S147" s="23">
        <f t="shared" si="29"/>
        <v>-0.18038499999999999</v>
      </c>
      <c r="T147" s="23">
        <f t="shared" si="30"/>
        <v>56.673400000000001</v>
      </c>
      <c r="V147" s="38" t="e">
        <f t="shared" si="23"/>
        <v>#N/A</v>
      </c>
      <c r="W147" s="38">
        <f t="shared" si="24"/>
        <v>0.42375777756420452</v>
      </c>
      <c r="X147" s="40" t="e">
        <f t="shared" si="31"/>
        <v>#N/A</v>
      </c>
      <c r="Y147" s="40" t="e">
        <f t="shared" si="32"/>
        <v>#N/A</v>
      </c>
    </row>
    <row r="148" spans="1:25">
      <c r="A148" s="26" t="s">
        <v>589</v>
      </c>
      <c r="B148" s="1">
        <v>37454</v>
      </c>
      <c r="C148" s="5" t="e">
        <v>#N/A</v>
      </c>
      <c r="D148" s="3" t="e">
        <v>#N/A</v>
      </c>
      <c r="E148" s="2" t="e">
        <v>#N/A</v>
      </c>
      <c r="F148" s="32" t="e">
        <v>#N/A</v>
      </c>
      <c r="G148" s="3" t="e">
        <v>#N/A</v>
      </c>
      <c r="H148" s="2" t="e">
        <v>#N/A</v>
      </c>
      <c r="I148" s="32" t="e">
        <v>#N/A</v>
      </c>
      <c r="J148" s="3" t="e">
        <v>#N/A</v>
      </c>
      <c r="K148" s="2" t="e">
        <v>#N/A</v>
      </c>
      <c r="L148" s="15" t="e">
        <f t="shared" si="27"/>
        <v>#N/A</v>
      </c>
      <c r="M148" s="15" t="e">
        <f t="shared" si="28"/>
        <v>#N/A</v>
      </c>
      <c r="N148" s="5">
        <v>-144.30099999999999</v>
      </c>
      <c r="O148" s="3">
        <v>-0.25459999999999999</v>
      </c>
      <c r="P148" s="2">
        <v>56052</v>
      </c>
      <c r="Q148" s="2"/>
      <c r="R148" s="2"/>
      <c r="S148" s="23">
        <f t="shared" si="29"/>
        <v>-0.14430099999999998</v>
      </c>
      <c r="T148" s="23">
        <f t="shared" si="30"/>
        <v>56.052</v>
      </c>
      <c r="V148" s="38" t="e">
        <f t="shared" si="23"/>
        <v>#N/A</v>
      </c>
      <c r="W148" s="38">
        <f t="shared" si="24"/>
        <v>0.42422135776574876</v>
      </c>
      <c r="X148" s="40" t="e">
        <f t="shared" si="31"/>
        <v>#N/A</v>
      </c>
      <c r="Y148" s="40" t="e">
        <f t="shared" si="32"/>
        <v>#N/A</v>
      </c>
    </row>
    <row r="149" spans="1:25">
      <c r="A149" s="26" t="s">
        <v>590</v>
      </c>
      <c r="B149" s="1">
        <v>37461</v>
      </c>
      <c r="C149" s="5" t="e">
        <v>#N/A</v>
      </c>
      <c r="D149" s="3" t="e">
        <v>#N/A</v>
      </c>
      <c r="E149" s="2" t="e">
        <v>#N/A</v>
      </c>
      <c r="F149" s="32" t="e">
        <v>#N/A</v>
      </c>
      <c r="G149" s="3" t="e">
        <v>#N/A</v>
      </c>
      <c r="H149" s="2" t="e">
        <v>#N/A</v>
      </c>
      <c r="I149" s="32" t="e">
        <v>#N/A</v>
      </c>
      <c r="J149" s="3" t="e">
        <v>#N/A</v>
      </c>
      <c r="K149" s="2" t="e">
        <v>#N/A</v>
      </c>
      <c r="L149" s="15" t="e">
        <f t="shared" si="27"/>
        <v>#N/A</v>
      </c>
      <c r="M149" s="15" t="e">
        <f t="shared" si="28"/>
        <v>#N/A</v>
      </c>
      <c r="N149" s="5">
        <v>-108.911</v>
      </c>
      <c r="O149" s="3">
        <v>-0.19420000000000001</v>
      </c>
      <c r="P149" s="2">
        <v>53404.6</v>
      </c>
      <c r="Q149" s="2"/>
      <c r="R149" s="2"/>
      <c r="S149" s="23">
        <f t="shared" si="29"/>
        <v>-0.10891100000000001</v>
      </c>
      <c r="T149" s="23">
        <f t="shared" si="30"/>
        <v>53.404600000000002</v>
      </c>
      <c r="V149" s="38" t="e">
        <f t="shared" si="23"/>
        <v>#N/A</v>
      </c>
      <c r="W149" s="38">
        <f t="shared" si="24"/>
        <v>0.41899637633828696</v>
      </c>
      <c r="X149" s="40" t="e">
        <f t="shared" si="31"/>
        <v>#N/A</v>
      </c>
      <c r="Y149" s="40" t="e">
        <f t="shared" si="32"/>
        <v>#N/A</v>
      </c>
    </row>
    <row r="150" spans="1:25">
      <c r="A150" s="26" t="s">
        <v>591</v>
      </c>
      <c r="B150" s="1">
        <v>37468</v>
      </c>
      <c r="C150" s="5" t="e">
        <v>#N/A</v>
      </c>
      <c r="D150" s="3" t="e">
        <v>#N/A</v>
      </c>
      <c r="E150" s="2" t="e">
        <v>#N/A</v>
      </c>
      <c r="F150" s="32" t="e">
        <v>#N/A</v>
      </c>
      <c r="G150" s="3" t="e">
        <v>#N/A</v>
      </c>
      <c r="H150" s="2" t="e">
        <v>#N/A</v>
      </c>
      <c r="I150" s="32" t="e">
        <v>#N/A</v>
      </c>
      <c r="J150" s="3" t="e">
        <v>#N/A</v>
      </c>
      <c r="K150" s="2" t="e">
        <v>#N/A</v>
      </c>
      <c r="L150" s="15" t="e">
        <f t="shared" si="27"/>
        <v>#N/A</v>
      </c>
      <c r="M150" s="15" t="e">
        <f t="shared" si="28"/>
        <v>#N/A</v>
      </c>
      <c r="N150" s="5">
        <v>-122.73399999999999</v>
      </c>
      <c r="O150" s="3">
        <v>-0.2298</v>
      </c>
      <c r="P150" s="2">
        <v>50840.1</v>
      </c>
      <c r="Q150" s="2"/>
      <c r="R150" s="2"/>
      <c r="S150" s="23">
        <f t="shared" si="29"/>
        <v>-0.122734</v>
      </c>
      <c r="T150" s="23">
        <f t="shared" si="30"/>
        <v>50.8401</v>
      </c>
      <c r="V150" s="38" t="e">
        <f t="shared" ref="V150:V152" si="33">STDEV(D125:D150)</f>
        <v>#N/A</v>
      </c>
      <c r="W150" s="38">
        <f t="shared" ref="W150:W152" si="34">STDEV(O125:O150)</f>
        <v>0.4214515248701618</v>
      </c>
      <c r="X150" s="40" t="e">
        <f t="shared" si="31"/>
        <v>#N/A</v>
      </c>
      <c r="Y150" s="40" t="e">
        <f t="shared" si="32"/>
        <v>#N/A</v>
      </c>
    </row>
    <row r="151" spans="1:25">
      <c r="A151" s="26" t="s">
        <v>592</v>
      </c>
      <c r="B151" s="1">
        <v>37475</v>
      </c>
      <c r="C151" s="5" t="e">
        <v>#N/A</v>
      </c>
      <c r="D151" s="3" t="e">
        <v>#N/A</v>
      </c>
      <c r="E151" s="2" t="e">
        <v>#N/A</v>
      </c>
      <c r="F151" s="32" t="e">
        <v>#N/A</v>
      </c>
      <c r="G151" s="3" t="e">
        <v>#N/A</v>
      </c>
      <c r="H151" s="2" t="e">
        <v>#N/A</v>
      </c>
      <c r="I151" s="32" t="e">
        <v>#N/A</v>
      </c>
      <c r="J151" s="3" t="e">
        <v>#N/A</v>
      </c>
      <c r="K151" s="2" t="e">
        <v>#N/A</v>
      </c>
      <c r="L151" s="15" t="e">
        <f t="shared" si="27"/>
        <v>#N/A</v>
      </c>
      <c r="M151" s="15" t="e">
        <f t="shared" si="28"/>
        <v>#N/A</v>
      </c>
      <c r="N151" s="5">
        <v>-187.49</v>
      </c>
      <c r="O151" s="3">
        <v>-0.36870000000000003</v>
      </c>
      <c r="P151" s="2">
        <v>49744.7</v>
      </c>
      <c r="Q151" s="2"/>
      <c r="R151" s="2"/>
      <c r="S151" s="23">
        <f t="shared" si="29"/>
        <v>-0.18749000000000002</v>
      </c>
      <c r="T151" s="23">
        <f t="shared" si="30"/>
        <v>49.744699999999995</v>
      </c>
      <c r="V151" s="38" t="e">
        <f t="shared" si="33"/>
        <v>#N/A</v>
      </c>
      <c r="W151" s="38">
        <f t="shared" si="34"/>
        <v>0.42150614546117648</v>
      </c>
      <c r="X151" s="40" t="e">
        <f t="shared" si="31"/>
        <v>#N/A</v>
      </c>
      <c r="Y151" s="40" t="e">
        <f t="shared" si="32"/>
        <v>#N/A</v>
      </c>
    </row>
    <row r="152" spans="1:25">
      <c r="A152" s="26" t="s">
        <v>593</v>
      </c>
      <c r="B152" s="1">
        <v>37482</v>
      </c>
      <c r="C152" s="5" t="e">
        <v>#N/A</v>
      </c>
      <c r="D152" s="3" t="e">
        <v>#N/A</v>
      </c>
      <c r="E152" s="2" t="e">
        <v>#N/A</v>
      </c>
      <c r="F152" s="32" t="e">
        <v>#N/A</v>
      </c>
      <c r="G152" s="3" t="e">
        <v>#N/A</v>
      </c>
      <c r="H152" s="2" t="e">
        <v>#N/A</v>
      </c>
      <c r="I152" s="32" t="e">
        <v>#N/A</v>
      </c>
      <c r="J152" s="3" t="e">
        <v>#N/A</v>
      </c>
      <c r="K152" s="2" t="e">
        <v>#N/A</v>
      </c>
      <c r="L152" s="15" t="e">
        <f t="shared" si="27"/>
        <v>#N/A</v>
      </c>
      <c r="M152" s="15" t="e">
        <f t="shared" si="28"/>
        <v>#N/A</v>
      </c>
      <c r="N152" s="5">
        <v>-158.21</v>
      </c>
      <c r="O152" s="3">
        <v>-0.318</v>
      </c>
      <c r="P152" s="2">
        <v>50211.199999999997</v>
      </c>
      <c r="Q152" s="2"/>
      <c r="R152" s="2"/>
      <c r="S152" s="23">
        <f t="shared" si="29"/>
        <v>-0.15821000000000002</v>
      </c>
      <c r="T152" s="23">
        <f t="shared" si="30"/>
        <v>50.211199999999998</v>
      </c>
      <c r="V152" s="38" t="e">
        <f t="shared" si="33"/>
        <v>#N/A</v>
      </c>
      <c r="W152" s="38">
        <f t="shared" si="34"/>
        <v>0.4227695032302336</v>
      </c>
      <c r="X152" s="40" t="e">
        <f t="shared" si="31"/>
        <v>#N/A</v>
      </c>
      <c r="Y152" s="40" t="e">
        <f t="shared" si="32"/>
        <v>#N/A</v>
      </c>
    </row>
    <row r="153" spans="1:25">
      <c r="A153" s="26" t="s">
        <v>594</v>
      </c>
      <c r="B153" s="1">
        <v>37489</v>
      </c>
      <c r="C153" s="5" t="e">
        <v>#N/A</v>
      </c>
      <c r="D153" s="3" t="e">
        <v>#N/A</v>
      </c>
      <c r="E153" s="2" t="e">
        <v>#N/A</v>
      </c>
      <c r="F153" s="32" t="e">
        <v>#N/A</v>
      </c>
      <c r="G153" s="3" t="e">
        <v>#N/A</v>
      </c>
      <c r="H153" s="2" t="e">
        <v>#N/A</v>
      </c>
      <c r="I153" s="32" t="e">
        <v>#N/A</v>
      </c>
      <c r="J153" s="3" t="e">
        <v>#N/A</v>
      </c>
      <c r="K153" s="2" t="e">
        <v>#N/A</v>
      </c>
      <c r="L153" s="15" t="e">
        <f t="shared" si="27"/>
        <v>#N/A</v>
      </c>
      <c r="M153" s="15" t="e">
        <f t="shared" si="28"/>
        <v>#N/A</v>
      </c>
      <c r="N153" s="5">
        <v>-144.267</v>
      </c>
      <c r="O153" s="3">
        <v>-0.2873</v>
      </c>
      <c r="P153" s="2">
        <v>51298.5</v>
      </c>
      <c r="Q153" s="2"/>
      <c r="R153" s="2"/>
      <c r="S153" s="23">
        <f t="shared" si="29"/>
        <v>-0.14426700000000001</v>
      </c>
      <c r="T153" s="23">
        <f t="shared" si="30"/>
        <v>51.298499999999997</v>
      </c>
      <c r="V153" s="38" t="e">
        <f t="shared" ref="V153:V216" si="35">STDEV(D128:D153)</f>
        <v>#N/A</v>
      </c>
      <c r="W153" s="38">
        <f t="shared" ref="W153:W216" si="36">STDEV(O128:O153)</f>
        <v>0.42632397678832873</v>
      </c>
      <c r="X153" s="40" t="e">
        <f t="shared" si="31"/>
        <v>#N/A</v>
      </c>
      <c r="Y153" s="40" t="e">
        <f t="shared" si="32"/>
        <v>#N/A</v>
      </c>
    </row>
    <row r="154" spans="1:25">
      <c r="A154" s="26" t="s">
        <v>595</v>
      </c>
      <c r="B154" s="1">
        <v>37496</v>
      </c>
      <c r="C154" s="5" t="e">
        <v>#N/A</v>
      </c>
      <c r="D154" s="3" t="e">
        <v>#N/A</v>
      </c>
      <c r="E154" s="2" t="e">
        <v>#N/A</v>
      </c>
      <c r="F154" s="32" t="e">
        <v>#N/A</v>
      </c>
      <c r="G154" s="3" t="e">
        <v>#N/A</v>
      </c>
      <c r="H154" s="2" t="e">
        <v>#N/A</v>
      </c>
      <c r="I154" s="32" t="e">
        <v>#N/A</v>
      </c>
      <c r="J154" s="3" t="e">
        <v>#N/A</v>
      </c>
      <c r="K154" s="2" t="e">
        <v>#N/A</v>
      </c>
      <c r="L154" s="15" t="e">
        <f t="shared" si="27"/>
        <v>#N/A</v>
      </c>
      <c r="M154" s="15" t="e">
        <f t="shared" si="28"/>
        <v>#N/A</v>
      </c>
      <c r="N154" s="5">
        <v>-61.654000000000003</v>
      </c>
      <c r="O154" s="3">
        <v>-0.1201</v>
      </c>
      <c r="P154" s="2">
        <v>51035.3</v>
      </c>
      <c r="Q154" s="2"/>
      <c r="R154" s="2"/>
      <c r="S154" s="23">
        <f t="shared" si="29"/>
        <v>-6.1654E-2</v>
      </c>
      <c r="T154" s="23">
        <f t="shared" si="30"/>
        <v>51.035299999999999</v>
      </c>
      <c r="V154" s="38" t="e">
        <f t="shared" si="35"/>
        <v>#N/A</v>
      </c>
      <c r="W154" s="38">
        <f t="shared" si="36"/>
        <v>0.42632972925442797</v>
      </c>
      <c r="X154" s="40" t="e">
        <f t="shared" si="31"/>
        <v>#N/A</v>
      </c>
      <c r="Y154" s="40" t="e">
        <f t="shared" si="32"/>
        <v>#N/A</v>
      </c>
    </row>
    <row r="155" spans="1:25">
      <c r="A155" s="26" t="s">
        <v>596</v>
      </c>
      <c r="B155" s="1">
        <v>37503</v>
      </c>
      <c r="C155" s="5" t="e">
        <v>#N/A</v>
      </c>
      <c r="D155" s="3" t="e">
        <v>#N/A</v>
      </c>
      <c r="E155" s="2" t="e">
        <v>#N/A</v>
      </c>
      <c r="F155" s="32" t="e">
        <v>#N/A</v>
      </c>
      <c r="G155" s="3" t="e">
        <v>#N/A</v>
      </c>
      <c r="H155" s="2" t="e">
        <v>#N/A</v>
      </c>
      <c r="I155" s="32" t="e">
        <v>#N/A</v>
      </c>
      <c r="J155" s="3" t="e">
        <v>#N/A</v>
      </c>
      <c r="K155" s="2" t="e">
        <v>#N/A</v>
      </c>
      <c r="L155" s="15" t="e">
        <f t="shared" si="27"/>
        <v>#N/A</v>
      </c>
      <c r="M155" s="15" t="e">
        <f t="shared" si="28"/>
        <v>#N/A</v>
      </c>
      <c r="N155" s="5">
        <v>-179.28899999999999</v>
      </c>
      <c r="O155" s="3">
        <v>-0.34989999999999999</v>
      </c>
      <c r="P155" s="2">
        <v>50328.3</v>
      </c>
      <c r="Q155" s="2"/>
      <c r="R155" s="2"/>
      <c r="S155" s="23">
        <f t="shared" si="29"/>
        <v>-0.17928899999999998</v>
      </c>
      <c r="T155" s="23">
        <f t="shared" si="30"/>
        <v>50.328300000000006</v>
      </c>
      <c r="V155" s="38" t="e">
        <f t="shared" si="35"/>
        <v>#N/A</v>
      </c>
      <c r="W155" s="38">
        <f t="shared" si="36"/>
        <v>0.3770415677553135</v>
      </c>
      <c r="X155" s="40" t="e">
        <f t="shared" si="31"/>
        <v>#N/A</v>
      </c>
      <c r="Y155" s="40" t="e">
        <f t="shared" si="32"/>
        <v>#N/A</v>
      </c>
    </row>
    <row r="156" spans="1:25">
      <c r="A156" s="26" t="s">
        <v>597</v>
      </c>
      <c r="B156" s="1">
        <v>37510</v>
      </c>
      <c r="C156" s="5" t="e">
        <v>#N/A</v>
      </c>
      <c r="D156" s="3" t="e">
        <v>#N/A</v>
      </c>
      <c r="E156" s="2" t="e">
        <v>#N/A</v>
      </c>
      <c r="F156" s="32" t="e">
        <v>#N/A</v>
      </c>
      <c r="G156" s="3" t="e">
        <v>#N/A</v>
      </c>
      <c r="H156" s="2" t="e">
        <v>#N/A</v>
      </c>
      <c r="I156" s="32" t="e">
        <v>#N/A</v>
      </c>
      <c r="J156" s="3" t="e">
        <v>#N/A</v>
      </c>
      <c r="K156" s="2" t="e">
        <v>#N/A</v>
      </c>
      <c r="L156" s="15" t="e">
        <f t="shared" si="27"/>
        <v>#N/A</v>
      </c>
      <c r="M156" s="15" t="e">
        <f t="shared" si="28"/>
        <v>#N/A</v>
      </c>
      <c r="N156" s="5">
        <v>-55.915999999999997</v>
      </c>
      <c r="O156" s="3">
        <v>-0.1111</v>
      </c>
      <c r="P156" s="2">
        <v>50248</v>
      </c>
      <c r="Q156" s="2"/>
      <c r="R156" s="2"/>
      <c r="S156" s="23">
        <f t="shared" si="29"/>
        <v>-5.5915999999999993E-2</v>
      </c>
      <c r="T156" s="23">
        <f t="shared" si="30"/>
        <v>50.247999999999998</v>
      </c>
      <c r="V156" s="38" t="e">
        <f t="shared" si="35"/>
        <v>#N/A</v>
      </c>
      <c r="W156" s="38">
        <f t="shared" si="36"/>
        <v>0.35197449026882616</v>
      </c>
      <c r="X156" s="40" t="e">
        <f t="shared" si="31"/>
        <v>#N/A</v>
      </c>
      <c r="Y156" s="40" t="e">
        <f t="shared" si="32"/>
        <v>#N/A</v>
      </c>
    </row>
    <row r="157" spans="1:25">
      <c r="A157" s="26" t="s">
        <v>598</v>
      </c>
      <c r="B157" s="1">
        <v>37517</v>
      </c>
      <c r="C157" s="5" t="e">
        <v>#N/A</v>
      </c>
      <c r="D157" s="3" t="e">
        <v>#N/A</v>
      </c>
      <c r="E157" s="2" t="e">
        <v>#N/A</v>
      </c>
      <c r="F157" s="32" t="e">
        <v>#N/A</v>
      </c>
      <c r="G157" s="3" t="e">
        <v>#N/A</v>
      </c>
      <c r="H157" s="2" t="e">
        <v>#N/A</v>
      </c>
      <c r="I157" s="32" t="e">
        <v>#N/A</v>
      </c>
      <c r="J157" s="3" t="e">
        <v>#N/A</v>
      </c>
      <c r="K157" s="2" t="e">
        <v>#N/A</v>
      </c>
      <c r="L157" s="15" t="e">
        <f t="shared" si="27"/>
        <v>#N/A</v>
      </c>
      <c r="M157" s="15" t="e">
        <f t="shared" si="28"/>
        <v>#N/A</v>
      </c>
      <c r="N157" s="5">
        <v>-216.53299999999999</v>
      </c>
      <c r="O157" s="3">
        <v>-0.43090000000000001</v>
      </c>
      <c r="P157" s="2">
        <v>49146.3</v>
      </c>
      <c r="Q157" s="2"/>
      <c r="R157" s="2"/>
      <c r="S157" s="23">
        <f t="shared" si="29"/>
        <v>-0.21653299999999998</v>
      </c>
      <c r="T157" s="23">
        <f t="shared" si="30"/>
        <v>49.146300000000004</v>
      </c>
      <c r="V157" s="38" t="e">
        <f t="shared" si="35"/>
        <v>#N/A</v>
      </c>
      <c r="W157" s="38">
        <f t="shared" si="36"/>
        <v>0.34071651011000109</v>
      </c>
      <c r="X157" s="40" t="e">
        <f t="shared" si="31"/>
        <v>#N/A</v>
      </c>
      <c r="Y157" s="40" t="e">
        <f t="shared" si="32"/>
        <v>#N/A</v>
      </c>
    </row>
    <row r="158" spans="1:25">
      <c r="A158" s="26" t="s">
        <v>599</v>
      </c>
      <c r="B158" s="1">
        <v>37524</v>
      </c>
      <c r="C158" s="5" t="e">
        <v>#N/A</v>
      </c>
      <c r="D158" s="3" t="e">
        <v>#N/A</v>
      </c>
      <c r="E158" s="2" t="e">
        <v>#N/A</v>
      </c>
      <c r="F158" s="32" t="e">
        <v>#N/A</v>
      </c>
      <c r="G158" s="3" t="e">
        <v>#N/A</v>
      </c>
      <c r="H158" s="2" t="e">
        <v>#N/A</v>
      </c>
      <c r="I158" s="32" t="e">
        <v>#N/A</v>
      </c>
      <c r="J158" s="3" t="e">
        <v>#N/A</v>
      </c>
      <c r="K158" s="2" t="e">
        <v>#N/A</v>
      </c>
      <c r="L158" s="15" t="e">
        <f t="shared" si="27"/>
        <v>#N/A</v>
      </c>
      <c r="M158" s="15" t="e">
        <f t="shared" si="28"/>
        <v>#N/A</v>
      </c>
      <c r="N158" s="5">
        <v>-182.661</v>
      </c>
      <c r="O158" s="3">
        <v>-0.36249999999999999</v>
      </c>
      <c r="P158" s="2">
        <v>47960.9</v>
      </c>
      <c r="Q158" s="2"/>
      <c r="R158" s="2"/>
      <c r="S158" s="23">
        <f t="shared" si="29"/>
        <v>-0.18266099999999999</v>
      </c>
      <c r="T158" s="23">
        <f t="shared" si="30"/>
        <v>47.960900000000002</v>
      </c>
      <c r="V158" s="38" t="e">
        <f t="shared" si="35"/>
        <v>#N/A</v>
      </c>
      <c r="W158" s="38">
        <f t="shared" si="36"/>
        <v>0.33717151745753288</v>
      </c>
      <c r="X158" s="40" t="e">
        <f t="shared" si="31"/>
        <v>#N/A</v>
      </c>
      <c r="Y158" s="40" t="e">
        <f t="shared" si="32"/>
        <v>#N/A</v>
      </c>
    </row>
    <row r="159" spans="1:25">
      <c r="A159" s="26" t="s">
        <v>600</v>
      </c>
      <c r="B159" s="1">
        <v>37531</v>
      </c>
      <c r="C159" s="5" t="e">
        <v>#N/A</v>
      </c>
      <c r="D159" s="3" t="e">
        <v>#N/A</v>
      </c>
      <c r="E159" s="2" t="e">
        <v>#N/A</v>
      </c>
      <c r="F159" s="32" t="e">
        <v>#N/A</v>
      </c>
      <c r="G159" s="3" t="e">
        <v>#N/A</v>
      </c>
      <c r="H159" s="2" t="e">
        <v>#N/A</v>
      </c>
      <c r="I159" s="32" t="e">
        <v>#N/A</v>
      </c>
      <c r="J159" s="3" t="e">
        <v>#N/A</v>
      </c>
      <c r="K159" s="2" t="e">
        <v>#N/A</v>
      </c>
      <c r="L159" s="15" t="e">
        <f t="shared" ref="L159:L162" si="37">C159/1000</f>
        <v>#N/A</v>
      </c>
      <c r="M159" s="15" t="e">
        <f t="shared" ref="M159:M162" si="38">E159/1000</f>
        <v>#N/A</v>
      </c>
      <c r="N159" s="5">
        <v>107.642</v>
      </c>
      <c r="O159" s="3">
        <v>0.22439999999999999</v>
      </c>
      <c r="P159" s="2">
        <v>47358.5</v>
      </c>
      <c r="Q159" s="2"/>
      <c r="R159" s="2"/>
      <c r="S159" s="23">
        <f t="shared" si="29"/>
        <v>0.107642</v>
      </c>
      <c r="T159" s="23">
        <f t="shared" si="30"/>
        <v>47.358499999999999</v>
      </c>
      <c r="V159" s="38" t="e">
        <f t="shared" si="35"/>
        <v>#N/A</v>
      </c>
      <c r="W159" s="38">
        <f t="shared" si="36"/>
        <v>0.34464885382974053</v>
      </c>
      <c r="X159" s="40" t="e">
        <f t="shared" si="31"/>
        <v>#N/A</v>
      </c>
      <c r="Y159" s="40" t="e">
        <f t="shared" si="32"/>
        <v>#N/A</v>
      </c>
    </row>
    <row r="160" spans="1:25">
      <c r="A160" s="26" t="s">
        <v>601</v>
      </c>
      <c r="B160" s="1">
        <v>37538</v>
      </c>
      <c r="C160" s="5" t="e">
        <v>#N/A</v>
      </c>
      <c r="D160" s="3" t="e">
        <v>#N/A</v>
      </c>
      <c r="E160" s="2" t="e">
        <v>#N/A</v>
      </c>
      <c r="F160" s="32" t="e">
        <v>#N/A</v>
      </c>
      <c r="G160" s="3" t="e">
        <v>#N/A</v>
      </c>
      <c r="H160" s="2" t="e">
        <v>#N/A</v>
      </c>
      <c r="I160" s="32" t="e">
        <v>#N/A</v>
      </c>
      <c r="J160" s="3" t="e">
        <v>#N/A</v>
      </c>
      <c r="K160" s="2" t="e">
        <v>#N/A</v>
      </c>
      <c r="L160" s="15" t="e">
        <f t="shared" si="37"/>
        <v>#N/A</v>
      </c>
      <c r="M160" s="15" t="e">
        <f t="shared" si="38"/>
        <v>#N/A</v>
      </c>
      <c r="N160" s="5">
        <v>-687.798</v>
      </c>
      <c r="O160" s="3">
        <v>-1.4522999999999999</v>
      </c>
      <c r="P160" s="2">
        <v>45870.400000000001</v>
      </c>
      <c r="Q160" s="2"/>
      <c r="R160" s="2"/>
      <c r="S160" s="23">
        <f t="shared" si="29"/>
        <v>-0.68779800000000002</v>
      </c>
      <c r="T160" s="23">
        <f t="shared" si="30"/>
        <v>45.870400000000004</v>
      </c>
      <c r="V160" s="38" t="e">
        <f t="shared" si="35"/>
        <v>#N/A</v>
      </c>
      <c r="W160" s="38">
        <f t="shared" si="36"/>
        <v>0.4293858029253485</v>
      </c>
      <c r="X160" s="40" t="e">
        <f t="shared" si="31"/>
        <v>#N/A</v>
      </c>
      <c r="Y160" s="40" t="e">
        <f t="shared" si="32"/>
        <v>#N/A</v>
      </c>
    </row>
    <row r="161" spans="1:25">
      <c r="A161" s="26" t="s">
        <v>602</v>
      </c>
      <c r="B161" s="1">
        <v>37545</v>
      </c>
      <c r="C161" s="5" t="e">
        <v>#N/A</v>
      </c>
      <c r="D161" s="3" t="e">
        <v>#N/A</v>
      </c>
      <c r="E161" s="2" t="e">
        <v>#N/A</v>
      </c>
      <c r="F161" s="32" t="e">
        <v>#N/A</v>
      </c>
      <c r="G161" s="3" t="e">
        <v>#N/A</v>
      </c>
      <c r="H161" s="2" t="e">
        <v>#N/A</v>
      </c>
      <c r="I161" s="32" t="e">
        <v>#N/A</v>
      </c>
      <c r="J161" s="3" t="e">
        <v>#N/A</v>
      </c>
      <c r="K161" s="2" t="e">
        <v>#N/A</v>
      </c>
      <c r="L161" s="15" t="e">
        <f t="shared" si="37"/>
        <v>#N/A</v>
      </c>
      <c r="M161" s="15" t="e">
        <f t="shared" si="38"/>
        <v>#N/A</v>
      </c>
      <c r="N161" s="5">
        <v>-147.077</v>
      </c>
      <c r="O161" s="3">
        <v>-0.3206</v>
      </c>
      <c r="P161" s="2">
        <v>45791.8</v>
      </c>
      <c r="Q161" s="2"/>
      <c r="R161" s="2"/>
      <c r="S161" s="23">
        <f t="shared" si="29"/>
        <v>-0.14707699999999999</v>
      </c>
      <c r="T161" s="23">
        <f t="shared" si="30"/>
        <v>45.791800000000002</v>
      </c>
      <c r="V161" s="38" t="e">
        <f t="shared" si="35"/>
        <v>#N/A</v>
      </c>
      <c r="W161" s="38">
        <f t="shared" si="36"/>
        <v>0.38894288249838671</v>
      </c>
      <c r="X161" s="40" t="e">
        <f t="shared" si="31"/>
        <v>#N/A</v>
      </c>
      <c r="Y161" s="40" t="e">
        <f t="shared" si="32"/>
        <v>#N/A</v>
      </c>
    </row>
    <row r="162" spans="1:25">
      <c r="A162" s="26" t="s">
        <v>603</v>
      </c>
      <c r="B162" s="1">
        <v>37552</v>
      </c>
      <c r="C162" s="5" t="e">
        <v>#N/A</v>
      </c>
      <c r="D162" s="3" t="e">
        <v>#N/A</v>
      </c>
      <c r="E162" s="2" t="e">
        <v>#N/A</v>
      </c>
      <c r="F162" s="32" t="e">
        <v>#N/A</v>
      </c>
      <c r="G162" s="3" t="e">
        <v>#N/A</v>
      </c>
      <c r="H162" s="2" t="e">
        <v>#N/A</v>
      </c>
      <c r="I162" s="32" t="e">
        <v>#N/A</v>
      </c>
      <c r="J162" s="3" t="e">
        <v>#N/A</v>
      </c>
      <c r="K162" s="2" t="e">
        <v>#N/A</v>
      </c>
      <c r="L162" s="15" t="e">
        <f t="shared" si="37"/>
        <v>#N/A</v>
      </c>
      <c r="M162" s="15" t="e">
        <f t="shared" si="38"/>
        <v>#N/A</v>
      </c>
      <c r="N162" s="5">
        <v>-155.31200000000001</v>
      </c>
      <c r="O162" s="3">
        <v>-0.33910000000000001</v>
      </c>
      <c r="P162" s="2">
        <v>47609.3</v>
      </c>
      <c r="Q162" s="2"/>
      <c r="R162" s="2"/>
      <c r="S162" s="23">
        <f t="shared" si="29"/>
        <v>-0.15531200000000001</v>
      </c>
      <c r="T162" s="23">
        <f t="shared" si="30"/>
        <v>47.609300000000005</v>
      </c>
      <c r="V162" s="38" t="e">
        <f t="shared" si="35"/>
        <v>#N/A</v>
      </c>
      <c r="W162" s="38">
        <f t="shared" si="36"/>
        <v>0.38780119460680051</v>
      </c>
      <c r="X162" s="40" t="e">
        <f t="shared" si="31"/>
        <v>#N/A</v>
      </c>
      <c r="Y162" s="40" t="e">
        <f t="shared" si="32"/>
        <v>#N/A</v>
      </c>
    </row>
    <row r="163" spans="1:25">
      <c r="A163" s="26" t="s">
        <v>604</v>
      </c>
      <c r="B163" s="1">
        <v>37559</v>
      </c>
      <c r="C163" s="5" t="e">
        <v>#N/A</v>
      </c>
      <c r="D163" s="3" t="e">
        <v>#N/A</v>
      </c>
      <c r="E163" s="2" t="e">
        <v>#N/A</v>
      </c>
      <c r="F163" s="32" t="e">
        <v>#N/A</v>
      </c>
      <c r="G163" s="3" t="e">
        <v>#N/A</v>
      </c>
      <c r="H163" s="2" t="e">
        <v>#N/A</v>
      </c>
      <c r="I163" s="32" t="e">
        <v>#N/A</v>
      </c>
      <c r="J163" s="3" t="e">
        <v>#N/A</v>
      </c>
      <c r="K163" s="2" t="e">
        <v>#N/A</v>
      </c>
      <c r="L163" s="15" t="e">
        <f t="shared" ref="L163:L172" si="39">C163/1000</f>
        <v>#N/A</v>
      </c>
      <c r="M163" s="15" t="e">
        <f t="shared" ref="M163:M172" si="40">E163/1000</f>
        <v>#N/A</v>
      </c>
      <c r="N163" s="5">
        <v>-53.762999999999998</v>
      </c>
      <c r="O163" s="3">
        <v>-0.1129</v>
      </c>
      <c r="P163" s="2">
        <v>47776.800000000003</v>
      </c>
      <c r="Q163" s="2"/>
      <c r="R163" s="2"/>
      <c r="S163" s="23">
        <f t="shared" si="29"/>
        <v>-5.3762999999999998E-2</v>
      </c>
      <c r="T163" s="23">
        <f t="shared" si="30"/>
        <v>47.776800000000001</v>
      </c>
      <c r="V163" s="38" t="e">
        <f t="shared" si="35"/>
        <v>#N/A</v>
      </c>
      <c r="W163" s="38">
        <f t="shared" si="36"/>
        <v>0.37132120917692735</v>
      </c>
      <c r="X163" s="40" t="e">
        <f t="shared" si="31"/>
        <v>#N/A</v>
      </c>
      <c r="Y163" s="40" t="e">
        <f t="shared" si="32"/>
        <v>#N/A</v>
      </c>
    </row>
    <row r="164" spans="1:25">
      <c r="A164" s="26" t="s">
        <v>605</v>
      </c>
      <c r="B164" s="1">
        <v>37566</v>
      </c>
      <c r="C164" s="5" t="e">
        <v>#N/A</v>
      </c>
      <c r="D164" s="3" t="e">
        <v>#N/A</v>
      </c>
      <c r="E164" s="2" t="e">
        <v>#N/A</v>
      </c>
      <c r="F164" s="32" t="e">
        <v>#N/A</v>
      </c>
      <c r="G164" s="3" t="e">
        <v>#N/A</v>
      </c>
      <c r="H164" s="2" t="e">
        <v>#N/A</v>
      </c>
      <c r="I164" s="32" t="e">
        <v>#N/A</v>
      </c>
      <c r="J164" s="3" t="e">
        <v>#N/A</v>
      </c>
      <c r="K164" s="2" t="e">
        <v>#N/A</v>
      </c>
      <c r="L164" s="15" t="e">
        <f t="shared" si="39"/>
        <v>#N/A</v>
      </c>
      <c r="M164" s="15" t="e">
        <f t="shared" si="40"/>
        <v>#N/A</v>
      </c>
      <c r="N164" s="5">
        <v>194.441</v>
      </c>
      <c r="O164" s="3">
        <v>0.40689999999999998</v>
      </c>
      <c r="P164" s="2">
        <v>49133.7</v>
      </c>
      <c r="Q164" s="2"/>
      <c r="R164" s="2"/>
      <c r="S164" s="23">
        <f t="shared" si="29"/>
        <v>0.194441</v>
      </c>
      <c r="T164" s="23">
        <f t="shared" si="30"/>
        <v>49.133699999999997</v>
      </c>
      <c r="V164" s="38" t="e">
        <f t="shared" si="35"/>
        <v>#N/A</v>
      </c>
      <c r="W164" s="38">
        <f t="shared" si="36"/>
        <v>0.39131889763484956</v>
      </c>
      <c r="X164" s="40" t="e">
        <f t="shared" si="31"/>
        <v>#N/A</v>
      </c>
      <c r="Y164" s="40" t="e">
        <f t="shared" si="32"/>
        <v>#N/A</v>
      </c>
    </row>
    <row r="165" spans="1:25">
      <c r="A165" s="26" t="s">
        <v>606</v>
      </c>
      <c r="B165" s="1">
        <v>37573</v>
      </c>
      <c r="C165" s="5" t="e">
        <v>#N/A</v>
      </c>
      <c r="D165" s="3" t="e">
        <v>#N/A</v>
      </c>
      <c r="E165" s="2" t="e">
        <v>#N/A</v>
      </c>
      <c r="F165" s="32" t="e">
        <v>#N/A</v>
      </c>
      <c r="G165" s="3" t="e">
        <v>#N/A</v>
      </c>
      <c r="H165" s="2" t="e">
        <v>#N/A</v>
      </c>
      <c r="I165" s="32" t="e">
        <v>#N/A</v>
      </c>
      <c r="J165" s="3" t="e">
        <v>#N/A</v>
      </c>
      <c r="K165" s="2" t="e">
        <v>#N/A</v>
      </c>
      <c r="L165" s="15" t="e">
        <f t="shared" si="39"/>
        <v>#N/A</v>
      </c>
      <c r="M165" s="15" t="e">
        <f t="shared" si="40"/>
        <v>#N/A</v>
      </c>
      <c r="N165" s="5">
        <v>59.215000000000003</v>
      </c>
      <c r="O165" s="3">
        <v>0.1205</v>
      </c>
      <c r="P165" s="2">
        <v>49315.9</v>
      </c>
      <c r="Q165" s="2"/>
      <c r="R165" s="2"/>
      <c r="S165" s="23">
        <f t="shared" si="29"/>
        <v>5.9215000000000004E-2</v>
      </c>
      <c r="T165" s="23">
        <f t="shared" si="30"/>
        <v>49.315899999999999</v>
      </c>
      <c r="V165" s="38" t="e">
        <f t="shared" si="35"/>
        <v>#N/A</v>
      </c>
      <c r="W165" s="38">
        <f t="shared" si="36"/>
        <v>0.35711392125461339</v>
      </c>
      <c r="X165" s="40" t="e">
        <f t="shared" si="31"/>
        <v>#N/A</v>
      </c>
      <c r="Y165" s="40" t="e">
        <f t="shared" si="32"/>
        <v>#N/A</v>
      </c>
    </row>
    <row r="166" spans="1:25">
      <c r="A166" s="26" t="s">
        <v>607</v>
      </c>
      <c r="B166" s="1">
        <v>37580</v>
      </c>
      <c r="C166" s="5" t="e">
        <v>#N/A</v>
      </c>
      <c r="D166" s="3" t="e">
        <v>#N/A</v>
      </c>
      <c r="E166" s="2" t="e">
        <v>#N/A</v>
      </c>
      <c r="F166" s="32" t="e">
        <v>#N/A</v>
      </c>
      <c r="G166" s="3" t="e">
        <v>#N/A</v>
      </c>
      <c r="H166" s="2" t="e">
        <v>#N/A</v>
      </c>
      <c r="I166" s="32" t="e">
        <v>#N/A</v>
      </c>
      <c r="J166" s="3" t="e">
        <v>#N/A</v>
      </c>
      <c r="K166" s="2" t="e">
        <v>#N/A</v>
      </c>
      <c r="L166" s="15" t="e">
        <f t="shared" si="39"/>
        <v>#N/A</v>
      </c>
      <c r="M166" s="15" t="e">
        <f t="shared" si="40"/>
        <v>#N/A</v>
      </c>
      <c r="N166" s="5">
        <v>-43.360999999999997</v>
      </c>
      <c r="O166" s="3">
        <v>-8.7900000000000006E-2</v>
      </c>
      <c r="P166" s="2">
        <v>49798.1</v>
      </c>
      <c r="Q166" s="2"/>
      <c r="R166" s="2"/>
      <c r="S166" s="23">
        <f t="shared" si="29"/>
        <v>-4.3360999999999997E-2</v>
      </c>
      <c r="T166" s="23">
        <f t="shared" si="30"/>
        <v>49.798099999999998</v>
      </c>
      <c r="V166" s="38" t="e">
        <f t="shared" si="35"/>
        <v>#N/A</v>
      </c>
      <c r="W166" s="38">
        <f t="shared" si="36"/>
        <v>0.35827034401412572</v>
      </c>
      <c r="X166" s="40" t="e">
        <f t="shared" si="31"/>
        <v>#N/A</v>
      </c>
      <c r="Y166" s="40" t="e">
        <f t="shared" si="32"/>
        <v>#N/A</v>
      </c>
    </row>
    <row r="167" spans="1:25">
      <c r="A167" s="26" t="s">
        <v>608</v>
      </c>
      <c r="B167" s="1">
        <v>37587</v>
      </c>
      <c r="C167" s="5" t="e">
        <v>#N/A</v>
      </c>
      <c r="D167" s="3" t="e">
        <v>#N/A</v>
      </c>
      <c r="E167" s="2" t="e">
        <v>#N/A</v>
      </c>
      <c r="F167" s="32" t="e">
        <v>#N/A</v>
      </c>
      <c r="G167" s="3" t="e">
        <v>#N/A</v>
      </c>
      <c r="H167" s="2" t="e">
        <v>#N/A</v>
      </c>
      <c r="I167" s="32" t="e">
        <v>#N/A</v>
      </c>
      <c r="J167" s="3" t="e">
        <v>#N/A</v>
      </c>
      <c r="K167" s="2" t="e">
        <v>#N/A</v>
      </c>
      <c r="L167" s="15" t="e">
        <f t="shared" si="39"/>
        <v>#N/A</v>
      </c>
      <c r="M167" s="15" t="e">
        <f t="shared" si="40"/>
        <v>#N/A</v>
      </c>
      <c r="N167" s="5">
        <v>-172.47900000000001</v>
      </c>
      <c r="O167" s="3">
        <v>-0.3463</v>
      </c>
      <c r="P167" s="2">
        <v>50710.3</v>
      </c>
      <c r="Q167" s="2"/>
      <c r="R167" s="2"/>
      <c r="S167" s="23">
        <f t="shared" si="29"/>
        <v>-0.17247900000000002</v>
      </c>
      <c r="T167" s="23">
        <f t="shared" si="30"/>
        <v>50.710300000000004</v>
      </c>
      <c r="V167" s="38" t="e">
        <f t="shared" si="35"/>
        <v>#N/A</v>
      </c>
      <c r="W167" s="38">
        <f t="shared" si="36"/>
        <v>0.34606667052195861</v>
      </c>
      <c r="X167" s="40" t="e">
        <f t="shared" si="31"/>
        <v>#N/A</v>
      </c>
      <c r="Y167" s="40" t="e">
        <f t="shared" si="32"/>
        <v>#N/A</v>
      </c>
    </row>
    <row r="168" spans="1:25">
      <c r="A168" s="26" t="s">
        <v>609</v>
      </c>
      <c r="B168" s="1">
        <v>37594</v>
      </c>
      <c r="C168" s="5" t="e">
        <v>#N/A</v>
      </c>
      <c r="D168" s="3" t="e">
        <v>#N/A</v>
      </c>
      <c r="E168" s="2" t="e">
        <v>#N/A</v>
      </c>
      <c r="F168" s="32" t="e">
        <v>#N/A</v>
      </c>
      <c r="G168" s="3" t="e">
        <v>#N/A</v>
      </c>
      <c r="H168" s="2" t="e">
        <v>#N/A</v>
      </c>
      <c r="I168" s="32" t="e">
        <v>#N/A</v>
      </c>
      <c r="J168" s="3" t="e">
        <v>#N/A</v>
      </c>
      <c r="K168" s="2" t="e">
        <v>#N/A</v>
      </c>
      <c r="L168" s="15" t="e">
        <f t="shared" si="39"/>
        <v>#N/A</v>
      </c>
      <c r="M168" s="15" t="e">
        <f t="shared" si="40"/>
        <v>#N/A</v>
      </c>
      <c r="N168" s="5">
        <v>112.271</v>
      </c>
      <c r="O168" s="3">
        <v>0.2213</v>
      </c>
      <c r="P168" s="2">
        <v>51468.2</v>
      </c>
      <c r="Q168" s="2"/>
      <c r="R168" s="2"/>
      <c r="S168" s="23">
        <f t="shared" si="29"/>
        <v>0.112271</v>
      </c>
      <c r="T168" s="23">
        <f t="shared" si="30"/>
        <v>51.468199999999996</v>
      </c>
      <c r="V168" s="38" t="e">
        <f t="shared" si="35"/>
        <v>#N/A</v>
      </c>
      <c r="W168" s="38">
        <f t="shared" si="36"/>
        <v>0.35870854901780858</v>
      </c>
      <c r="X168" s="40" t="e">
        <f t="shared" si="31"/>
        <v>#N/A</v>
      </c>
      <c r="Y168" s="40" t="e">
        <f t="shared" si="32"/>
        <v>#N/A</v>
      </c>
    </row>
    <row r="169" spans="1:25">
      <c r="A169" s="26" t="s">
        <v>610</v>
      </c>
      <c r="B169" s="1">
        <v>37601</v>
      </c>
      <c r="C169" s="5" t="e">
        <v>#N/A</v>
      </c>
      <c r="D169" s="3" t="e">
        <v>#N/A</v>
      </c>
      <c r="E169" s="2" t="e">
        <v>#N/A</v>
      </c>
      <c r="F169" s="32" t="e">
        <v>#N/A</v>
      </c>
      <c r="G169" s="3" t="e">
        <v>#N/A</v>
      </c>
      <c r="H169" s="2" t="e">
        <v>#N/A</v>
      </c>
      <c r="I169" s="32" t="e">
        <v>#N/A</v>
      </c>
      <c r="J169" s="3" t="e">
        <v>#N/A</v>
      </c>
      <c r="K169" s="2" t="e">
        <v>#N/A</v>
      </c>
      <c r="L169" s="15" t="e">
        <f t="shared" si="39"/>
        <v>#N/A</v>
      </c>
      <c r="M169" s="15" t="e">
        <f t="shared" si="40"/>
        <v>#N/A</v>
      </c>
      <c r="N169" s="5">
        <v>-70.522000000000006</v>
      </c>
      <c r="O169" s="3">
        <v>-0.13700000000000001</v>
      </c>
      <c r="P169" s="2">
        <v>50754.9</v>
      </c>
      <c r="Q169" s="2"/>
      <c r="R169" s="2"/>
      <c r="S169" s="23">
        <f t="shared" si="29"/>
        <v>-7.0522000000000001E-2</v>
      </c>
      <c r="T169" s="23">
        <f t="shared" si="30"/>
        <v>50.754899999999999</v>
      </c>
      <c r="V169" s="38" t="e">
        <f t="shared" si="35"/>
        <v>#N/A</v>
      </c>
      <c r="W169" s="38">
        <f t="shared" si="36"/>
        <v>0.3548705265304517</v>
      </c>
      <c r="X169" s="40" t="e">
        <f t="shared" si="31"/>
        <v>#N/A</v>
      </c>
      <c r="Y169" s="40" t="e">
        <f t="shared" si="32"/>
        <v>#N/A</v>
      </c>
    </row>
    <row r="170" spans="1:25">
      <c r="A170" s="26" t="s">
        <v>611</v>
      </c>
      <c r="B170" s="1">
        <v>37608</v>
      </c>
      <c r="C170" s="5" t="e">
        <v>#N/A</v>
      </c>
      <c r="D170" s="3" t="e">
        <v>#N/A</v>
      </c>
      <c r="E170" s="2" t="e">
        <v>#N/A</v>
      </c>
      <c r="F170" s="32" t="e">
        <v>#N/A</v>
      </c>
      <c r="G170" s="3" t="e">
        <v>#N/A</v>
      </c>
      <c r="H170" s="2" t="e">
        <v>#N/A</v>
      </c>
      <c r="I170" s="32" t="e">
        <v>#N/A</v>
      </c>
      <c r="J170" s="3" t="e">
        <v>#N/A</v>
      </c>
      <c r="K170" s="2" t="e">
        <v>#N/A</v>
      </c>
      <c r="L170" s="15" t="e">
        <f t="shared" si="39"/>
        <v>#N/A</v>
      </c>
      <c r="M170" s="15" t="e">
        <f t="shared" si="40"/>
        <v>#N/A</v>
      </c>
      <c r="N170" s="5">
        <v>-289.09899999999999</v>
      </c>
      <c r="O170" s="3">
        <v>-0.56830000000000003</v>
      </c>
      <c r="P170" s="2">
        <v>50694.3</v>
      </c>
      <c r="Q170" s="2"/>
      <c r="R170" s="2"/>
      <c r="S170" s="23">
        <f t="shared" si="29"/>
        <v>-0.28909899999999999</v>
      </c>
      <c r="T170" s="23">
        <f t="shared" si="30"/>
        <v>50.694300000000005</v>
      </c>
      <c r="V170" s="38" t="e">
        <f t="shared" si="35"/>
        <v>#N/A</v>
      </c>
      <c r="W170" s="38">
        <f t="shared" si="36"/>
        <v>0.34696820000597267</v>
      </c>
      <c r="X170" s="40" t="e">
        <f t="shared" si="31"/>
        <v>#N/A</v>
      </c>
      <c r="Y170" s="40" t="e">
        <f t="shared" si="32"/>
        <v>#N/A</v>
      </c>
    </row>
    <row r="171" spans="1:25">
      <c r="A171" s="26" t="s">
        <v>612</v>
      </c>
      <c r="B171" s="1">
        <v>37615</v>
      </c>
      <c r="C171" s="5" t="e">
        <v>#N/A</v>
      </c>
      <c r="D171" s="3" t="e">
        <v>#N/A</v>
      </c>
      <c r="E171" s="2" t="e">
        <v>#N/A</v>
      </c>
      <c r="F171" s="32" t="e">
        <v>#N/A</v>
      </c>
      <c r="G171" s="3" t="e">
        <v>#N/A</v>
      </c>
      <c r="H171" s="2" t="e">
        <v>#N/A</v>
      </c>
      <c r="I171" s="32" t="e">
        <v>#N/A</v>
      </c>
      <c r="J171" s="3" t="e">
        <v>#N/A</v>
      </c>
      <c r="K171" s="2" t="e">
        <v>#N/A</v>
      </c>
      <c r="L171" s="15" t="e">
        <f t="shared" si="39"/>
        <v>#N/A</v>
      </c>
      <c r="M171" s="15" t="e">
        <f t="shared" si="40"/>
        <v>#N/A</v>
      </c>
      <c r="N171" s="5">
        <v>198.43100000000001</v>
      </c>
      <c r="O171" s="3">
        <v>0.39119999999999999</v>
      </c>
      <c r="P171" s="2">
        <v>51024.5</v>
      </c>
      <c r="Q171" s="2"/>
      <c r="R171" s="2"/>
      <c r="S171" s="23">
        <f t="shared" si="29"/>
        <v>0.19843100000000002</v>
      </c>
      <c r="T171" s="23">
        <f t="shared" si="30"/>
        <v>51.024500000000003</v>
      </c>
      <c r="V171" s="38" t="e">
        <f t="shared" si="35"/>
        <v>#N/A</v>
      </c>
      <c r="W171" s="38">
        <f t="shared" si="36"/>
        <v>0.35587719681848762</v>
      </c>
      <c r="X171" s="40" t="e">
        <f t="shared" si="31"/>
        <v>#N/A</v>
      </c>
      <c r="Y171" s="40" t="e">
        <f t="shared" si="32"/>
        <v>#N/A</v>
      </c>
    </row>
    <row r="172" spans="1:25" s="6" customFormat="1">
      <c r="A172" s="31" t="s">
        <v>613</v>
      </c>
      <c r="B172" s="7">
        <v>37622</v>
      </c>
      <c r="C172" s="8" t="e">
        <v>#N/A</v>
      </c>
      <c r="D172" s="9" t="e">
        <v>#N/A</v>
      </c>
      <c r="E172" s="10" t="e">
        <v>#N/A</v>
      </c>
      <c r="F172" s="8" t="e">
        <v>#N/A</v>
      </c>
      <c r="G172" s="9" t="e">
        <v>#N/A</v>
      </c>
      <c r="H172" s="10" t="e">
        <v>#N/A</v>
      </c>
      <c r="I172" s="8" t="e">
        <v>#N/A</v>
      </c>
      <c r="J172" s="9" t="e">
        <v>#N/A</v>
      </c>
      <c r="K172" s="10" t="e">
        <v>#N/A</v>
      </c>
      <c r="L172" s="10" t="e">
        <f t="shared" si="39"/>
        <v>#N/A</v>
      </c>
      <c r="M172" s="10" t="e">
        <f t="shared" si="40"/>
        <v>#N/A</v>
      </c>
      <c r="N172" s="8">
        <v>-69.915000000000006</v>
      </c>
      <c r="O172" s="9">
        <v>-0.13600000000000001</v>
      </c>
      <c r="P172" s="10">
        <v>50217.599999999999</v>
      </c>
      <c r="Q172" s="10"/>
      <c r="R172" s="10"/>
      <c r="S172" s="25">
        <f t="shared" si="29"/>
        <v>-6.9915000000000005E-2</v>
      </c>
      <c r="T172" s="25">
        <f t="shared" si="30"/>
        <v>50.217599999999997</v>
      </c>
      <c r="V172" s="38" t="e">
        <f>STDEV(D147:D172)</f>
        <v>#N/A</v>
      </c>
      <c r="W172" s="38">
        <f t="shared" si="36"/>
        <v>0.35487110173435349</v>
      </c>
      <c r="X172" s="40" t="e">
        <f t="shared" si="31"/>
        <v>#N/A</v>
      </c>
      <c r="Y172" s="40" t="e">
        <f t="shared" si="32"/>
        <v>#N/A</v>
      </c>
    </row>
    <row r="173" spans="1:25">
      <c r="A173" s="26" t="s">
        <v>614</v>
      </c>
      <c r="B173" s="1">
        <v>37629</v>
      </c>
      <c r="C173" s="5" t="e">
        <v>#N/A</v>
      </c>
      <c r="D173" s="3" t="e">
        <v>#N/A</v>
      </c>
      <c r="E173" s="2" t="e">
        <v>#N/A</v>
      </c>
      <c r="F173" s="32" t="e">
        <v>#N/A</v>
      </c>
      <c r="G173" s="3" t="e">
        <v>#N/A</v>
      </c>
      <c r="H173" s="2" t="e">
        <v>#N/A</v>
      </c>
      <c r="I173" s="32" t="e">
        <v>#N/A</v>
      </c>
      <c r="J173" s="3" t="e">
        <v>#N/A</v>
      </c>
      <c r="K173" s="2" t="e">
        <v>#N/A</v>
      </c>
      <c r="L173" s="15" t="e">
        <f t="shared" ref="L173:L236" si="41">C173/1000</f>
        <v>#N/A</v>
      </c>
      <c r="M173" s="15" t="e">
        <f t="shared" ref="M173:M236" si="42">E173/1000</f>
        <v>#N/A</v>
      </c>
      <c r="N173" s="5">
        <v>147.702</v>
      </c>
      <c r="O173" s="3">
        <v>0.29409999999999997</v>
      </c>
      <c r="P173" s="2">
        <v>51653.3</v>
      </c>
      <c r="Q173" s="2"/>
      <c r="R173" s="2"/>
      <c r="S173" s="23">
        <f t="shared" si="29"/>
        <v>0.147702</v>
      </c>
      <c r="T173" s="23">
        <f t="shared" si="30"/>
        <v>51.653300000000002</v>
      </c>
      <c r="V173" s="38" t="e">
        <f t="shared" si="35"/>
        <v>#N/A</v>
      </c>
      <c r="W173" s="38">
        <f t="shared" si="36"/>
        <v>0.36747238215429712</v>
      </c>
      <c r="X173" s="40" t="e">
        <f t="shared" ref="X173:X236" si="43">STDEV(G148:G173)</f>
        <v>#N/A</v>
      </c>
      <c r="Y173" s="40" t="e">
        <f t="shared" ref="Y173:Y236" si="44">STDEV(J148:J173)</f>
        <v>#N/A</v>
      </c>
    </row>
    <row r="174" spans="1:25">
      <c r="A174" s="26" t="s">
        <v>615</v>
      </c>
      <c r="B174" s="1">
        <v>37636</v>
      </c>
      <c r="C174" s="5" t="e">
        <v>#N/A</v>
      </c>
      <c r="D174" s="3" t="e">
        <v>#N/A</v>
      </c>
      <c r="E174" s="2" t="e">
        <v>#N/A</v>
      </c>
      <c r="F174" s="32" t="e">
        <v>#N/A</v>
      </c>
      <c r="G174" s="3" t="e">
        <v>#N/A</v>
      </c>
      <c r="H174" s="2" t="e">
        <v>#N/A</v>
      </c>
      <c r="I174" s="32" t="e">
        <v>#N/A</v>
      </c>
      <c r="J174" s="3" t="e">
        <v>#N/A</v>
      </c>
      <c r="K174" s="2" t="e">
        <v>#N/A</v>
      </c>
      <c r="L174" s="15" t="e">
        <f t="shared" si="41"/>
        <v>#N/A</v>
      </c>
      <c r="M174" s="15" t="e">
        <f t="shared" si="42"/>
        <v>#N/A</v>
      </c>
      <c r="N174" s="5">
        <v>-493.733</v>
      </c>
      <c r="O174" s="3">
        <v>-0.95579999999999998</v>
      </c>
      <c r="P174" s="2">
        <v>51998.9</v>
      </c>
      <c r="Q174" s="2"/>
      <c r="R174" s="2"/>
      <c r="S174" s="23">
        <f t="shared" si="29"/>
        <v>-0.49373299999999998</v>
      </c>
      <c r="T174" s="23">
        <f t="shared" si="30"/>
        <v>51.998899999999999</v>
      </c>
      <c r="V174" s="38" t="e">
        <f t="shared" si="35"/>
        <v>#N/A</v>
      </c>
      <c r="W174" s="38">
        <f t="shared" si="36"/>
        <v>0.39714423996636472</v>
      </c>
      <c r="X174" s="40" t="e">
        <f t="shared" si="43"/>
        <v>#N/A</v>
      </c>
      <c r="Y174" s="40" t="e">
        <f t="shared" si="44"/>
        <v>#N/A</v>
      </c>
    </row>
    <row r="175" spans="1:25">
      <c r="A175" s="26" t="s">
        <v>616</v>
      </c>
      <c r="B175" s="1">
        <v>37643</v>
      </c>
      <c r="C175" s="5" t="e">
        <v>#N/A</v>
      </c>
      <c r="D175" s="3" t="e">
        <v>#N/A</v>
      </c>
      <c r="E175" s="2" t="e">
        <v>#N/A</v>
      </c>
      <c r="F175" s="32" t="e">
        <v>#N/A</v>
      </c>
      <c r="G175" s="3" t="e">
        <v>#N/A</v>
      </c>
      <c r="H175" s="2" t="e">
        <v>#N/A</v>
      </c>
      <c r="I175" s="32" t="e">
        <v>#N/A</v>
      </c>
      <c r="J175" s="3" t="e">
        <v>#N/A</v>
      </c>
      <c r="K175" s="2" t="e">
        <v>#N/A</v>
      </c>
      <c r="L175" s="15" t="e">
        <f t="shared" si="41"/>
        <v>#N/A</v>
      </c>
      <c r="M175" s="15" t="e">
        <f t="shared" si="42"/>
        <v>#N/A</v>
      </c>
      <c r="N175" s="5">
        <v>243.7</v>
      </c>
      <c r="O175" s="3">
        <v>0.46820000000000001</v>
      </c>
      <c r="P175" s="2">
        <v>51111.199999999997</v>
      </c>
      <c r="Q175" s="2"/>
      <c r="R175" s="2"/>
      <c r="S175" s="23">
        <f t="shared" si="29"/>
        <v>0.2437</v>
      </c>
      <c r="T175" s="23">
        <f t="shared" si="30"/>
        <v>51.111199999999997</v>
      </c>
      <c r="V175" s="38" t="e">
        <f t="shared" si="35"/>
        <v>#N/A</v>
      </c>
      <c r="W175" s="38">
        <f t="shared" si="36"/>
        <v>0.41911996272409419</v>
      </c>
      <c r="X175" s="40" t="e">
        <f t="shared" si="43"/>
        <v>#N/A</v>
      </c>
      <c r="Y175" s="40" t="e">
        <f t="shared" si="44"/>
        <v>#N/A</v>
      </c>
    </row>
    <row r="176" spans="1:25">
      <c r="A176" s="26" t="s">
        <v>617</v>
      </c>
      <c r="B176" s="1">
        <v>37650</v>
      </c>
      <c r="C176" s="5" t="e">
        <v>#N/A</v>
      </c>
      <c r="D176" s="3" t="e">
        <v>#N/A</v>
      </c>
      <c r="E176" s="2" t="e">
        <v>#N/A</v>
      </c>
      <c r="F176" s="32" t="e">
        <v>#N/A</v>
      </c>
      <c r="G176" s="3" t="e">
        <v>#N/A</v>
      </c>
      <c r="H176" s="2" t="e">
        <v>#N/A</v>
      </c>
      <c r="I176" s="32" t="e">
        <v>#N/A</v>
      </c>
      <c r="J176" s="3" t="e">
        <v>#N/A</v>
      </c>
      <c r="K176" s="2" t="e">
        <v>#N/A</v>
      </c>
      <c r="L176" s="15" t="e">
        <f t="shared" si="41"/>
        <v>#N/A</v>
      </c>
      <c r="M176" s="15" t="e">
        <f t="shared" si="42"/>
        <v>#N/A</v>
      </c>
      <c r="N176" s="5">
        <v>826.06700000000001</v>
      </c>
      <c r="O176" s="3">
        <v>1.6162000000000001</v>
      </c>
      <c r="P176" s="2">
        <v>50470.9</v>
      </c>
      <c r="Q176" s="2"/>
      <c r="R176" s="2"/>
      <c r="S176" s="23">
        <f t="shared" si="29"/>
        <v>0.826067</v>
      </c>
      <c r="T176" s="23">
        <f t="shared" si="30"/>
        <v>50.4709</v>
      </c>
      <c r="V176" s="38" t="e">
        <f t="shared" si="35"/>
        <v>#N/A</v>
      </c>
      <c r="W176" s="38">
        <f t="shared" si="36"/>
        <v>0.54833160692581473</v>
      </c>
      <c r="X176" s="40" t="e">
        <f t="shared" si="43"/>
        <v>#N/A</v>
      </c>
      <c r="Y176" s="40" t="e">
        <f t="shared" si="44"/>
        <v>#N/A</v>
      </c>
    </row>
    <row r="177" spans="1:25">
      <c r="A177" s="26" t="s">
        <v>618</v>
      </c>
      <c r="B177" s="1">
        <v>37657</v>
      </c>
      <c r="C177" s="5" t="e">
        <v>#N/A</v>
      </c>
      <c r="D177" s="3" t="e">
        <v>#N/A</v>
      </c>
      <c r="E177" s="2" t="e">
        <v>#N/A</v>
      </c>
      <c r="F177" s="32" t="e">
        <v>#N/A</v>
      </c>
      <c r="G177" s="3" t="e">
        <v>#N/A</v>
      </c>
      <c r="H177" s="2" t="e">
        <v>#N/A</v>
      </c>
      <c r="I177" s="32" t="e">
        <v>#N/A</v>
      </c>
      <c r="J177" s="3" t="e">
        <v>#N/A</v>
      </c>
      <c r="K177" s="2" t="e">
        <v>#N/A</v>
      </c>
      <c r="L177" s="15" t="e">
        <f t="shared" si="41"/>
        <v>#N/A</v>
      </c>
      <c r="M177" s="15" t="e">
        <f t="shared" si="42"/>
        <v>#N/A</v>
      </c>
      <c r="N177" s="5">
        <v>-788.68899999999996</v>
      </c>
      <c r="O177" s="3">
        <v>-1.5626</v>
      </c>
      <c r="P177" s="2">
        <v>49795.7</v>
      </c>
      <c r="Q177" s="2"/>
      <c r="R177" s="2"/>
      <c r="S177" s="23">
        <f t="shared" si="29"/>
        <v>-0.78868899999999997</v>
      </c>
      <c r="T177" s="23">
        <f t="shared" si="30"/>
        <v>49.795699999999997</v>
      </c>
      <c r="V177" s="38" t="e">
        <f t="shared" si="35"/>
        <v>#N/A</v>
      </c>
      <c r="W177" s="38">
        <f t="shared" si="36"/>
        <v>0.61600145109719184</v>
      </c>
      <c r="X177" s="40" t="e">
        <f t="shared" si="43"/>
        <v>#N/A</v>
      </c>
      <c r="Y177" s="40" t="e">
        <f t="shared" si="44"/>
        <v>#N/A</v>
      </c>
    </row>
    <row r="178" spans="1:25">
      <c r="A178" s="26" t="s">
        <v>619</v>
      </c>
      <c r="B178" s="1">
        <v>37664</v>
      </c>
      <c r="C178" s="5" t="e">
        <v>#N/A</v>
      </c>
      <c r="D178" s="3" t="e">
        <v>#N/A</v>
      </c>
      <c r="E178" s="2" t="e">
        <v>#N/A</v>
      </c>
      <c r="F178" s="32" t="e">
        <v>#N/A</v>
      </c>
      <c r="G178" s="3" t="e">
        <v>#N/A</v>
      </c>
      <c r="H178" s="2" t="e">
        <v>#N/A</v>
      </c>
      <c r="I178" s="32" t="e">
        <v>#N/A</v>
      </c>
      <c r="J178" s="3" t="e">
        <v>#N/A</v>
      </c>
      <c r="K178" s="2" t="e">
        <v>#N/A</v>
      </c>
      <c r="L178" s="15" t="e">
        <f t="shared" si="41"/>
        <v>#N/A</v>
      </c>
      <c r="M178" s="15" t="e">
        <f t="shared" si="42"/>
        <v>#N/A</v>
      </c>
      <c r="N178" s="5">
        <v>-23.863</v>
      </c>
      <c r="O178" s="3">
        <v>-4.7899999999999998E-2</v>
      </c>
      <c r="P178" s="2">
        <v>49005</v>
      </c>
      <c r="Q178" s="2"/>
      <c r="R178" s="2"/>
      <c r="S178" s="23">
        <f t="shared" si="29"/>
        <v>-2.3862999999999999E-2</v>
      </c>
      <c r="T178" s="23">
        <f t="shared" si="30"/>
        <v>49.005000000000003</v>
      </c>
      <c r="V178" s="38" t="e">
        <f t="shared" si="35"/>
        <v>#N/A</v>
      </c>
      <c r="W178" s="38">
        <f t="shared" si="36"/>
        <v>0.61557230638213023</v>
      </c>
      <c r="X178" s="40" t="e">
        <f t="shared" si="43"/>
        <v>#N/A</v>
      </c>
      <c r="Y178" s="40" t="e">
        <f t="shared" si="44"/>
        <v>#N/A</v>
      </c>
    </row>
    <row r="179" spans="1:25">
      <c r="A179" s="26" t="s">
        <v>620</v>
      </c>
      <c r="B179" s="1">
        <v>37671</v>
      </c>
      <c r="C179" s="5" t="e">
        <v>#N/A</v>
      </c>
      <c r="D179" s="3" t="e">
        <v>#N/A</v>
      </c>
      <c r="E179" s="2" t="e">
        <v>#N/A</v>
      </c>
      <c r="F179" s="32" t="e">
        <v>#N/A</v>
      </c>
      <c r="G179" s="3" t="e">
        <v>#N/A</v>
      </c>
      <c r="H179" s="2" t="e">
        <v>#N/A</v>
      </c>
      <c r="I179" s="32" t="e">
        <v>#N/A</v>
      </c>
      <c r="J179" s="3" t="e">
        <v>#N/A</v>
      </c>
      <c r="K179" s="2" t="e">
        <v>#N/A</v>
      </c>
      <c r="L179" s="15" t="e">
        <f t="shared" si="41"/>
        <v>#N/A</v>
      </c>
      <c r="M179" s="15" t="e">
        <f t="shared" si="42"/>
        <v>#N/A</v>
      </c>
      <c r="N179" s="5">
        <v>-117.241</v>
      </c>
      <c r="O179" s="3">
        <v>-0.2389</v>
      </c>
      <c r="P179" s="2">
        <v>48944.1</v>
      </c>
      <c r="Q179" s="2"/>
      <c r="R179" s="2"/>
      <c r="S179" s="23">
        <f t="shared" si="29"/>
        <v>-0.117241</v>
      </c>
      <c r="T179" s="23">
        <f t="shared" si="30"/>
        <v>48.944099999999999</v>
      </c>
      <c r="V179" s="38" t="e">
        <f t="shared" si="35"/>
        <v>#N/A</v>
      </c>
      <c r="W179" s="38">
        <f t="shared" si="36"/>
        <v>0.61522394292960192</v>
      </c>
      <c r="X179" s="40" t="e">
        <f t="shared" si="43"/>
        <v>#N/A</v>
      </c>
      <c r="Y179" s="40" t="e">
        <f t="shared" si="44"/>
        <v>#N/A</v>
      </c>
    </row>
    <row r="180" spans="1:25">
      <c r="A180" s="26" t="s">
        <v>621</v>
      </c>
      <c r="B180" s="1">
        <v>37678</v>
      </c>
      <c r="C180" s="5" t="e">
        <v>#N/A</v>
      </c>
      <c r="D180" s="3" t="e">
        <v>#N/A</v>
      </c>
      <c r="E180" s="2" t="e">
        <v>#N/A</v>
      </c>
      <c r="F180" s="32" t="e">
        <v>#N/A</v>
      </c>
      <c r="G180" s="3" t="e">
        <v>#N/A</v>
      </c>
      <c r="H180" s="2" t="e">
        <v>#N/A</v>
      </c>
      <c r="I180" s="32" t="e">
        <v>#N/A</v>
      </c>
      <c r="J180" s="3" t="e">
        <v>#N/A</v>
      </c>
      <c r="K180" s="2" t="e">
        <v>#N/A</v>
      </c>
      <c r="L180" s="15" t="e">
        <f t="shared" si="41"/>
        <v>#N/A</v>
      </c>
      <c r="M180" s="15" t="e">
        <f t="shared" si="42"/>
        <v>#N/A</v>
      </c>
      <c r="N180" s="5">
        <v>-89.968999999999994</v>
      </c>
      <c r="O180" s="3">
        <v>-0.1837</v>
      </c>
      <c r="P180" s="2">
        <v>49033.2</v>
      </c>
      <c r="Q180" s="2"/>
      <c r="R180" s="2"/>
      <c r="S180" s="23">
        <f t="shared" si="29"/>
        <v>-8.9968999999999993E-2</v>
      </c>
      <c r="T180" s="23">
        <f t="shared" si="30"/>
        <v>49.033199999999994</v>
      </c>
      <c r="V180" s="38" t="e">
        <f t="shared" si="35"/>
        <v>#N/A</v>
      </c>
      <c r="W180" s="38">
        <f t="shared" si="36"/>
        <v>0.61522080980358962</v>
      </c>
      <c r="X180" s="40" t="e">
        <f t="shared" si="43"/>
        <v>#N/A</v>
      </c>
      <c r="Y180" s="40" t="e">
        <f t="shared" si="44"/>
        <v>#N/A</v>
      </c>
    </row>
    <row r="181" spans="1:25">
      <c r="A181" s="26" t="s">
        <v>622</v>
      </c>
      <c r="B181" s="1">
        <v>37685</v>
      </c>
      <c r="C181" s="5" t="e">
        <v>#N/A</v>
      </c>
      <c r="D181" s="3" t="e">
        <v>#N/A</v>
      </c>
      <c r="E181" s="2" t="e">
        <v>#N/A</v>
      </c>
      <c r="F181" s="32" t="e">
        <v>#N/A</v>
      </c>
      <c r="G181" s="3" t="e">
        <v>#N/A</v>
      </c>
      <c r="H181" s="2" t="e">
        <v>#N/A</v>
      </c>
      <c r="I181" s="32" t="e">
        <v>#N/A</v>
      </c>
      <c r="J181" s="3" t="e">
        <v>#N/A</v>
      </c>
      <c r="K181" s="2" t="e">
        <v>#N/A</v>
      </c>
      <c r="L181" s="15" t="e">
        <f t="shared" si="41"/>
        <v>#N/A</v>
      </c>
      <c r="M181" s="15" t="e">
        <f t="shared" si="42"/>
        <v>#N/A</v>
      </c>
      <c r="N181" s="5">
        <v>-240.953</v>
      </c>
      <c r="O181" s="3">
        <v>-0.4914</v>
      </c>
      <c r="P181" s="2">
        <v>48133.1</v>
      </c>
      <c r="Q181" s="2"/>
      <c r="R181" s="2"/>
      <c r="S181" s="23">
        <f t="shared" si="29"/>
        <v>-0.240953</v>
      </c>
      <c r="T181" s="23">
        <f t="shared" si="30"/>
        <v>48.133099999999999</v>
      </c>
      <c r="V181" s="38" t="e">
        <f t="shared" si="35"/>
        <v>#N/A</v>
      </c>
      <c r="W181" s="38">
        <f t="shared" si="36"/>
        <v>0.61764526149413124</v>
      </c>
      <c r="X181" s="40" t="e">
        <f t="shared" si="43"/>
        <v>#N/A</v>
      </c>
      <c r="Y181" s="40" t="e">
        <f t="shared" si="44"/>
        <v>#N/A</v>
      </c>
    </row>
    <row r="182" spans="1:25">
      <c r="A182" s="26" t="s">
        <v>623</v>
      </c>
      <c r="B182" s="1">
        <v>37692</v>
      </c>
      <c r="C182" s="5" t="e">
        <v>#N/A</v>
      </c>
      <c r="D182" s="3" t="e">
        <v>#N/A</v>
      </c>
      <c r="E182" s="2" t="e">
        <v>#N/A</v>
      </c>
      <c r="F182" s="32" t="e">
        <v>#N/A</v>
      </c>
      <c r="G182" s="3" t="e">
        <v>#N/A</v>
      </c>
      <c r="H182" s="2" t="e">
        <v>#N/A</v>
      </c>
      <c r="I182" s="32" t="e">
        <v>#N/A</v>
      </c>
      <c r="J182" s="3" t="e">
        <v>#N/A</v>
      </c>
      <c r="K182" s="2" t="e">
        <v>#N/A</v>
      </c>
      <c r="L182" s="15" t="e">
        <f t="shared" si="41"/>
        <v>#N/A</v>
      </c>
      <c r="M182" s="15" t="e">
        <f t="shared" si="42"/>
        <v>#N/A</v>
      </c>
      <c r="N182" s="5">
        <v>-51.134999999999998</v>
      </c>
      <c r="O182" s="3">
        <v>-0.1062</v>
      </c>
      <c r="P182" s="2">
        <v>46891.5</v>
      </c>
      <c r="Q182" s="2"/>
      <c r="R182" s="2"/>
      <c r="S182" s="23">
        <f t="shared" si="29"/>
        <v>-5.1135E-2</v>
      </c>
      <c r="T182" s="23">
        <f t="shared" si="30"/>
        <v>46.891500000000001</v>
      </c>
      <c r="V182" s="38" t="e">
        <f t="shared" si="35"/>
        <v>#N/A</v>
      </c>
      <c r="W182" s="38">
        <f t="shared" si="36"/>
        <v>0.61766131168614247</v>
      </c>
      <c r="X182" s="40" t="e">
        <f t="shared" si="43"/>
        <v>#N/A</v>
      </c>
      <c r="Y182" s="40" t="e">
        <f t="shared" si="44"/>
        <v>#N/A</v>
      </c>
    </row>
    <row r="183" spans="1:25">
      <c r="A183" s="26" t="s">
        <v>624</v>
      </c>
      <c r="B183" s="1">
        <v>37699</v>
      </c>
      <c r="C183" s="5" t="e">
        <v>#N/A</v>
      </c>
      <c r="D183" s="3" t="e">
        <v>#N/A</v>
      </c>
      <c r="E183" s="2" t="e">
        <v>#N/A</v>
      </c>
      <c r="F183" s="32" t="e">
        <v>#N/A</v>
      </c>
      <c r="G183" s="3" t="e">
        <v>#N/A</v>
      </c>
      <c r="H183" s="2" t="e">
        <v>#N/A</v>
      </c>
      <c r="I183" s="32" t="e">
        <v>#N/A</v>
      </c>
      <c r="J183" s="3" t="e">
        <v>#N/A</v>
      </c>
      <c r="K183" s="2" t="e">
        <v>#N/A</v>
      </c>
      <c r="L183" s="15" t="e">
        <f t="shared" si="41"/>
        <v>#N/A</v>
      </c>
      <c r="M183" s="15" t="e">
        <f t="shared" si="42"/>
        <v>#N/A</v>
      </c>
      <c r="N183" s="5">
        <v>263.14999999999998</v>
      </c>
      <c r="O183" s="3">
        <v>0.56110000000000004</v>
      </c>
      <c r="P183" s="2">
        <v>47811.8</v>
      </c>
      <c r="Q183" s="2"/>
      <c r="R183" s="2"/>
      <c r="S183" s="23">
        <f t="shared" si="29"/>
        <v>0.26315</v>
      </c>
      <c r="T183" s="23">
        <f t="shared" si="30"/>
        <v>47.811800000000005</v>
      </c>
      <c r="V183" s="38" t="e">
        <f t="shared" si="35"/>
        <v>#N/A</v>
      </c>
      <c r="W183" s="38">
        <f t="shared" si="36"/>
        <v>0.63070342508613708</v>
      </c>
      <c r="X183" s="40" t="e">
        <f t="shared" si="43"/>
        <v>#N/A</v>
      </c>
      <c r="Y183" s="40" t="e">
        <f t="shared" si="44"/>
        <v>#N/A</v>
      </c>
    </row>
    <row r="184" spans="1:25">
      <c r="A184" s="26" t="s">
        <v>625</v>
      </c>
      <c r="B184" s="1">
        <v>37706</v>
      </c>
      <c r="C184" s="5" t="e">
        <v>#N/A</v>
      </c>
      <c r="D184" s="3" t="e">
        <v>#N/A</v>
      </c>
      <c r="E184" s="2" t="e">
        <v>#N/A</v>
      </c>
      <c r="F184" s="32" t="e">
        <v>#N/A</v>
      </c>
      <c r="G184" s="3" t="e">
        <v>#N/A</v>
      </c>
      <c r="H184" s="2" t="e">
        <v>#N/A</v>
      </c>
      <c r="I184" s="32" t="e">
        <v>#N/A</v>
      </c>
      <c r="J184" s="3" t="e">
        <v>#N/A</v>
      </c>
      <c r="K184" s="2" t="e">
        <v>#N/A</v>
      </c>
      <c r="L184" s="15" t="e">
        <f t="shared" si="41"/>
        <v>#N/A</v>
      </c>
      <c r="M184" s="15" t="e">
        <f t="shared" si="42"/>
        <v>#N/A</v>
      </c>
      <c r="N184" s="5">
        <v>-113.663</v>
      </c>
      <c r="O184" s="3">
        <v>-0.2361</v>
      </c>
      <c r="P184" s="2">
        <v>48660.3</v>
      </c>
      <c r="Q184" s="2"/>
      <c r="R184" s="2"/>
      <c r="S184" s="23">
        <f t="shared" si="29"/>
        <v>-0.113663</v>
      </c>
      <c r="T184" s="23">
        <f t="shared" si="30"/>
        <v>48.660299999999999</v>
      </c>
      <c r="V184" s="38" t="e">
        <f t="shared" si="35"/>
        <v>#N/A</v>
      </c>
      <c r="W184" s="38">
        <f t="shared" si="36"/>
        <v>0.62925278419358976</v>
      </c>
      <c r="X184" s="40" t="e">
        <f t="shared" si="43"/>
        <v>#N/A</v>
      </c>
      <c r="Y184" s="40" t="e">
        <f t="shared" si="44"/>
        <v>#N/A</v>
      </c>
    </row>
    <row r="185" spans="1:25">
      <c r="A185" s="26" t="s">
        <v>626</v>
      </c>
      <c r="B185" s="1">
        <v>37713</v>
      </c>
      <c r="C185" s="5" t="e">
        <v>#N/A</v>
      </c>
      <c r="D185" s="3" t="e">
        <v>#N/A</v>
      </c>
      <c r="E185" s="2" t="e">
        <v>#N/A</v>
      </c>
      <c r="F185" s="32" t="e">
        <v>#N/A</v>
      </c>
      <c r="G185" s="3" t="e">
        <v>#N/A</v>
      </c>
      <c r="H185" s="2" t="e">
        <v>#N/A</v>
      </c>
      <c r="I185" s="32" t="e">
        <v>#N/A</v>
      </c>
      <c r="J185" s="3" t="e">
        <v>#N/A</v>
      </c>
      <c r="K185" s="2" t="e">
        <v>#N/A</v>
      </c>
      <c r="L185" s="15" t="e">
        <f t="shared" si="41"/>
        <v>#N/A</v>
      </c>
      <c r="M185" s="15" t="e">
        <f t="shared" si="42"/>
        <v>#N/A</v>
      </c>
      <c r="N185" s="5">
        <v>-73.680000000000007</v>
      </c>
      <c r="O185" s="3">
        <v>-0.15129999999999999</v>
      </c>
      <c r="P185" s="2">
        <v>48042</v>
      </c>
      <c r="Q185" s="2"/>
      <c r="R185" s="2"/>
      <c r="S185" s="23">
        <f t="shared" si="29"/>
        <v>-7.3680000000000009E-2</v>
      </c>
      <c r="T185" s="23">
        <f t="shared" si="30"/>
        <v>48.042000000000002</v>
      </c>
      <c r="V185" s="38" t="e">
        <f t="shared" si="35"/>
        <v>#N/A</v>
      </c>
      <c r="W185" s="38">
        <f t="shared" si="36"/>
        <v>0.62542248553708435</v>
      </c>
      <c r="X185" s="40" t="e">
        <f t="shared" si="43"/>
        <v>#N/A</v>
      </c>
      <c r="Y185" s="40" t="e">
        <f t="shared" si="44"/>
        <v>#N/A</v>
      </c>
    </row>
    <row r="186" spans="1:25">
      <c r="A186" s="26" t="s">
        <v>627</v>
      </c>
      <c r="B186" s="1">
        <v>37720</v>
      </c>
      <c r="C186" s="5" t="e">
        <v>#N/A</v>
      </c>
      <c r="D186" s="3" t="e">
        <v>#N/A</v>
      </c>
      <c r="E186" s="2" t="e">
        <v>#N/A</v>
      </c>
      <c r="F186" s="32" t="e">
        <v>#N/A</v>
      </c>
      <c r="G186" s="3" t="e">
        <v>#N/A</v>
      </c>
      <c r="H186" s="2" t="e">
        <v>#N/A</v>
      </c>
      <c r="I186" s="32" t="e">
        <v>#N/A</v>
      </c>
      <c r="J186" s="3" t="e">
        <v>#N/A</v>
      </c>
      <c r="K186" s="2" t="e">
        <v>#N/A</v>
      </c>
      <c r="L186" s="15" t="e">
        <f t="shared" si="41"/>
        <v>#N/A</v>
      </c>
      <c r="M186" s="15" t="e">
        <f t="shared" si="42"/>
        <v>#N/A</v>
      </c>
      <c r="N186" s="5">
        <v>-451.55200000000002</v>
      </c>
      <c r="O186" s="3">
        <v>-0.93979999999999997</v>
      </c>
      <c r="P186" s="2">
        <v>48621.1</v>
      </c>
      <c r="Q186" s="2"/>
      <c r="R186" s="2"/>
      <c r="S186" s="23">
        <f t="shared" si="29"/>
        <v>-0.45155200000000001</v>
      </c>
      <c r="T186" s="23">
        <f t="shared" si="30"/>
        <v>48.621099999999998</v>
      </c>
      <c r="V186" s="38" t="e">
        <f t="shared" si="35"/>
        <v>#N/A</v>
      </c>
      <c r="W186" s="38">
        <f t="shared" si="36"/>
        <v>0.58912179329783887</v>
      </c>
      <c r="X186" s="40" t="e">
        <f t="shared" si="43"/>
        <v>#N/A</v>
      </c>
      <c r="Y186" s="40" t="e">
        <f t="shared" si="44"/>
        <v>#N/A</v>
      </c>
    </row>
    <row r="187" spans="1:25">
      <c r="A187" s="26" t="s">
        <v>628</v>
      </c>
      <c r="B187" s="1">
        <v>37727</v>
      </c>
      <c r="C187" s="5" t="e">
        <v>#N/A</v>
      </c>
      <c r="D187" s="3" t="e">
        <v>#N/A</v>
      </c>
      <c r="E187" s="2" t="e">
        <v>#N/A</v>
      </c>
      <c r="F187" s="32" t="e">
        <v>#N/A</v>
      </c>
      <c r="G187" s="3" t="e">
        <v>#N/A</v>
      </c>
      <c r="H187" s="2" t="e">
        <v>#N/A</v>
      </c>
      <c r="I187" s="32" t="e">
        <v>#N/A</v>
      </c>
      <c r="J187" s="3" t="e">
        <v>#N/A</v>
      </c>
      <c r="K187" s="2" t="e">
        <v>#N/A</v>
      </c>
      <c r="L187" s="15" t="e">
        <f t="shared" si="41"/>
        <v>#N/A</v>
      </c>
      <c r="M187" s="15" t="e">
        <f t="shared" si="42"/>
        <v>#N/A</v>
      </c>
      <c r="N187" s="5">
        <v>141.964</v>
      </c>
      <c r="O187" s="3">
        <v>0.29170000000000001</v>
      </c>
      <c r="P187" s="2">
        <v>49786.6</v>
      </c>
      <c r="Q187" s="2"/>
      <c r="R187" s="2"/>
      <c r="S187" s="23">
        <f t="shared" si="29"/>
        <v>0.14196400000000001</v>
      </c>
      <c r="T187" s="23">
        <f t="shared" si="30"/>
        <v>49.7866</v>
      </c>
      <c r="V187" s="38" t="e">
        <f t="shared" si="35"/>
        <v>#N/A</v>
      </c>
      <c r="W187" s="38">
        <f t="shared" si="36"/>
        <v>0.59262984664836238</v>
      </c>
      <c r="X187" s="40" t="e">
        <f t="shared" si="43"/>
        <v>#N/A</v>
      </c>
      <c r="Y187" s="40" t="e">
        <f t="shared" si="44"/>
        <v>#N/A</v>
      </c>
    </row>
    <row r="188" spans="1:25">
      <c r="A188" s="26" t="s">
        <v>629</v>
      </c>
      <c r="B188" s="1">
        <v>37734</v>
      </c>
      <c r="C188" s="5" t="e">
        <v>#N/A</v>
      </c>
      <c r="D188" s="3" t="e">
        <v>#N/A</v>
      </c>
      <c r="E188" s="2" t="e">
        <v>#N/A</v>
      </c>
      <c r="F188" s="32" t="e">
        <v>#N/A</v>
      </c>
      <c r="G188" s="3" t="e">
        <v>#N/A</v>
      </c>
      <c r="H188" s="2" t="e">
        <v>#N/A</v>
      </c>
      <c r="I188" s="32" t="e">
        <v>#N/A</v>
      </c>
      <c r="J188" s="3" t="e">
        <v>#N/A</v>
      </c>
      <c r="K188" s="2" t="e">
        <v>#N/A</v>
      </c>
      <c r="L188" s="15" t="e">
        <f t="shared" si="41"/>
        <v>#N/A</v>
      </c>
      <c r="M188" s="15" t="e">
        <f t="shared" si="42"/>
        <v>#N/A</v>
      </c>
      <c r="N188" s="5">
        <v>85.064999999999998</v>
      </c>
      <c r="O188" s="3">
        <v>0.1706</v>
      </c>
      <c r="P188" s="2">
        <v>50539.1</v>
      </c>
      <c r="Q188" s="2"/>
      <c r="R188" s="2"/>
      <c r="S188" s="23">
        <f t="shared" si="29"/>
        <v>8.5065000000000002E-2</v>
      </c>
      <c r="T188" s="23">
        <f t="shared" si="30"/>
        <v>50.539099999999998</v>
      </c>
      <c r="V188" s="38" t="e">
        <f t="shared" si="35"/>
        <v>#N/A</v>
      </c>
      <c r="W188" s="38">
        <f t="shared" si="36"/>
        <v>0.59239778222459216</v>
      </c>
      <c r="X188" s="40" t="e">
        <f t="shared" si="43"/>
        <v>#N/A</v>
      </c>
      <c r="Y188" s="40" t="e">
        <f t="shared" si="44"/>
        <v>#N/A</v>
      </c>
    </row>
    <row r="189" spans="1:25">
      <c r="A189" s="26" t="s">
        <v>630</v>
      </c>
      <c r="B189" s="1">
        <v>37741</v>
      </c>
      <c r="C189" s="5" t="e">
        <v>#N/A</v>
      </c>
      <c r="D189" s="3" t="e">
        <v>#N/A</v>
      </c>
      <c r="E189" s="2" t="e">
        <v>#N/A</v>
      </c>
      <c r="F189" s="32" t="e">
        <v>#N/A</v>
      </c>
      <c r="G189" s="3" t="e">
        <v>#N/A</v>
      </c>
      <c r="H189" s="2" t="e">
        <v>#N/A</v>
      </c>
      <c r="I189" s="32" t="e">
        <v>#N/A</v>
      </c>
      <c r="J189" s="3" t="e">
        <v>#N/A</v>
      </c>
      <c r="K189" s="2" t="e">
        <v>#N/A</v>
      </c>
      <c r="L189" s="15" t="e">
        <f t="shared" si="41"/>
        <v>#N/A</v>
      </c>
      <c r="M189" s="15" t="e">
        <f t="shared" si="42"/>
        <v>#N/A</v>
      </c>
      <c r="N189" s="5">
        <v>-125.601</v>
      </c>
      <c r="O189" s="3">
        <v>-0.24829999999999999</v>
      </c>
      <c r="P189" s="2">
        <v>50431.8</v>
      </c>
      <c r="Q189" s="2"/>
      <c r="R189" s="2"/>
      <c r="S189" s="23">
        <f t="shared" si="29"/>
        <v>-0.12560099999999999</v>
      </c>
      <c r="T189" s="23">
        <f t="shared" si="30"/>
        <v>50.431800000000003</v>
      </c>
      <c r="V189" s="38" t="e">
        <f t="shared" si="35"/>
        <v>#N/A</v>
      </c>
      <c r="W189" s="38">
        <f t="shared" si="36"/>
        <v>0.59340527353701411</v>
      </c>
      <c r="X189" s="40" t="e">
        <f t="shared" si="43"/>
        <v>#N/A</v>
      </c>
      <c r="Y189" s="40" t="e">
        <f t="shared" si="44"/>
        <v>#N/A</v>
      </c>
    </row>
    <row r="190" spans="1:25">
      <c r="A190" s="26" t="s">
        <v>631</v>
      </c>
      <c r="B190" s="1">
        <v>37748</v>
      </c>
      <c r="C190" s="5" t="e">
        <v>#N/A</v>
      </c>
      <c r="D190" s="3" t="e">
        <v>#N/A</v>
      </c>
      <c r="E190" s="2" t="e">
        <v>#N/A</v>
      </c>
      <c r="F190" s="32" t="e">
        <v>#N/A</v>
      </c>
      <c r="G190" s="3" t="e">
        <v>#N/A</v>
      </c>
      <c r="H190" s="2" t="e">
        <v>#N/A</v>
      </c>
      <c r="I190" s="32" t="e">
        <v>#N/A</v>
      </c>
      <c r="J190" s="3" t="e">
        <v>#N/A</v>
      </c>
      <c r="K190" s="2" t="e">
        <v>#N/A</v>
      </c>
      <c r="L190" s="15" t="e">
        <f t="shared" si="41"/>
        <v>#N/A</v>
      </c>
      <c r="M190" s="15" t="e">
        <f t="shared" si="42"/>
        <v>#N/A</v>
      </c>
      <c r="N190" s="5">
        <v>113.443</v>
      </c>
      <c r="O190" s="3">
        <v>0.22320000000000001</v>
      </c>
      <c r="P190" s="2">
        <v>52537.599999999999</v>
      </c>
      <c r="Q190" s="2"/>
      <c r="R190" s="2"/>
      <c r="S190" s="23">
        <f t="shared" si="29"/>
        <v>0.113443</v>
      </c>
      <c r="T190" s="23">
        <f t="shared" si="30"/>
        <v>52.537599999999998</v>
      </c>
      <c r="V190" s="38" t="e">
        <f t="shared" si="35"/>
        <v>#N/A</v>
      </c>
      <c r="W190" s="38">
        <f t="shared" si="36"/>
        <v>0.58853752594558817</v>
      </c>
      <c r="X190" s="40" t="e">
        <f t="shared" si="43"/>
        <v>#N/A</v>
      </c>
      <c r="Y190" s="40" t="e">
        <f t="shared" si="44"/>
        <v>#N/A</v>
      </c>
    </row>
    <row r="191" spans="1:25">
      <c r="A191" s="26" t="s">
        <v>632</v>
      </c>
      <c r="B191" s="1">
        <v>37755</v>
      </c>
      <c r="C191" s="5" t="e">
        <v>#N/A</v>
      </c>
      <c r="D191" s="3" t="e">
        <v>#N/A</v>
      </c>
      <c r="E191" s="2" t="e">
        <v>#N/A</v>
      </c>
      <c r="F191" s="32" t="e">
        <v>#N/A</v>
      </c>
      <c r="G191" s="3" t="e">
        <v>#N/A</v>
      </c>
      <c r="H191" s="2" t="e">
        <v>#N/A</v>
      </c>
      <c r="I191" s="32" t="e">
        <v>#N/A</v>
      </c>
      <c r="J191" s="3" t="e">
        <v>#N/A</v>
      </c>
      <c r="K191" s="2" t="e">
        <v>#N/A</v>
      </c>
      <c r="L191" s="15" t="e">
        <f t="shared" si="41"/>
        <v>#N/A</v>
      </c>
      <c r="M191" s="15" t="e">
        <f t="shared" si="42"/>
        <v>#N/A</v>
      </c>
      <c r="N191" s="5">
        <v>4.9950000000000001</v>
      </c>
      <c r="O191" s="3">
        <v>9.4999999999999998E-3</v>
      </c>
      <c r="P191" s="2">
        <v>53223.5</v>
      </c>
      <c r="Q191" s="2"/>
      <c r="R191" s="2"/>
      <c r="S191" s="23">
        <f t="shared" si="29"/>
        <v>4.9950000000000003E-3</v>
      </c>
      <c r="T191" s="23">
        <f t="shared" si="30"/>
        <v>53.223500000000001</v>
      </c>
      <c r="V191" s="38" t="e">
        <f t="shared" si="35"/>
        <v>#N/A</v>
      </c>
      <c r="W191" s="38">
        <f t="shared" si="36"/>
        <v>0.58742664987606352</v>
      </c>
      <c r="X191" s="40" t="e">
        <f t="shared" si="43"/>
        <v>#N/A</v>
      </c>
      <c r="Y191" s="40" t="e">
        <f t="shared" si="44"/>
        <v>#N/A</v>
      </c>
    </row>
    <row r="192" spans="1:25">
      <c r="A192" s="26" t="s">
        <v>633</v>
      </c>
      <c r="B192" s="1">
        <v>37762</v>
      </c>
      <c r="C192" s="5" t="e">
        <v>#N/A</v>
      </c>
      <c r="D192" s="3" t="e">
        <v>#N/A</v>
      </c>
      <c r="E192" s="2" t="e">
        <v>#N/A</v>
      </c>
      <c r="F192" s="32" t="e">
        <v>#N/A</v>
      </c>
      <c r="G192" s="3" t="e">
        <v>#N/A</v>
      </c>
      <c r="H192" s="2" t="e">
        <v>#N/A</v>
      </c>
      <c r="I192" s="32" t="e">
        <v>#N/A</v>
      </c>
      <c r="J192" s="3" t="e">
        <v>#N/A</v>
      </c>
      <c r="K192" s="2" t="e">
        <v>#N/A</v>
      </c>
      <c r="L192" s="15" t="e">
        <f t="shared" si="41"/>
        <v>#N/A</v>
      </c>
      <c r="M192" s="15" t="e">
        <f t="shared" si="42"/>
        <v>#N/A</v>
      </c>
      <c r="N192" s="5">
        <v>-59.643000000000001</v>
      </c>
      <c r="O192" s="3">
        <v>-0.1118</v>
      </c>
      <c r="P192" s="2">
        <v>53248.2</v>
      </c>
      <c r="Q192" s="2"/>
      <c r="R192" s="2"/>
      <c r="S192" s="23">
        <f t="shared" si="29"/>
        <v>-5.9643000000000002E-2</v>
      </c>
      <c r="T192" s="23">
        <f t="shared" si="30"/>
        <v>53.248199999999997</v>
      </c>
      <c r="V192" s="38" t="e">
        <f t="shared" si="35"/>
        <v>#N/A</v>
      </c>
      <c r="W192" s="38">
        <f t="shared" si="36"/>
        <v>0.58745129564402709</v>
      </c>
      <c r="X192" s="40" t="e">
        <f t="shared" si="43"/>
        <v>#N/A</v>
      </c>
      <c r="Y192" s="40" t="e">
        <f t="shared" si="44"/>
        <v>#N/A</v>
      </c>
    </row>
    <row r="193" spans="1:25">
      <c r="A193" s="26" t="s">
        <v>634</v>
      </c>
      <c r="B193" s="1">
        <v>37769</v>
      </c>
      <c r="C193" s="5" t="e">
        <v>#N/A</v>
      </c>
      <c r="D193" s="3" t="e">
        <v>#N/A</v>
      </c>
      <c r="E193" s="2" t="e">
        <v>#N/A</v>
      </c>
      <c r="F193" s="32" t="e">
        <v>#N/A</v>
      </c>
      <c r="G193" s="3" t="e">
        <v>#N/A</v>
      </c>
      <c r="H193" s="2" t="e">
        <v>#N/A</v>
      </c>
      <c r="I193" s="32" t="e">
        <v>#N/A</v>
      </c>
      <c r="J193" s="3" t="e">
        <v>#N/A</v>
      </c>
      <c r="K193" s="2" t="e">
        <v>#N/A</v>
      </c>
      <c r="L193" s="15" t="e">
        <f t="shared" si="41"/>
        <v>#N/A</v>
      </c>
      <c r="M193" s="15" t="e">
        <f t="shared" si="42"/>
        <v>#N/A</v>
      </c>
      <c r="N193" s="5">
        <v>206.197</v>
      </c>
      <c r="O193" s="3">
        <v>0.38669999999999999</v>
      </c>
      <c r="P193" s="2">
        <v>54992.2</v>
      </c>
      <c r="Q193" s="2"/>
      <c r="R193" s="2"/>
      <c r="S193" s="23">
        <f t="shared" si="29"/>
        <v>0.20619699999999999</v>
      </c>
      <c r="T193" s="23">
        <f t="shared" si="30"/>
        <v>54.992199999999997</v>
      </c>
      <c r="V193" s="38" t="e">
        <f t="shared" si="35"/>
        <v>#N/A</v>
      </c>
      <c r="W193" s="38">
        <f t="shared" si="36"/>
        <v>0.59198906446500676</v>
      </c>
      <c r="X193" s="40" t="e">
        <f t="shared" si="43"/>
        <v>#N/A</v>
      </c>
      <c r="Y193" s="40" t="e">
        <f t="shared" si="44"/>
        <v>#N/A</v>
      </c>
    </row>
    <row r="194" spans="1:25">
      <c r="A194" s="26" t="s">
        <v>635</v>
      </c>
      <c r="B194" s="1">
        <v>37776</v>
      </c>
      <c r="C194" s="5" t="e">
        <v>#N/A</v>
      </c>
      <c r="D194" s="3" t="e">
        <v>#N/A</v>
      </c>
      <c r="E194" s="2" t="e">
        <v>#N/A</v>
      </c>
      <c r="F194" s="32" t="e">
        <v>#N/A</v>
      </c>
      <c r="G194" s="3" t="e">
        <v>#N/A</v>
      </c>
      <c r="H194" s="2" t="e">
        <v>#N/A</v>
      </c>
      <c r="I194" s="32" t="e">
        <v>#N/A</v>
      </c>
      <c r="J194" s="3" t="e">
        <v>#N/A</v>
      </c>
      <c r="K194" s="2" t="e">
        <v>#N/A</v>
      </c>
      <c r="L194" s="15" t="e">
        <f t="shared" si="41"/>
        <v>#N/A</v>
      </c>
      <c r="M194" s="15" t="e">
        <f t="shared" si="42"/>
        <v>#N/A</v>
      </c>
      <c r="N194" s="5">
        <v>172.69499999999999</v>
      </c>
      <c r="O194" s="3">
        <v>0.31369999999999998</v>
      </c>
      <c r="P194" s="2">
        <v>56454.2</v>
      </c>
      <c r="Q194" s="2"/>
      <c r="R194" s="2"/>
      <c r="S194" s="23">
        <f t="shared" si="29"/>
        <v>0.17269499999999999</v>
      </c>
      <c r="T194" s="23">
        <f t="shared" si="30"/>
        <v>56.4542</v>
      </c>
      <c r="V194" s="38" t="e">
        <f t="shared" si="35"/>
        <v>#N/A</v>
      </c>
      <c r="W194" s="38">
        <f t="shared" si="36"/>
        <v>0.59400035556839914</v>
      </c>
      <c r="X194" s="40" t="e">
        <f t="shared" si="43"/>
        <v>#N/A</v>
      </c>
      <c r="Y194" s="40" t="e">
        <f t="shared" si="44"/>
        <v>#N/A</v>
      </c>
    </row>
    <row r="195" spans="1:25">
      <c r="A195" s="26" t="s">
        <v>636</v>
      </c>
      <c r="B195" s="1">
        <v>37783</v>
      </c>
      <c r="C195" s="5" t="e">
        <v>#N/A</v>
      </c>
      <c r="D195" s="3" t="e">
        <v>#N/A</v>
      </c>
      <c r="E195" s="2" t="e">
        <v>#N/A</v>
      </c>
      <c r="F195" s="32" t="e">
        <v>#N/A</v>
      </c>
      <c r="G195" s="3" t="e">
        <v>#N/A</v>
      </c>
      <c r="H195" s="2" t="e">
        <v>#N/A</v>
      </c>
      <c r="I195" s="32" t="e">
        <v>#N/A</v>
      </c>
      <c r="J195" s="3" t="e">
        <v>#N/A</v>
      </c>
      <c r="K195" s="2" t="e">
        <v>#N/A</v>
      </c>
      <c r="L195" s="15" t="e">
        <f t="shared" si="41"/>
        <v>#N/A</v>
      </c>
      <c r="M195" s="15" t="e">
        <f t="shared" si="42"/>
        <v>#N/A</v>
      </c>
      <c r="N195" s="5">
        <v>-52.454999999999998</v>
      </c>
      <c r="O195" s="3">
        <v>-9.2999999999999999E-2</v>
      </c>
      <c r="P195" s="2">
        <v>57260.800000000003</v>
      </c>
      <c r="Q195" s="2"/>
      <c r="R195" s="2"/>
      <c r="S195" s="23">
        <f t="shared" si="29"/>
        <v>-5.2455000000000002E-2</v>
      </c>
      <c r="T195" s="23">
        <f t="shared" si="30"/>
        <v>57.260800000000003</v>
      </c>
      <c r="V195" s="38" t="e">
        <f t="shared" si="35"/>
        <v>#N/A</v>
      </c>
      <c r="W195" s="38">
        <f t="shared" si="36"/>
        <v>0.59381535821007003</v>
      </c>
      <c r="X195" s="40" t="e">
        <f t="shared" si="43"/>
        <v>#N/A</v>
      </c>
      <c r="Y195" s="40" t="e">
        <f t="shared" si="44"/>
        <v>#N/A</v>
      </c>
    </row>
    <row r="196" spans="1:25">
      <c r="A196" s="26" t="s">
        <v>637</v>
      </c>
      <c r="B196" s="1">
        <v>37790</v>
      </c>
      <c r="C196" s="5" t="e">
        <v>#N/A</v>
      </c>
      <c r="D196" s="3" t="e">
        <v>#N/A</v>
      </c>
      <c r="E196" s="2" t="e">
        <v>#N/A</v>
      </c>
      <c r="F196" s="32" t="e">
        <v>#N/A</v>
      </c>
      <c r="G196" s="3" t="e">
        <v>#N/A</v>
      </c>
      <c r="H196" s="2" t="e">
        <v>#N/A</v>
      </c>
      <c r="I196" s="32" t="e">
        <v>#N/A</v>
      </c>
      <c r="J196" s="3" t="e">
        <v>#N/A</v>
      </c>
      <c r="K196" s="2" t="e">
        <v>#N/A</v>
      </c>
      <c r="L196" s="15" t="e">
        <f t="shared" si="41"/>
        <v>#N/A</v>
      </c>
      <c r="M196" s="15" t="e">
        <f t="shared" si="42"/>
        <v>#N/A</v>
      </c>
      <c r="N196" s="5">
        <v>422.66899999999998</v>
      </c>
      <c r="O196" s="3">
        <v>0.73570000000000002</v>
      </c>
      <c r="P196" s="2">
        <v>59230.400000000001</v>
      </c>
      <c r="Q196" s="2"/>
      <c r="R196" s="2"/>
      <c r="S196" s="23">
        <f t="shared" si="29"/>
        <v>0.42266899999999996</v>
      </c>
      <c r="T196" s="23">
        <f t="shared" si="30"/>
        <v>59.230400000000003</v>
      </c>
      <c r="V196" s="38" t="e">
        <f t="shared" si="35"/>
        <v>#N/A</v>
      </c>
      <c r="W196" s="38">
        <f t="shared" si="36"/>
        <v>0.60343051931946057</v>
      </c>
      <c r="X196" s="40" t="e">
        <f t="shared" si="43"/>
        <v>#N/A</v>
      </c>
      <c r="Y196" s="40" t="e">
        <f t="shared" si="44"/>
        <v>#N/A</v>
      </c>
    </row>
    <row r="197" spans="1:25">
      <c r="A197" s="26" t="s">
        <v>638</v>
      </c>
      <c r="B197" s="1">
        <v>37797</v>
      </c>
      <c r="C197" s="5" t="e">
        <v>#N/A</v>
      </c>
      <c r="D197" s="3" t="e">
        <v>#N/A</v>
      </c>
      <c r="E197" s="2" t="e">
        <v>#N/A</v>
      </c>
      <c r="F197" s="32" t="e">
        <v>#N/A</v>
      </c>
      <c r="G197" s="3" t="e">
        <v>#N/A</v>
      </c>
      <c r="H197" s="2" t="e">
        <v>#N/A</v>
      </c>
      <c r="I197" s="32" t="e">
        <v>#N/A</v>
      </c>
      <c r="J197" s="3" t="e">
        <v>#N/A</v>
      </c>
      <c r="K197" s="2" t="e">
        <v>#N/A</v>
      </c>
      <c r="L197" s="15" t="e">
        <f t="shared" si="41"/>
        <v>#N/A</v>
      </c>
      <c r="M197" s="15" t="e">
        <f t="shared" si="42"/>
        <v>#N/A</v>
      </c>
      <c r="N197" s="5">
        <v>49.642000000000003</v>
      </c>
      <c r="O197" s="3">
        <v>8.3799999999999999E-2</v>
      </c>
      <c r="P197" s="2">
        <v>59181.2</v>
      </c>
      <c r="Q197" s="2"/>
      <c r="R197" s="2"/>
      <c r="S197" s="23">
        <f t="shared" si="29"/>
        <v>4.9642000000000006E-2</v>
      </c>
      <c r="T197" s="23">
        <f t="shared" si="30"/>
        <v>59.181199999999997</v>
      </c>
      <c r="V197" s="38" t="e">
        <f t="shared" si="35"/>
        <v>#N/A</v>
      </c>
      <c r="W197" s="38">
        <f t="shared" si="36"/>
        <v>0.59841768856260869</v>
      </c>
      <c r="X197" s="40" t="e">
        <f t="shared" si="43"/>
        <v>#N/A</v>
      </c>
      <c r="Y197" s="40" t="e">
        <f t="shared" si="44"/>
        <v>#N/A</v>
      </c>
    </row>
    <row r="198" spans="1:25">
      <c r="A198" s="26" t="s">
        <v>639</v>
      </c>
      <c r="B198" s="1">
        <v>37804</v>
      </c>
      <c r="C198" s="5" t="e">
        <v>#N/A</v>
      </c>
      <c r="D198" s="3" t="e">
        <v>#N/A</v>
      </c>
      <c r="E198" s="2" t="e">
        <v>#N/A</v>
      </c>
      <c r="F198" s="32" t="e">
        <v>#N/A</v>
      </c>
      <c r="G198" s="3" t="e">
        <v>#N/A</v>
      </c>
      <c r="H198" s="2" t="e">
        <v>#N/A</v>
      </c>
      <c r="I198" s="32" t="e">
        <v>#N/A</v>
      </c>
      <c r="J198" s="3" t="e">
        <v>#N/A</v>
      </c>
      <c r="K198" s="2" t="e">
        <v>#N/A</v>
      </c>
      <c r="L198" s="15" t="e">
        <f t="shared" si="41"/>
        <v>#N/A</v>
      </c>
      <c r="M198" s="15" t="e">
        <f t="shared" si="42"/>
        <v>#N/A</v>
      </c>
      <c r="N198" s="5">
        <v>364.20400000000001</v>
      </c>
      <c r="O198" s="3">
        <v>0.61429999999999996</v>
      </c>
      <c r="P198" s="2">
        <v>60409.5</v>
      </c>
      <c r="Q198" s="2"/>
      <c r="R198" s="2"/>
      <c r="S198" s="23">
        <f t="shared" si="29"/>
        <v>0.36420400000000003</v>
      </c>
      <c r="T198" s="23">
        <f t="shared" si="30"/>
        <v>60.409500000000001</v>
      </c>
      <c r="V198" s="38" t="e">
        <f t="shared" si="35"/>
        <v>#N/A</v>
      </c>
      <c r="W198" s="38">
        <f t="shared" si="36"/>
        <v>0.6102429706776954</v>
      </c>
      <c r="X198" s="40" t="e">
        <f t="shared" si="43"/>
        <v>#N/A</v>
      </c>
      <c r="Y198" s="40" t="e">
        <f t="shared" si="44"/>
        <v>#N/A</v>
      </c>
    </row>
    <row r="199" spans="1:25">
      <c r="A199" s="26" t="s">
        <v>640</v>
      </c>
      <c r="B199" s="1">
        <v>37811</v>
      </c>
      <c r="C199" s="5" t="e">
        <v>#N/A</v>
      </c>
      <c r="D199" s="3" t="e">
        <v>#N/A</v>
      </c>
      <c r="E199" s="2" t="e">
        <v>#N/A</v>
      </c>
      <c r="F199" s="32" t="e">
        <v>#N/A</v>
      </c>
      <c r="G199" s="3" t="e">
        <v>#N/A</v>
      </c>
      <c r="H199" s="2" t="e">
        <v>#N/A</v>
      </c>
      <c r="I199" s="32" t="e">
        <v>#N/A</v>
      </c>
      <c r="J199" s="3" t="e">
        <v>#N/A</v>
      </c>
      <c r="K199" s="2" t="e">
        <v>#N/A</v>
      </c>
      <c r="L199" s="15" t="e">
        <f t="shared" si="41"/>
        <v>#N/A</v>
      </c>
      <c r="M199" s="15" t="e">
        <f t="shared" si="42"/>
        <v>#N/A</v>
      </c>
      <c r="N199" s="5">
        <v>241.65199999999999</v>
      </c>
      <c r="O199" s="3">
        <v>0.40050000000000002</v>
      </c>
      <c r="P199" s="2">
        <v>62148.4</v>
      </c>
      <c r="Q199" s="2"/>
      <c r="R199" s="2"/>
      <c r="S199" s="23">
        <f t="shared" si="29"/>
        <v>0.24165199999999998</v>
      </c>
      <c r="T199" s="23">
        <f t="shared" si="30"/>
        <v>62.148400000000002</v>
      </c>
      <c r="V199" s="38" t="e">
        <f t="shared" si="35"/>
        <v>#N/A</v>
      </c>
      <c r="W199" s="38">
        <f t="shared" si="36"/>
        <v>0.61253871337623667</v>
      </c>
      <c r="X199" s="40" t="e">
        <f t="shared" si="43"/>
        <v>#N/A</v>
      </c>
      <c r="Y199" s="40" t="e">
        <f t="shared" si="44"/>
        <v>#N/A</v>
      </c>
    </row>
    <row r="200" spans="1:25">
      <c r="A200" s="26" t="s">
        <v>641</v>
      </c>
      <c r="B200" s="1">
        <v>37818</v>
      </c>
      <c r="C200" s="5" t="e">
        <v>#N/A</v>
      </c>
      <c r="D200" s="3" t="e">
        <v>#N/A</v>
      </c>
      <c r="E200" s="2" t="e">
        <v>#N/A</v>
      </c>
      <c r="F200" s="32" t="e">
        <v>#N/A</v>
      </c>
      <c r="G200" s="3" t="e">
        <v>#N/A</v>
      </c>
      <c r="H200" s="2" t="e">
        <v>#N/A</v>
      </c>
      <c r="I200" s="32" t="e">
        <v>#N/A</v>
      </c>
      <c r="J200" s="3" t="e">
        <v>#N/A</v>
      </c>
      <c r="K200" s="2" t="e">
        <v>#N/A</v>
      </c>
      <c r="L200" s="15" t="e">
        <f t="shared" si="41"/>
        <v>#N/A</v>
      </c>
      <c r="M200" s="15" t="e">
        <f t="shared" si="42"/>
        <v>#N/A</v>
      </c>
      <c r="N200" s="5">
        <v>153.285</v>
      </c>
      <c r="O200" s="3">
        <v>0.2465</v>
      </c>
      <c r="P200" s="2">
        <v>62665.7</v>
      </c>
      <c r="Q200" s="2"/>
      <c r="R200" s="2"/>
      <c r="S200" s="23">
        <f t="shared" si="29"/>
        <v>0.153285</v>
      </c>
      <c r="T200" s="23">
        <f t="shared" si="30"/>
        <v>62.665699999999994</v>
      </c>
      <c r="V200" s="38" t="e">
        <f t="shared" si="35"/>
        <v>#N/A</v>
      </c>
      <c r="W200" s="38">
        <f t="shared" si="36"/>
        <v>0.58050613053146605</v>
      </c>
      <c r="X200" s="40" t="e">
        <f t="shared" si="43"/>
        <v>#N/A</v>
      </c>
      <c r="Y200" s="40" t="e">
        <f t="shared" si="44"/>
        <v>#N/A</v>
      </c>
    </row>
    <row r="201" spans="1:25">
      <c r="A201" s="26" t="s">
        <v>642</v>
      </c>
      <c r="B201" s="1">
        <v>37825</v>
      </c>
      <c r="C201" s="5" t="e">
        <v>#N/A</v>
      </c>
      <c r="D201" s="3" t="e">
        <v>#N/A</v>
      </c>
      <c r="E201" s="2" t="e">
        <v>#N/A</v>
      </c>
      <c r="F201" s="32" t="e">
        <v>#N/A</v>
      </c>
      <c r="G201" s="3" t="e">
        <v>#N/A</v>
      </c>
      <c r="H201" s="2" t="e">
        <v>#N/A</v>
      </c>
      <c r="I201" s="32" t="e">
        <v>#N/A</v>
      </c>
      <c r="J201" s="3" t="e">
        <v>#N/A</v>
      </c>
      <c r="K201" s="2" t="e">
        <v>#N/A</v>
      </c>
      <c r="L201" s="15" t="e">
        <f t="shared" si="41"/>
        <v>#N/A</v>
      </c>
      <c r="M201" s="15" t="e">
        <f t="shared" si="42"/>
        <v>#N/A</v>
      </c>
      <c r="N201" s="5">
        <v>410.11099999999999</v>
      </c>
      <c r="O201" s="3">
        <v>0.65439999999999998</v>
      </c>
      <c r="P201" s="2">
        <v>62193.7</v>
      </c>
      <c r="Q201" s="2"/>
      <c r="R201" s="2"/>
      <c r="S201" s="23">
        <f t="shared" si="29"/>
        <v>0.410111</v>
      </c>
      <c r="T201" s="23">
        <f t="shared" si="30"/>
        <v>62.1937</v>
      </c>
      <c r="V201" s="38" t="e">
        <f t="shared" si="35"/>
        <v>#N/A</v>
      </c>
      <c r="W201" s="38">
        <f t="shared" si="36"/>
        <v>0.58678365156031875</v>
      </c>
      <c r="X201" s="40" t="e">
        <f t="shared" si="43"/>
        <v>#N/A</v>
      </c>
      <c r="Y201" s="40" t="e">
        <f t="shared" si="44"/>
        <v>#N/A</v>
      </c>
    </row>
    <row r="202" spans="1:25">
      <c r="A202" s="26" t="s">
        <v>643</v>
      </c>
      <c r="B202" s="1">
        <v>37832</v>
      </c>
      <c r="C202" s="5" t="e">
        <v>#N/A</v>
      </c>
      <c r="D202" s="3" t="e">
        <v>#N/A</v>
      </c>
      <c r="E202" s="2" t="e">
        <v>#N/A</v>
      </c>
      <c r="F202" s="32" t="e">
        <v>#N/A</v>
      </c>
      <c r="G202" s="3" t="e">
        <v>#N/A</v>
      </c>
      <c r="H202" s="2" t="e">
        <v>#N/A</v>
      </c>
      <c r="I202" s="32" t="e">
        <v>#N/A</v>
      </c>
      <c r="J202" s="3" t="e">
        <v>#N/A</v>
      </c>
      <c r="K202" s="2" t="e">
        <v>#N/A</v>
      </c>
      <c r="L202" s="15" t="e">
        <f t="shared" si="41"/>
        <v>#N/A</v>
      </c>
      <c r="M202" s="15" t="e">
        <f t="shared" si="42"/>
        <v>#N/A</v>
      </c>
      <c r="N202" s="5">
        <v>99.585999999999999</v>
      </c>
      <c r="O202" s="3">
        <v>0.16009999999999999</v>
      </c>
      <c r="P202" s="2">
        <v>63628.4</v>
      </c>
      <c r="Q202" s="2"/>
      <c r="R202" s="2"/>
      <c r="S202" s="23">
        <f t="shared" si="29"/>
        <v>9.9585999999999994E-2</v>
      </c>
      <c r="T202" s="23">
        <f t="shared" si="30"/>
        <v>63.628399999999999</v>
      </c>
      <c r="V202" s="38" t="e">
        <f t="shared" si="35"/>
        <v>#N/A</v>
      </c>
      <c r="W202" s="38">
        <f t="shared" si="36"/>
        <v>0.49607765942906096</v>
      </c>
      <c r="X202" s="40" t="e">
        <f t="shared" si="43"/>
        <v>#N/A</v>
      </c>
      <c r="Y202" s="40" t="e">
        <f t="shared" si="44"/>
        <v>#N/A</v>
      </c>
    </row>
    <row r="203" spans="1:25">
      <c r="A203" s="26" t="s">
        <v>644</v>
      </c>
      <c r="B203" s="1">
        <v>37839</v>
      </c>
      <c r="C203" s="5" t="e">
        <v>#N/A</v>
      </c>
      <c r="D203" s="3" t="e">
        <v>#N/A</v>
      </c>
      <c r="E203" s="2" t="e">
        <v>#N/A</v>
      </c>
      <c r="F203" s="32" t="e">
        <v>#N/A</v>
      </c>
      <c r="G203" s="3" t="e">
        <v>#N/A</v>
      </c>
      <c r="H203" s="2" t="e">
        <v>#N/A</v>
      </c>
      <c r="I203" s="32" t="e">
        <v>#N/A</v>
      </c>
      <c r="J203" s="3" t="e">
        <v>#N/A</v>
      </c>
      <c r="K203" s="2" t="e">
        <v>#N/A</v>
      </c>
      <c r="L203" s="15" t="e">
        <f t="shared" si="41"/>
        <v>#N/A</v>
      </c>
      <c r="M203" s="15" t="e">
        <f t="shared" si="42"/>
        <v>#N/A</v>
      </c>
      <c r="N203" s="5">
        <v>13.085000000000001</v>
      </c>
      <c r="O203" s="3">
        <v>2.01E-2</v>
      </c>
      <c r="P203" s="2">
        <v>64666.1</v>
      </c>
      <c r="Q203" s="2"/>
      <c r="R203" s="2"/>
      <c r="S203" s="23">
        <f t="shared" si="29"/>
        <v>1.3085000000000001E-2</v>
      </c>
      <c r="T203" s="23">
        <f t="shared" si="30"/>
        <v>64.6661</v>
      </c>
      <c r="V203" s="38" t="e">
        <f t="shared" si="35"/>
        <v>#N/A</v>
      </c>
      <c r="W203" s="38">
        <f t="shared" si="36"/>
        <v>0.37741233849220385</v>
      </c>
      <c r="X203" s="40" t="e">
        <f t="shared" si="43"/>
        <v>#N/A</v>
      </c>
      <c r="Y203" s="40" t="e">
        <f t="shared" si="44"/>
        <v>#N/A</v>
      </c>
    </row>
    <row r="204" spans="1:25">
      <c r="A204" s="26" t="s">
        <v>645</v>
      </c>
      <c r="B204" s="1">
        <v>37846</v>
      </c>
      <c r="C204" s="5" t="e">
        <v>#N/A</v>
      </c>
      <c r="D204" s="3" t="e">
        <v>#N/A</v>
      </c>
      <c r="E204" s="2" t="e">
        <v>#N/A</v>
      </c>
      <c r="F204" s="32" t="e">
        <v>#N/A</v>
      </c>
      <c r="G204" s="3" t="e">
        <v>#N/A</v>
      </c>
      <c r="H204" s="2" t="e">
        <v>#N/A</v>
      </c>
      <c r="I204" s="32" t="e">
        <v>#N/A</v>
      </c>
      <c r="J204" s="3" t="e">
        <v>#N/A</v>
      </c>
      <c r="K204" s="2" t="e">
        <v>#N/A</v>
      </c>
      <c r="L204" s="15" t="e">
        <f t="shared" si="41"/>
        <v>#N/A</v>
      </c>
      <c r="M204" s="15" t="e">
        <f t="shared" si="42"/>
        <v>#N/A</v>
      </c>
      <c r="N204" s="5">
        <v>317.73899999999998</v>
      </c>
      <c r="O204" s="3">
        <v>0.49130000000000001</v>
      </c>
      <c r="P204" s="2">
        <v>66151.5</v>
      </c>
      <c r="Q204" s="2"/>
      <c r="R204" s="2"/>
      <c r="S204" s="23">
        <f t="shared" si="29"/>
        <v>0.31773899999999999</v>
      </c>
      <c r="T204" s="23">
        <f t="shared" si="30"/>
        <v>66.151499999999999</v>
      </c>
      <c r="V204" s="38" t="e">
        <f t="shared" si="35"/>
        <v>#N/A</v>
      </c>
      <c r="W204" s="38">
        <f t="shared" si="36"/>
        <v>0.3849660961095745</v>
      </c>
      <c r="X204" s="40" t="e">
        <f t="shared" si="43"/>
        <v>#N/A</v>
      </c>
      <c r="Y204" s="40" t="e">
        <f t="shared" si="44"/>
        <v>#N/A</v>
      </c>
    </row>
    <row r="205" spans="1:25">
      <c r="A205" s="26" t="s">
        <v>646</v>
      </c>
      <c r="B205" s="1">
        <v>37853</v>
      </c>
      <c r="C205" s="5" t="e">
        <v>#N/A</v>
      </c>
      <c r="D205" s="3" t="e">
        <v>#N/A</v>
      </c>
      <c r="E205" s="2" t="e">
        <v>#N/A</v>
      </c>
      <c r="F205" s="32" t="e">
        <v>#N/A</v>
      </c>
      <c r="G205" s="3" t="e">
        <v>#N/A</v>
      </c>
      <c r="H205" s="2" t="e">
        <v>#N/A</v>
      </c>
      <c r="I205" s="32" t="e">
        <v>#N/A</v>
      </c>
      <c r="J205" s="3" t="e">
        <v>#N/A</v>
      </c>
      <c r="K205" s="2" t="e">
        <v>#N/A</v>
      </c>
      <c r="L205" s="15" t="e">
        <f t="shared" si="41"/>
        <v>#N/A</v>
      </c>
      <c r="M205" s="15" t="e">
        <f t="shared" si="42"/>
        <v>#N/A</v>
      </c>
      <c r="N205" s="5">
        <v>423.51299999999998</v>
      </c>
      <c r="O205" s="3">
        <v>0.64019999999999999</v>
      </c>
      <c r="P205" s="2">
        <v>68238.399999999994</v>
      </c>
      <c r="Q205" s="2"/>
      <c r="R205" s="2"/>
      <c r="S205" s="23">
        <f t="shared" si="29"/>
        <v>0.42351299999999997</v>
      </c>
      <c r="T205" s="23">
        <f t="shared" si="30"/>
        <v>68.238399999999999</v>
      </c>
      <c r="V205" s="38" t="e">
        <f t="shared" si="35"/>
        <v>#N/A</v>
      </c>
      <c r="W205" s="38">
        <f t="shared" si="36"/>
        <v>0.39266952141228612</v>
      </c>
      <c r="X205" s="40" t="e">
        <f t="shared" si="43"/>
        <v>#N/A</v>
      </c>
      <c r="Y205" s="40" t="e">
        <f t="shared" si="44"/>
        <v>#N/A</v>
      </c>
    </row>
    <row r="206" spans="1:25">
      <c r="A206" s="26" t="s">
        <v>647</v>
      </c>
      <c r="B206" s="1">
        <v>37860</v>
      </c>
      <c r="C206" s="5" t="e">
        <v>#N/A</v>
      </c>
      <c r="D206" s="3" t="e">
        <v>#N/A</v>
      </c>
      <c r="E206" s="2" t="e">
        <v>#N/A</v>
      </c>
      <c r="F206" s="32" t="e">
        <v>#N/A</v>
      </c>
      <c r="G206" s="3" t="e">
        <v>#N/A</v>
      </c>
      <c r="H206" s="2" t="e">
        <v>#N/A</v>
      </c>
      <c r="I206" s="32" t="e">
        <v>#N/A</v>
      </c>
      <c r="J206" s="3" t="e">
        <v>#N/A</v>
      </c>
      <c r="K206" s="2" t="e">
        <v>#N/A</v>
      </c>
      <c r="L206" s="15" t="e">
        <f t="shared" si="41"/>
        <v>#N/A</v>
      </c>
      <c r="M206" s="15" t="e">
        <f t="shared" si="42"/>
        <v>#N/A</v>
      </c>
      <c r="N206" s="5">
        <v>501.93400000000003</v>
      </c>
      <c r="O206" s="3">
        <v>0.73560000000000003</v>
      </c>
      <c r="P206" s="2">
        <v>70048.800000000003</v>
      </c>
      <c r="Q206" s="2"/>
      <c r="R206" s="2"/>
      <c r="S206" s="23">
        <f t="shared" si="29"/>
        <v>0.50193399999999999</v>
      </c>
      <c r="T206" s="23">
        <f t="shared" si="30"/>
        <v>70.0488</v>
      </c>
      <c r="V206" s="38" t="e">
        <f t="shared" si="35"/>
        <v>#N/A</v>
      </c>
      <c r="W206" s="38">
        <f t="shared" si="36"/>
        <v>0.40428717312554713</v>
      </c>
      <c r="X206" s="40" t="e">
        <f t="shared" si="43"/>
        <v>#N/A</v>
      </c>
      <c r="Y206" s="40" t="e">
        <f t="shared" si="44"/>
        <v>#N/A</v>
      </c>
    </row>
    <row r="207" spans="1:25">
      <c r="A207" s="26" t="s">
        <v>648</v>
      </c>
      <c r="B207" s="1">
        <v>37867</v>
      </c>
      <c r="C207" s="5" t="e">
        <v>#N/A</v>
      </c>
      <c r="D207" s="3" t="e">
        <v>#N/A</v>
      </c>
      <c r="E207" s="2" t="e">
        <v>#N/A</v>
      </c>
      <c r="F207" s="32" t="e">
        <v>#N/A</v>
      </c>
      <c r="G207" s="3" t="e">
        <v>#N/A</v>
      </c>
      <c r="H207" s="2" t="e">
        <v>#N/A</v>
      </c>
      <c r="I207" s="32" t="e">
        <v>#N/A</v>
      </c>
      <c r="J207" s="3" t="e">
        <v>#N/A</v>
      </c>
      <c r="K207" s="2" t="e">
        <v>#N/A</v>
      </c>
      <c r="L207" s="15" t="e">
        <f t="shared" si="41"/>
        <v>#N/A</v>
      </c>
      <c r="M207" s="15" t="e">
        <f t="shared" si="42"/>
        <v>#N/A</v>
      </c>
      <c r="N207" s="5">
        <v>450.178</v>
      </c>
      <c r="O207" s="3">
        <v>0.63800000000000001</v>
      </c>
      <c r="P207" s="2">
        <v>72718.3</v>
      </c>
      <c r="Q207" s="2"/>
      <c r="R207" s="2"/>
      <c r="S207" s="23">
        <f t="shared" ref="S207:S256" si="45">N207/1000</f>
        <v>0.45017800000000002</v>
      </c>
      <c r="T207" s="23">
        <f t="shared" ref="T207:T256" si="46">P207/1000</f>
        <v>72.718299999999999</v>
      </c>
      <c r="V207" s="38" t="e">
        <f t="shared" si="35"/>
        <v>#N/A</v>
      </c>
      <c r="W207" s="38">
        <f t="shared" si="36"/>
        <v>0.39109255432206047</v>
      </c>
      <c r="X207" s="40" t="e">
        <f t="shared" si="43"/>
        <v>#N/A</v>
      </c>
      <c r="Y207" s="40" t="e">
        <f t="shared" si="44"/>
        <v>#N/A</v>
      </c>
    </row>
    <row r="208" spans="1:25">
      <c r="A208" s="26" t="s">
        <v>649</v>
      </c>
      <c r="B208" s="1">
        <v>37874</v>
      </c>
      <c r="C208" s="5" t="e">
        <v>#N/A</v>
      </c>
      <c r="D208" s="3" t="e">
        <v>#N/A</v>
      </c>
      <c r="E208" s="2" t="e">
        <v>#N/A</v>
      </c>
      <c r="F208" s="32" t="e">
        <v>#N/A</v>
      </c>
      <c r="G208" s="3" t="e">
        <v>#N/A</v>
      </c>
      <c r="H208" s="2" t="e">
        <v>#N/A</v>
      </c>
      <c r="I208" s="32" t="e">
        <v>#N/A</v>
      </c>
      <c r="J208" s="3" t="e">
        <v>#N/A</v>
      </c>
      <c r="K208" s="2" t="e">
        <v>#N/A</v>
      </c>
      <c r="L208" s="15" t="e">
        <f t="shared" si="41"/>
        <v>#N/A</v>
      </c>
      <c r="M208" s="15" t="e">
        <f t="shared" si="42"/>
        <v>#N/A</v>
      </c>
      <c r="N208" s="5">
        <v>16.927</v>
      </c>
      <c r="O208" s="3">
        <v>2.3199999999999998E-2</v>
      </c>
      <c r="P208" s="2">
        <v>73435.8</v>
      </c>
      <c r="Q208" s="2"/>
      <c r="R208" s="2"/>
      <c r="S208" s="23">
        <f t="shared" si="45"/>
        <v>1.6927000000000001E-2</v>
      </c>
      <c r="T208" s="23">
        <f t="shared" si="46"/>
        <v>73.4358</v>
      </c>
      <c r="V208" s="38" t="e">
        <f t="shared" si="35"/>
        <v>#N/A</v>
      </c>
      <c r="W208" s="38">
        <f t="shared" si="36"/>
        <v>0.38770085607333904</v>
      </c>
      <c r="X208" s="40" t="e">
        <f t="shared" si="43"/>
        <v>#N/A</v>
      </c>
      <c r="Y208" s="40" t="e">
        <f t="shared" si="44"/>
        <v>#N/A</v>
      </c>
    </row>
    <row r="209" spans="1:25">
      <c r="A209" s="26" t="s">
        <v>650</v>
      </c>
      <c r="B209" s="1">
        <v>37881</v>
      </c>
      <c r="C209" s="5" t="e">
        <v>#N/A</v>
      </c>
      <c r="D209" s="3" t="e">
        <v>#N/A</v>
      </c>
      <c r="E209" s="2" t="e">
        <v>#N/A</v>
      </c>
      <c r="F209" s="32" t="e">
        <v>#N/A</v>
      </c>
      <c r="G209" s="3" t="e">
        <v>#N/A</v>
      </c>
      <c r="H209" s="2" t="e">
        <v>#N/A</v>
      </c>
      <c r="I209" s="32" t="e">
        <v>#N/A</v>
      </c>
      <c r="J209" s="3" t="e">
        <v>#N/A</v>
      </c>
      <c r="K209" s="2" t="e">
        <v>#N/A</v>
      </c>
      <c r="L209" s="15" t="e">
        <f t="shared" si="41"/>
        <v>#N/A</v>
      </c>
      <c r="M209" s="15" t="e">
        <f t="shared" si="42"/>
        <v>#N/A</v>
      </c>
      <c r="N209" s="5">
        <v>165.18799999999999</v>
      </c>
      <c r="O209" s="3">
        <v>0.22489999999999999</v>
      </c>
      <c r="P209" s="2">
        <v>74044.399999999994</v>
      </c>
      <c r="Q209" s="2"/>
      <c r="R209" s="2"/>
      <c r="S209" s="23">
        <f t="shared" si="45"/>
        <v>0.165188</v>
      </c>
      <c r="T209" s="23">
        <f t="shared" si="46"/>
        <v>74.044399999999996</v>
      </c>
      <c r="V209" s="38" t="e">
        <f t="shared" si="35"/>
        <v>#N/A</v>
      </c>
      <c r="W209" s="38">
        <f t="shared" si="36"/>
        <v>0.38128926449007794</v>
      </c>
      <c r="X209" s="40" t="e">
        <f t="shared" si="43"/>
        <v>#N/A</v>
      </c>
      <c r="Y209" s="40" t="e">
        <f t="shared" si="44"/>
        <v>#N/A</v>
      </c>
    </row>
    <row r="210" spans="1:25">
      <c r="A210" s="26" t="s">
        <v>651</v>
      </c>
      <c r="B210" s="1">
        <v>37888</v>
      </c>
      <c r="C210" s="5" t="e">
        <v>#N/A</v>
      </c>
      <c r="D210" s="3" t="e">
        <v>#N/A</v>
      </c>
      <c r="E210" s="2" t="e">
        <v>#N/A</v>
      </c>
      <c r="F210" s="32" t="e">
        <v>#N/A</v>
      </c>
      <c r="G210" s="3" t="e">
        <v>#N/A</v>
      </c>
      <c r="H210" s="2" t="e">
        <v>#N/A</v>
      </c>
      <c r="I210" s="32" t="e">
        <v>#N/A</v>
      </c>
      <c r="J210" s="3" t="e">
        <v>#N/A</v>
      </c>
      <c r="K210" s="2" t="e">
        <v>#N/A</v>
      </c>
      <c r="L210" s="15" t="e">
        <f t="shared" si="41"/>
        <v>#N/A</v>
      </c>
      <c r="M210" s="15" t="e">
        <f t="shared" si="42"/>
        <v>#N/A</v>
      </c>
      <c r="N210" s="5">
        <v>429.721</v>
      </c>
      <c r="O210" s="3">
        <v>0.58020000000000005</v>
      </c>
      <c r="P210" s="2">
        <v>74786.8</v>
      </c>
      <c r="Q210" s="2"/>
      <c r="R210" s="2"/>
      <c r="S210" s="23">
        <f t="shared" si="45"/>
        <v>0.42972100000000002</v>
      </c>
      <c r="T210" s="23">
        <f t="shared" si="46"/>
        <v>74.786799999999999</v>
      </c>
      <c r="V210" s="38" t="e">
        <f t="shared" si="35"/>
        <v>#N/A</v>
      </c>
      <c r="W210" s="38">
        <f t="shared" si="36"/>
        <v>0.3772543976600487</v>
      </c>
      <c r="X210" s="40" t="e">
        <f t="shared" si="43"/>
        <v>#N/A</v>
      </c>
      <c r="Y210" s="40" t="e">
        <f t="shared" si="44"/>
        <v>#N/A</v>
      </c>
    </row>
    <row r="211" spans="1:25">
      <c r="A211" s="26" t="s">
        <v>652</v>
      </c>
      <c r="B211" s="1">
        <v>37895</v>
      </c>
      <c r="C211" s="5" t="e">
        <v>#N/A</v>
      </c>
      <c r="D211" s="3" t="e">
        <v>#N/A</v>
      </c>
      <c r="E211" s="2" t="e">
        <v>#N/A</v>
      </c>
      <c r="F211" s="32" t="e">
        <v>#N/A</v>
      </c>
      <c r="G211" s="3" t="e">
        <v>#N/A</v>
      </c>
      <c r="H211" s="2" t="e">
        <v>#N/A</v>
      </c>
      <c r="I211" s="32" t="e">
        <v>#N/A</v>
      </c>
      <c r="J211" s="3" t="e">
        <v>#N/A</v>
      </c>
      <c r="K211" s="2" t="e">
        <v>#N/A</v>
      </c>
      <c r="L211" s="15" t="e">
        <f t="shared" si="41"/>
        <v>#N/A</v>
      </c>
      <c r="M211" s="15" t="e">
        <f t="shared" si="42"/>
        <v>#N/A</v>
      </c>
      <c r="N211" s="5">
        <v>101.093</v>
      </c>
      <c r="O211" s="3">
        <v>0.1351</v>
      </c>
      <c r="P211" s="2">
        <v>74565.2</v>
      </c>
      <c r="Q211" s="2"/>
      <c r="R211" s="2"/>
      <c r="S211" s="23">
        <f t="shared" si="45"/>
        <v>0.101093</v>
      </c>
      <c r="T211" s="23">
        <f t="shared" si="46"/>
        <v>74.56519999999999</v>
      </c>
      <c r="V211" s="38" t="e">
        <f t="shared" si="35"/>
        <v>#N/A</v>
      </c>
      <c r="W211" s="38">
        <f t="shared" si="36"/>
        <v>0.36963981578745631</v>
      </c>
      <c r="X211" s="40" t="e">
        <f t="shared" si="43"/>
        <v>#N/A</v>
      </c>
      <c r="Y211" s="40" t="e">
        <f t="shared" si="44"/>
        <v>#N/A</v>
      </c>
    </row>
    <row r="212" spans="1:25">
      <c r="A212" s="26" t="s">
        <v>653</v>
      </c>
      <c r="B212" s="1">
        <v>37902</v>
      </c>
      <c r="C212" s="5" t="e">
        <v>#N/A</v>
      </c>
      <c r="D212" s="3" t="e">
        <v>#N/A</v>
      </c>
      <c r="E212" s="2" t="e">
        <v>#N/A</v>
      </c>
      <c r="F212" s="32" t="e">
        <v>#N/A</v>
      </c>
      <c r="G212" s="3" t="e">
        <v>#N/A</v>
      </c>
      <c r="H212" s="2" t="e">
        <v>#N/A</v>
      </c>
      <c r="I212" s="32" t="e">
        <v>#N/A</v>
      </c>
      <c r="J212" s="3" t="e">
        <v>#N/A</v>
      </c>
      <c r="K212" s="2" t="e">
        <v>#N/A</v>
      </c>
      <c r="L212" s="15" t="e">
        <f t="shared" si="41"/>
        <v>#N/A</v>
      </c>
      <c r="M212" s="15" t="e">
        <f t="shared" si="42"/>
        <v>#N/A</v>
      </c>
      <c r="N212" s="5">
        <v>393.39</v>
      </c>
      <c r="O212" s="3">
        <v>0.52749999999999997</v>
      </c>
      <c r="P212" s="2">
        <v>78205.399999999994</v>
      </c>
      <c r="Q212" s="2"/>
      <c r="R212" s="2"/>
      <c r="S212" s="23">
        <f t="shared" si="45"/>
        <v>0.39338999999999996</v>
      </c>
      <c r="T212" s="23">
        <f t="shared" si="46"/>
        <v>78.205399999999997</v>
      </c>
      <c r="V212" s="38" t="e">
        <f t="shared" si="35"/>
        <v>#N/A</v>
      </c>
      <c r="W212" s="38">
        <f t="shared" si="36"/>
        <v>0.28335401735963822</v>
      </c>
      <c r="X212" s="40" t="e">
        <f t="shared" si="43"/>
        <v>#N/A</v>
      </c>
      <c r="Y212" s="40" t="e">
        <f t="shared" si="44"/>
        <v>#N/A</v>
      </c>
    </row>
    <row r="213" spans="1:25">
      <c r="A213" s="26" t="s">
        <v>654</v>
      </c>
      <c r="B213" s="1">
        <v>37909</v>
      </c>
      <c r="C213" s="5" t="e">
        <v>#N/A</v>
      </c>
      <c r="D213" s="3" t="e">
        <v>#N/A</v>
      </c>
      <c r="E213" s="2" t="e">
        <v>#N/A</v>
      </c>
      <c r="F213" s="32" t="e">
        <v>#N/A</v>
      </c>
      <c r="G213" s="3" t="e">
        <v>#N/A</v>
      </c>
      <c r="H213" s="2" t="e">
        <v>#N/A</v>
      </c>
      <c r="I213" s="32" t="e">
        <v>#N/A</v>
      </c>
      <c r="J213" s="3" t="e">
        <v>#N/A</v>
      </c>
      <c r="K213" s="2" t="e">
        <v>#N/A</v>
      </c>
      <c r="L213" s="15" t="e">
        <f t="shared" si="41"/>
        <v>#N/A</v>
      </c>
      <c r="M213" s="15" t="e">
        <f t="shared" si="42"/>
        <v>#N/A</v>
      </c>
      <c r="N213" s="5">
        <v>955.85799999999995</v>
      </c>
      <c r="O213" s="3">
        <v>1.2222</v>
      </c>
      <c r="P213" s="2">
        <v>81396.7</v>
      </c>
      <c r="Q213" s="2"/>
      <c r="R213" s="2"/>
      <c r="S213" s="23">
        <f t="shared" si="45"/>
        <v>0.95585799999999999</v>
      </c>
      <c r="T213" s="23">
        <f t="shared" si="46"/>
        <v>81.396699999999996</v>
      </c>
      <c r="V213" s="38" t="e">
        <f t="shared" si="35"/>
        <v>#N/A</v>
      </c>
      <c r="W213" s="38">
        <f t="shared" si="36"/>
        <v>0.33588549147680585</v>
      </c>
      <c r="X213" s="40" t="e">
        <f t="shared" si="43"/>
        <v>#N/A</v>
      </c>
      <c r="Y213" s="40" t="e">
        <f t="shared" si="44"/>
        <v>#N/A</v>
      </c>
    </row>
    <row r="214" spans="1:25">
      <c r="A214" s="26" t="s">
        <v>655</v>
      </c>
      <c r="B214" s="1">
        <v>37916</v>
      </c>
      <c r="C214" s="5" t="e">
        <v>#N/A</v>
      </c>
      <c r="D214" s="3" t="e">
        <v>#N/A</v>
      </c>
      <c r="E214" s="2" t="e">
        <v>#N/A</v>
      </c>
      <c r="F214" s="32" t="e">
        <v>#N/A</v>
      </c>
      <c r="G214" s="3" t="e">
        <v>#N/A</v>
      </c>
      <c r="H214" s="2" t="e">
        <v>#N/A</v>
      </c>
      <c r="I214" s="32" t="e">
        <v>#N/A</v>
      </c>
      <c r="J214" s="3" t="e">
        <v>#N/A</v>
      </c>
      <c r="K214" s="2" t="e">
        <v>#N/A</v>
      </c>
      <c r="L214" s="15" t="e">
        <f t="shared" si="41"/>
        <v>#N/A</v>
      </c>
      <c r="M214" s="15" t="e">
        <f t="shared" si="42"/>
        <v>#N/A</v>
      </c>
      <c r="N214" s="5">
        <v>649.84699999999998</v>
      </c>
      <c r="O214" s="3">
        <v>0.80159999999999998</v>
      </c>
      <c r="P214" s="2">
        <v>81692.800000000003</v>
      </c>
      <c r="Q214" s="2"/>
      <c r="R214" s="2"/>
      <c r="S214" s="23">
        <f t="shared" si="45"/>
        <v>0.64984699999999995</v>
      </c>
      <c r="T214" s="23">
        <f t="shared" si="46"/>
        <v>81.692800000000005</v>
      </c>
      <c r="V214" s="38" t="e">
        <f t="shared" si="35"/>
        <v>#N/A</v>
      </c>
      <c r="W214" s="38">
        <f t="shared" si="36"/>
        <v>0.34596238790676925</v>
      </c>
      <c r="X214" s="40" t="e">
        <f t="shared" si="43"/>
        <v>#N/A</v>
      </c>
      <c r="Y214" s="40" t="e">
        <f t="shared" si="44"/>
        <v>#N/A</v>
      </c>
    </row>
    <row r="215" spans="1:25">
      <c r="A215" s="26" t="s">
        <v>656</v>
      </c>
      <c r="B215" s="1">
        <v>37923</v>
      </c>
      <c r="C215" s="5" t="e">
        <v>#N/A</v>
      </c>
      <c r="D215" s="3" t="e">
        <v>#N/A</v>
      </c>
      <c r="E215" s="2" t="e">
        <v>#N/A</v>
      </c>
      <c r="F215" s="32" t="e">
        <v>#N/A</v>
      </c>
      <c r="G215" s="3" t="e">
        <v>#N/A</v>
      </c>
      <c r="H215" s="2" t="e">
        <v>#N/A</v>
      </c>
      <c r="I215" s="32" t="e">
        <v>#N/A</v>
      </c>
      <c r="J215" s="3" t="e">
        <v>#N/A</v>
      </c>
      <c r="K215" s="2" t="e">
        <v>#N/A</v>
      </c>
      <c r="L215" s="15" t="e">
        <f t="shared" si="41"/>
        <v>#N/A</v>
      </c>
      <c r="M215" s="15" t="e">
        <f t="shared" si="42"/>
        <v>#N/A</v>
      </c>
      <c r="N215" s="5">
        <v>233.239</v>
      </c>
      <c r="O215" s="3">
        <v>0.28549999999999998</v>
      </c>
      <c r="P215" s="2">
        <v>81006.399999999994</v>
      </c>
      <c r="Q215" s="2"/>
      <c r="R215" s="2"/>
      <c r="S215" s="23">
        <f t="shared" si="45"/>
        <v>0.233239</v>
      </c>
      <c r="T215" s="23">
        <f t="shared" si="46"/>
        <v>81.006399999999999</v>
      </c>
      <c r="V215" s="38" t="e">
        <f t="shared" si="35"/>
        <v>#N/A</v>
      </c>
      <c r="W215" s="38">
        <f t="shared" si="36"/>
        <v>0.32339108117666965</v>
      </c>
      <c r="X215" s="40" t="e">
        <f t="shared" si="43"/>
        <v>#N/A</v>
      </c>
      <c r="Y215" s="40" t="e">
        <f t="shared" si="44"/>
        <v>#N/A</v>
      </c>
    </row>
    <row r="216" spans="1:25">
      <c r="A216" s="26" t="s">
        <v>657</v>
      </c>
      <c r="B216" s="1">
        <v>37930</v>
      </c>
      <c r="C216" s="5" t="e">
        <v>#N/A</v>
      </c>
      <c r="D216" s="3" t="e">
        <v>#N/A</v>
      </c>
      <c r="E216" s="2" t="e">
        <v>#N/A</v>
      </c>
      <c r="F216" s="32" t="e">
        <v>#N/A</v>
      </c>
      <c r="G216" s="3" t="e">
        <v>#N/A</v>
      </c>
      <c r="H216" s="2" t="e">
        <v>#N/A</v>
      </c>
      <c r="I216" s="32" t="e">
        <v>#N/A</v>
      </c>
      <c r="J216" s="3" t="e">
        <v>#N/A</v>
      </c>
      <c r="K216" s="2" t="e">
        <v>#N/A</v>
      </c>
      <c r="L216" s="15" t="e">
        <f t="shared" si="41"/>
        <v>#N/A</v>
      </c>
      <c r="M216" s="15" t="e">
        <f t="shared" si="42"/>
        <v>#N/A</v>
      </c>
      <c r="N216" s="5">
        <v>522.98</v>
      </c>
      <c r="O216" s="3">
        <v>0.64559999999999995</v>
      </c>
      <c r="P216" s="2">
        <v>83336.600000000006</v>
      </c>
      <c r="Q216" s="2"/>
      <c r="R216" s="2"/>
      <c r="S216" s="23">
        <f t="shared" si="45"/>
        <v>0.52298</v>
      </c>
      <c r="T216" s="23">
        <f t="shared" si="46"/>
        <v>83.336600000000004</v>
      </c>
      <c r="V216" s="38" t="e">
        <f t="shared" si="35"/>
        <v>#N/A</v>
      </c>
      <c r="W216" s="38">
        <f t="shared" si="36"/>
        <v>0.32566225203422017</v>
      </c>
      <c r="X216" s="40" t="e">
        <f t="shared" si="43"/>
        <v>#N/A</v>
      </c>
      <c r="Y216" s="40" t="e">
        <f t="shared" si="44"/>
        <v>#N/A</v>
      </c>
    </row>
    <row r="217" spans="1:25">
      <c r="A217" s="26" t="s">
        <v>658</v>
      </c>
      <c r="B217" s="1">
        <v>37937</v>
      </c>
      <c r="C217" s="5" t="e">
        <v>#N/A</v>
      </c>
      <c r="D217" s="3" t="e">
        <v>#N/A</v>
      </c>
      <c r="E217" s="2" t="e">
        <v>#N/A</v>
      </c>
      <c r="F217" s="32" t="e">
        <v>#N/A</v>
      </c>
      <c r="G217" s="3" t="e">
        <v>#N/A</v>
      </c>
      <c r="H217" s="2" t="e">
        <v>#N/A</v>
      </c>
      <c r="I217" s="32" t="e">
        <v>#N/A</v>
      </c>
      <c r="J217" s="3" t="e">
        <v>#N/A</v>
      </c>
      <c r="K217" s="2" t="e">
        <v>#N/A</v>
      </c>
      <c r="L217" s="15" t="e">
        <f t="shared" si="41"/>
        <v>#N/A</v>
      </c>
      <c r="M217" s="15" t="e">
        <f t="shared" si="42"/>
        <v>#N/A</v>
      </c>
      <c r="N217" s="5">
        <v>105.26900000000001</v>
      </c>
      <c r="O217" s="3">
        <v>0.1263</v>
      </c>
      <c r="P217" s="2">
        <v>83158.5</v>
      </c>
      <c r="Q217" s="2"/>
      <c r="R217" s="2"/>
      <c r="S217" s="23">
        <f t="shared" si="45"/>
        <v>0.105269</v>
      </c>
      <c r="T217" s="23">
        <f t="shared" si="46"/>
        <v>83.158500000000004</v>
      </c>
      <c r="V217" s="38" t="e">
        <f t="shared" ref="V217:V277" si="47">STDEV(D192:D217)</f>
        <v>#N/A</v>
      </c>
      <c r="W217" s="38">
        <f t="shared" ref="W217:W277" si="48">STDEV(O192:O217)</f>
        <v>0.32084583578170606</v>
      </c>
      <c r="X217" s="40" t="e">
        <f t="shared" si="43"/>
        <v>#N/A</v>
      </c>
      <c r="Y217" s="40" t="e">
        <f t="shared" si="44"/>
        <v>#N/A</v>
      </c>
    </row>
    <row r="218" spans="1:25">
      <c r="A218" s="26" t="s">
        <v>659</v>
      </c>
      <c r="B218" s="1">
        <v>37944</v>
      </c>
      <c r="C218" s="5" t="e">
        <v>#N/A</v>
      </c>
      <c r="D218" s="3" t="e">
        <v>#N/A</v>
      </c>
      <c r="E218" s="2" t="e">
        <v>#N/A</v>
      </c>
      <c r="F218" s="32" t="e">
        <v>#N/A</v>
      </c>
      <c r="G218" s="3" t="e">
        <v>#N/A</v>
      </c>
      <c r="H218" s="2" t="e">
        <v>#N/A</v>
      </c>
      <c r="I218" s="32" t="e">
        <v>#N/A</v>
      </c>
      <c r="J218" s="3" t="e">
        <v>#N/A</v>
      </c>
      <c r="K218" s="2" t="e">
        <v>#N/A</v>
      </c>
      <c r="L218" s="15" t="e">
        <f t="shared" si="41"/>
        <v>#N/A</v>
      </c>
      <c r="M218" s="15" t="e">
        <f t="shared" si="42"/>
        <v>#N/A</v>
      </c>
      <c r="N218" s="5">
        <v>233.798</v>
      </c>
      <c r="O218" s="3">
        <v>0.28289999999999998</v>
      </c>
      <c r="P218" s="2">
        <v>81612.2</v>
      </c>
      <c r="Q218" s="2"/>
      <c r="R218" s="2"/>
      <c r="S218" s="23">
        <f t="shared" si="45"/>
        <v>0.23379800000000001</v>
      </c>
      <c r="T218" s="23">
        <f t="shared" si="46"/>
        <v>81.612200000000001</v>
      </c>
      <c r="V218" s="38" t="e">
        <f t="shared" si="47"/>
        <v>#N/A</v>
      </c>
      <c r="W218" s="38">
        <f t="shared" si="48"/>
        <v>0.30441121471810761</v>
      </c>
      <c r="X218" s="40" t="e">
        <f t="shared" si="43"/>
        <v>#N/A</v>
      </c>
      <c r="Y218" s="40" t="e">
        <f t="shared" si="44"/>
        <v>#N/A</v>
      </c>
    </row>
    <row r="219" spans="1:25">
      <c r="A219" s="26" t="s">
        <v>660</v>
      </c>
      <c r="B219" s="1">
        <v>37951</v>
      </c>
      <c r="C219" s="5" t="e">
        <v>#N/A</v>
      </c>
      <c r="D219" s="3" t="e">
        <v>#N/A</v>
      </c>
      <c r="E219" s="2" t="e">
        <v>#N/A</v>
      </c>
      <c r="F219" s="32" t="e">
        <v>#N/A</v>
      </c>
      <c r="G219" s="3" t="e">
        <v>#N/A</v>
      </c>
      <c r="H219" s="2" t="e">
        <v>#N/A</v>
      </c>
      <c r="I219" s="32" t="e">
        <v>#N/A</v>
      </c>
      <c r="J219" s="3" t="e">
        <v>#N/A</v>
      </c>
      <c r="K219" s="2" t="e">
        <v>#N/A</v>
      </c>
      <c r="L219" s="15" t="e">
        <f t="shared" si="41"/>
        <v>#N/A</v>
      </c>
      <c r="M219" s="15" t="e">
        <f t="shared" si="42"/>
        <v>#N/A</v>
      </c>
      <c r="N219" s="5">
        <v>-42.243000000000002</v>
      </c>
      <c r="O219" s="3">
        <v>-5.1799999999999999E-2</v>
      </c>
      <c r="P219" s="2">
        <v>80923.899999999994</v>
      </c>
      <c r="Q219" s="2"/>
      <c r="R219" s="2"/>
      <c r="S219" s="23">
        <f t="shared" si="45"/>
        <v>-4.2243000000000003E-2</v>
      </c>
      <c r="T219" s="23">
        <f t="shared" si="46"/>
        <v>80.923899999999989</v>
      </c>
      <c r="V219" s="38" t="e">
        <f t="shared" si="47"/>
        <v>#N/A</v>
      </c>
      <c r="W219" s="38">
        <f t="shared" si="48"/>
        <v>0.31808767083692746</v>
      </c>
      <c r="X219" s="40" t="e">
        <f t="shared" si="43"/>
        <v>#N/A</v>
      </c>
      <c r="Y219" s="40" t="e">
        <f t="shared" si="44"/>
        <v>#N/A</v>
      </c>
    </row>
    <row r="220" spans="1:25">
      <c r="A220" s="26" t="s">
        <v>661</v>
      </c>
      <c r="B220" s="1">
        <v>37958</v>
      </c>
      <c r="C220" s="5" t="e">
        <v>#N/A</v>
      </c>
      <c r="D220" s="3" t="e">
        <v>#N/A</v>
      </c>
      <c r="E220" s="2" t="e">
        <v>#N/A</v>
      </c>
      <c r="F220" s="32" t="e">
        <v>#N/A</v>
      </c>
      <c r="G220" s="3" t="e">
        <v>#N/A</v>
      </c>
      <c r="H220" s="2" t="e">
        <v>#N/A</v>
      </c>
      <c r="I220" s="32" t="e">
        <v>#N/A</v>
      </c>
      <c r="J220" s="3" t="e">
        <v>#N/A</v>
      </c>
      <c r="K220" s="2" t="e">
        <v>#N/A</v>
      </c>
      <c r="L220" s="15" t="e">
        <f t="shared" si="41"/>
        <v>#N/A</v>
      </c>
      <c r="M220" s="15" t="e">
        <f t="shared" si="42"/>
        <v>#N/A</v>
      </c>
      <c r="N220" s="5">
        <v>451.69200000000001</v>
      </c>
      <c r="O220" s="3">
        <v>0.55720000000000003</v>
      </c>
      <c r="P220" s="2">
        <v>84126.1</v>
      </c>
      <c r="Q220" s="2"/>
      <c r="R220" s="2"/>
      <c r="S220" s="23">
        <f t="shared" si="45"/>
        <v>0.45169199999999998</v>
      </c>
      <c r="T220" s="23">
        <f t="shared" si="46"/>
        <v>84.126100000000008</v>
      </c>
      <c r="V220" s="38" t="e">
        <f t="shared" si="47"/>
        <v>#N/A</v>
      </c>
      <c r="W220" s="38">
        <f t="shared" si="48"/>
        <v>0.31897624934492197</v>
      </c>
      <c r="X220" s="40" t="e">
        <f t="shared" si="43"/>
        <v>#N/A</v>
      </c>
      <c r="Y220" s="40" t="e">
        <f t="shared" si="44"/>
        <v>#N/A</v>
      </c>
    </row>
    <row r="221" spans="1:25">
      <c r="A221" s="26" t="s">
        <v>662</v>
      </c>
      <c r="B221" s="1">
        <v>37965</v>
      </c>
      <c r="C221" s="5" t="e">
        <v>#N/A</v>
      </c>
      <c r="D221" s="3" t="e">
        <v>#N/A</v>
      </c>
      <c r="E221" s="2" t="e">
        <v>#N/A</v>
      </c>
      <c r="F221" s="32" t="e">
        <v>#N/A</v>
      </c>
      <c r="G221" s="3" t="e">
        <v>#N/A</v>
      </c>
      <c r="H221" s="2" t="e">
        <v>#N/A</v>
      </c>
      <c r="I221" s="32" t="e">
        <v>#N/A</v>
      </c>
      <c r="J221" s="3" t="e">
        <v>#N/A</v>
      </c>
      <c r="K221" s="2" t="e">
        <v>#N/A</v>
      </c>
      <c r="L221" s="15" t="e">
        <f t="shared" si="41"/>
        <v>#N/A</v>
      </c>
      <c r="M221" s="15" t="e">
        <f t="shared" si="42"/>
        <v>#N/A</v>
      </c>
      <c r="N221" s="5">
        <v>91.022999999999996</v>
      </c>
      <c r="O221" s="3">
        <v>0.1079</v>
      </c>
      <c r="P221" s="2">
        <v>85101.4</v>
      </c>
      <c r="Q221" s="2"/>
      <c r="R221" s="2"/>
      <c r="S221" s="23">
        <f t="shared" si="45"/>
        <v>9.1022999999999993E-2</v>
      </c>
      <c r="T221" s="23">
        <f t="shared" si="46"/>
        <v>85.101399999999998</v>
      </c>
      <c r="V221" s="38" t="e">
        <f t="shared" si="47"/>
        <v>#N/A</v>
      </c>
      <c r="W221" s="38">
        <f t="shared" si="48"/>
        <v>0.3085396635766624</v>
      </c>
      <c r="X221" s="40" t="e">
        <f t="shared" si="43"/>
        <v>#N/A</v>
      </c>
      <c r="Y221" s="40" t="e">
        <f t="shared" si="44"/>
        <v>#N/A</v>
      </c>
    </row>
    <row r="222" spans="1:25">
      <c r="A222" s="26" t="s">
        <v>663</v>
      </c>
      <c r="B222" s="1">
        <v>37972</v>
      </c>
      <c r="C222" s="5" t="e">
        <v>#N/A</v>
      </c>
      <c r="D222" s="3" t="e">
        <v>#N/A</v>
      </c>
      <c r="E222" s="2" t="e">
        <v>#N/A</v>
      </c>
      <c r="F222" s="32" t="e">
        <v>#N/A</v>
      </c>
      <c r="G222" s="3" t="e">
        <v>#N/A</v>
      </c>
      <c r="H222" s="2" t="e">
        <v>#N/A</v>
      </c>
      <c r="I222" s="32" t="e">
        <v>#N/A</v>
      </c>
      <c r="J222" s="3" t="e">
        <v>#N/A</v>
      </c>
      <c r="K222" s="2" t="e">
        <v>#N/A</v>
      </c>
      <c r="L222" s="15" t="e">
        <f t="shared" si="41"/>
        <v>#N/A</v>
      </c>
      <c r="M222" s="15" t="e">
        <f t="shared" si="42"/>
        <v>#N/A</v>
      </c>
      <c r="N222" s="5">
        <v>-42.131</v>
      </c>
      <c r="O222" s="3">
        <v>-4.9500000000000002E-2</v>
      </c>
      <c r="P222" s="2">
        <v>85383.3</v>
      </c>
      <c r="Q222" s="2"/>
      <c r="R222" s="2"/>
      <c r="S222" s="23">
        <f t="shared" si="45"/>
        <v>-4.2131000000000002E-2</v>
      </c>
      <c r="T222" s="23">
        <f t="shared" si="46"/>
        <v>85.383300000000006</v>
      </c>
      <c r="V222" s="38" t="e">
        <f t="shared" si="47"/>
        <v>#N/A</v>
      </c>
      <c r="W222" s="38">
        <f t="shared" si="48"/>
        <v>0.31464801540769327</v>
      </c>
      <c r="X222" s="40" t="e">
        <f t="shared" si="43"/>
        <v>#N/A</v>
      </c>
      <c r="Y222" s="40" t="e">
        <f t="shared" si="44"/>
        <v>#N/A</v>
      </c>
    </row>
    <row r="223" spans="1:25">
      <c r="A223" s="26" t="s">
        <v>664</v>
      </c>
      <c r="B223" s="1">
        <v>37979</v>
      </c>
      <c r="C223" s="5" t="e">
        <v>#N/A</v>
      </c>
      <c r="D223" s="3" t="e">
        <v>#N/A</v>
      </c>
      <c r="E223" s="2" t="e">
        <v>#N/A</v>
      </c>
      <c r="F223" s="32" t="e">
        <v>#N/A</v>
      </c>
      <c r="G223" s="3" t="e">
        <v>#N/A</v>
      </c>
      <c r="H223" s="2" t="e">
        <v>#N/A</v>
      </c>
      <c r="I223" s="32" t="e">
        <v>#N/A</v>
      </c>
      <c r="J223" s="3" t="e">
        <v>#N/A</v>
      </c>
      <c r="K223" s="2" t="e">
        <v>#N/A</v>
      </c>
      <c r="L223" s="15" t="e">
        <f t="shared" si="41"/>
        <v>#N/A</v>
      </c>
      <c r="M223" s="15" t="e">
        <f t="shared" si="42"/>
        <v>#N/A</v>
      </c>
      <c r="N223" s="5">
        <v>771.62199999999996</v>
      </c>
      <c r="O223" s="3">
        <v>0.93200000000000005</v>
      </c>
      <c r="P223" s="2">
        <v>85121.8</v>
      </c>
      <c r="Q223" s="2"/>
      <c r="R223" s="2"/>
      <c r="S223" s="23">
        <f t="shared" si="45"/>
        <v>0.77162199999999992</v>
      </c>
      <c r="T223" s="23">
        <f t="shared" si="46"/>
        <v>85.121800000000007</v>
      </c>
      <c r="V223" s="38" t="e">
        <f t="shared" si="47"/>
        <v>#N/A</v>
      </c>
      <c r="W223" s="38">
        <f t="shared" si="48"/>
        <v>0.32556375511741747</v>
      </c>
      <c r="X223" s="40" t="e">
        <f t="shared" si="43"/>
        <v>#N/A</v>
      </c>
      <c r="Y223" s="40" t="e">
        <f t="shared" si="44"/>
        <v>#N/A</v>
      </c>
    </row>
    <row r="224" spans="1:25">
      <c r="A224" s="26" t="s">
        <v>665</v>
      </c>
      <c r="B224" s="1">
        <v>37986</v>
      </c>
      <c r="C224" s="5" t="e">
        <v>#N/A</v>
      </c>
      <c r="D224" s="3" t="e">
        <v>#N/A</v>
      </c>
      <c r="E224" s="2" t="e">
        <v>#N/A</v>
      </c>
      <c r="F224" s="32" t="e">
        <v>#N/A</v>
      </c>
      <c r="G224" s="3" t="e">
        <v>#N/A</v>
      </c>
      <c r="H224" s="2" t="e">
        <v>#N/A</v>
      </c>
      <c r="I224" s="32" t="e">
        <v>#N/A</v>
      </c>
      <c r="J224" s="3" t="e">
        <v>#N/A</v>
      </c>
      <c r="K224" s="2" t="e">
        <v>#N/A</v>
      </c>
      <c r="L224" s="15" t="e">
        <f t="shared" si="41"/>
        <v>#N/A</v>
      </c>
      <c r="M224" s="15" t="e">
        <f t="shared" si="42"/>
        <v>#N/A</v>
      </c>
      <c r="N224" s="5">
        <v>530.76199999999994</v>
      </c>
      <c r="O224" s="3">
        <v>0.60109999999999997</v>
      </c>
      <c r="P224" s="2">
        <v>90749.5</v>
      </c>
      <c r="Q224" s="2"/>
      <c r="R224" s="2"/>
      <c r="S224" s="23">
        <f t="shared" si="45"/>
        <v>0.53076199999999996</v>
      </c>
      <c r="T224" s="23">
        <f t="shared" si="46"/>
        <v>90.749499999999998</v>
      </c>
      <c r="V224" s="38" t="e">
        <f t="shared" si="47"/>
        <v>#N/A</v>
      </c>
      <c r="W224" s="38">
        <f t="shared" si="48"/>
        <v>0.32526077377059498</v>
      </c>
      <c r="X224" s="40" t="e">
        <f t="shared" si="43"/>
        <v>#N/A</v>
      </c>
      <c r="Y224" s="40" t="e">
        <f t="shared" si="44"/>
        <v>#N/A</v>
      </c>
    </row>
    <row r="225" spans="1:25">
      <c r="A225" s="26" t="s">
        <v>666</v>
      </c>
      <c r="B225" s="1">
        <v>37993</v>
      </c>
      <c r="C225" s="5" t="e">
        <v>#N/A</v>
      </c>
      <c r="D225" s="3" t="e">
        <v>#N/A</v>
      </c>
      <c r="E225" s="2" t="e">
        <v>#N/A</v>
      </c>
      <c r="F225" s="32">
        <v>-1.163</v>
      </c>
      <c r="G225" s="3">
        <v>-0.124</v>
      </c>
      <c r="H225" s="2">
        <v>952</v>
      </c>
      <c r="I225" s="32">
        <v>84.751999999999995</v>
      </c>
      <c r="J225" s="3">
        <v>0.95699999999999996</v>
      </c>
      <c r="K225" s="2">
        <v>9108.2000000000007</v>
      </c>
      <c r="L225" s="15" t="e">
        <f t="shared" si="41"/>
        <v>#N/A</v>
      </c>
      <c r="M225" s="15" t="e">
        <f t="shared" si="42"/>
        <v>#N/A</v>
      </c>
      <c r="N225" s="5">
        <v>841.12699999999995</v>
      </c>
      <c r="O225" s="3">
        <v>0.98019999999999996</v>
      </c>
      <c r="P225" s="2">
        <v>89587.1</v>
      </c>
      <c r="Q225" s="2"/>
      <c r="R225" s="2"/>
      <c r="S225" s="23">
        <f t="shared" si="45"/>
        <v>0.84112699999999996</v>
      </c>
      <c r="T225" s="23">
        <f t="shared" si="46"/>
        <v>89.587100000000007</v>
      </c>
      <c r="V225" s="38" t="e">
        <f t="shared" si="47"/>
        <v>#N/A</v>
      </c>
      <c r="W225" s="38">
        <f t="shared" si="48"/>
        <v>0.34319403063214593</v>
      </c>
      <c r="X225" s="40" t="e">
        <f t="shared" si="43"/>
        <v>#N/A</v>
      </c>
      <c r="Y225" s="40" t="e">
        <f t="shared" si="44"/>
        <v>#N/A</v>
      </c>
    </row>
    <row r="226" spans="1:25">
      <c r="A226" s="26" t="s">
        <v>667</v>
      </c>
      <c r="B226" s="1">
        <v>38000</v>
      </c>
      <c r="C226" s="5" t="e">
        <v>#N/A</v>
      </c>
      <c r="D226" s="3" t="e">
        <v>#N/A</v>
      </c>
      <c r="E226" s="2" t="e">
        <v>#N/A</v>
      </c>
      <c r="F226" s="32">
        <v>4.1319999999999997</v>
      </c>
      <c r="G226" s="3">
        <v>0.434</v>
      </c>
      <c r="H226" s="2">
        <v>958.6</v>
      </c>
      <c r="I226" s="32">
        <v>162.929</v>
      </c>
      <c r="J226" s="3">
        <v>1.7652000000000001</v>
      </c>
      <c r="K226" s="2">
        <v>9459.1</v>
      </c>
      <c r="L226" s="15" t="e">
        <f t="shared" si="41"/>
        <v>#N/A</v>
      </c>
      <c r="M226" s="15" t="e">
        <f t="shared" si="42"/>
        <v>#N/A</v>
      </c>
      <c r="N226" s="5">
        <v>961.19299999999998</v>
      </c>
      <c r="O226" s="3">
        <v>1.0928</v>
      </c>
      <c r="P226" s="2">
        <v>90593.2</v>
      </c>
      <c r="Q226" s="2"/>
      <c r="R226" s="2"/>
      <c r="S226" s="23">
        <f t="shared" si="45"/>
        <v>0.96119299999999996</v>
      </c>
      <c r="T226" s="23">
        <f t="shared" si="46"/>
        <v>90.593199999999996</v>
      </c>
      <c r="V226" s="38" t="e">
        <f t="shared" si="47"/>
        <v>#N/A</v>
      </c>
      <c r="W226" s="38">
        <f t="shared" si="48"/>
        <v>0.36335188242465249</v>
      </c>
      <c r="X226" s="40" t="e">
        <f t="shared" si="43"/>
        <v>#N/A</v>
      </c>
      <c r="Y226" s="40" t="e">
        <f t="shared" si="44"/>
        <v>#N/A</v>
      </c>
    </row>
    <row r="227" spans="1:25">
      <c r="A227" s="26" t="s">
        <v>668</v>
      </c>
      <c r="B227" s="1">
        <v>38007</v>
      </c>
      <c r="C227" s="5" t="e">
        <v>#N/A</v>
      </c>
      <c r="D227" s="3" t="e">
        <v>#N/A</v>
      </c>
      <c r="E227" s="2" t="e">
        <v>#N/A</v>
      </c>
      <c r="F227" s="32">
        <v>9.9570000000000007</v>
      </c>
      <c r="G227" s="3">
        <v>1.0386</v>
      </c>
      <c r="H227" s="2">
        <v>958.5</v>
      </c>
      <c r="I227" s="32">
        <v>160.67599999999999</v>
      </c>
      <c r="J227" s="3">
        <v>1.6986000000000001</v>
      </c>
      <c r="K227" s="2">
        <v>9602.2999999999993</v>
      </c>
      <c r="L227" s="15" t="e">
        <f t="shared" si="41"/>
        <v>#N/A</v>
      </c>
      <c r="M227" s="15" t="e">
        <f t="shared" si="42"/>
        <v>#N/A</v>
      </c>
      <c r="N227" s="5">
        <v>812.81</v>
      </c>
      <c r="O227" s="3">
        <v>0.89710000000000001</v>
      </c>
      <c r="P227" s="2">
        <v>91450.8</v>
      </c>
      <c r="Q227" s="2"/>
      <c r="R227" s="2"/>
      <c r="S227" s="23">
        <f t="shared" si="45"/>
        <v>0.81280999999999992</v>
      </c>
      <c r="T227" s="23">
        <f t="shared" si="46"/>
        <v>91.450800000000001</v>
      </c>
      <c r="V227" s="38" t="e">
        <f t="shared" si="47"/>
        <v>#N/A</v>
      </c>
      <c r="W227" s="38">
        <f t="shared" si="48"/>
        <v>0.37116361511416424</v>
      </c>
      <c r="X227" s="40" t="e">
        <f t="shared" si="43"/>
        <v>#N/A</v>
      </c>
      <c r="Y227" s="40" t="e">
        <f t="shared" si="44"/>
        <v>#N/A</v>
      </c>
    </row>
    <row r="228" spans="1:25">
      <c r="A228" s="26" t="s">
        <v>669</v>
      </c>
      <c r="B228" s="1">
        <v>38014</v>
      </c>
      <c r="C228" s="5" t="e">
        <v>#N/A</v>
      </c>
      <c r="D228" s="3" t="e">
        <v>#N/A</v>
      </c>
      <c r="E228" s="2" t="e">
        <v>#N/A</v>
      </c>
      <c r="F228" s="32">
        <v>2.1320000000000001</v>
      </c>
      <c r="G228" s="3">
        <v>0.22239999999999999</v>
      </c>
      <c r="H228" s="2">
        <v>963.4</v>
      </c>
      <c r="I228" s="32">
        <v>87.191000000000003</v>
      </c>
      <c r="J228" s="3">
        <v>0.90800000000000003</v>
      </c>
      <c r="K228" s="2">
        <v>9702.1</v>
      </c>
      <c r="L228" s="15" t="e">
        <f t="shared" si="41"/>
        <v>#N/A</v>
      </c>
      <c r="M228" s="15" t="e">
        <f t="shared" si="42"/>
        <v>#N/A</v>
      </c>
      <c r="N228" s="5">
        <v>1033.2139999999999</v>
      </c>
      <c r="O228" s="3">
        <v>1.1297999999999999</v>
      </c>
      <c r="P228" s="2">
        <v>93016.8</v>
      </c>
      <c r="Q228" s="2"/>
      <c r="R228" s="2"/>
      <c r="S228" s="23">
        <f t="shared" si="45"/>
        <v>1.0332139999999999</v>
      </c>
      <c r="T228" s="23">
        <f t="shared" si="46"/>
        <v>93.016800000000003</v>
      </c>
      <c r="V228" s="38" t="e">
        <f t="shared" si="47"/>
        <v>#N/A</v>
      </c>
      <c r="W228" s="38">
        <f t="shared" si="48"/>
        <v>0.38565803912074959</v>
      </c>
      <c r="X228" s="40" t="e">
        <f t="shared" si="43"/>
        <v>#N/A</v>
      </c>
      <c r="Y228" s="40" t="e">
        <f t="shared" si="44"/>
        <v>#N/A</v>
      </c>
    </row>
    <row r="229" spans="1:25">
      <c r="A229" s="26" t="s">
        <v>670</v>
      </c>
      <c r="B229" s="1">
        <v>38021</v>
      </c>
      <c r="C229" s="5" t="e">
        <v>#N/A</v>
      </c>
      <c r="D229" s="3" t="e">
        <v>#N/A</v>
      </c>
      <c r="E229" s="2" t="e">
        <v>#N/A</v>
      </c>
      <c r="F229" s="32">
        <v>4.3710000000000004</v>
      </c>
      <c r="G229" s="3">
        <v>0.4536</v>
      </c>
      <c r="H229" s="2">
        <v>955.4</v>
      </c>
      <c r="I229" s="32">
        <v>-27.126000000000001</v>
      </c>
      <c r="J229" s="3">
        <v>-0.27950000000000003</v>
      </c>
      <c r="K229" s="2">
        <v>9542.7000000000007</v>
      </c>
      <c r="L229" s="15" t="e">
        <f t="shared" si="41"/>
        <v>#N/A</v>
      </c>
      <c r="M229" s="15" t="e">
        <f t="shared" si="42"/>
        <v>#N/A</v>
      </c>
      <c r="N229" s="5">
        <v>209.12700000000001</v>
      </c>
      <c r="O229" s="3">
        <v>0.2248</v>
      </c>
      <c r="P229" s="2">
        <v>91012.3</v>
      </c>
      <c r="Q229" s="2"/>
      <c r="R229" s="2"/>
      <c r="S229" s="23">
        <f t="shared" si="45"/>
        <v>0.20912700000000001</v>
      </c>
      <c r="T229" s="23">
        <f t="shared" si="46"/>
        <v>91.012299999999996</v>
      </c>
      <c r="V229" s="38" t="e">
        <f t="shared" si="47"/>
        <v>#N/A</v>
      </c>
      <c r="W229" s="38">
        <f t="shared" si="48"/>
        <v>0.37699002420998645</v>
      </c>
      <c r="X229" s="40" t="e">
        <f t="shared" si="43"/>
        <v>#N/A</v>
      </c>
      <c r="Y229" s="40" t="e">
        <f t="shared" si="44"/>
        <v>#N/A</v>
      </c>
    </row>
    <row r="230" spans="1:25">
      <c r="A230" s="26" t="s">
        <v>671</v>
      </c>
      <c r="B230" s="1">
        <v>38028</v>
      </c>
      <c r="C230" s="5" t="e">
        <v>#N/A</v>
      </c>
      <c r="D230" s="3" t="e">
        <v>#N/A</v>
      </c>
      <c r="E230" s="2" t="e">
        <v>#N/A</v>
      </c>
      <c r="F230" s="32">
        <v>-5.3460000000000001</v>
      </c>
      <c r="G230" s="3">
        <v>-0.5595</v>
      </c>
      <c r="H230" s="2">
        <v>961.1</v>
      </c>
      <c r="I230" s="32">
        <v>31.056000000000001</v>
      </c>
      <c r="J230" s="3">
        <v>0.32269999999999999</v>
      </c>
      <c r="K230" s="2">
        <v>9672.6</v>
      </c>
      <c r="L230" s="15" t="e">
        <f t="shared" si="41"/>
        <v>#N/A</v>
      </c>
      <c r="M230" s="15" t="e">
        <f t="shared" si="42"/>
        <v>#N/A</v>
      </c>
      <c r="N230" s="5">
        <v>-740.15200000000004</v>
      </c>
      <c r="O230" s="3">
        <v>-0.81320000000000003</v>
      </c>
      <c r="P230" s="2">
        <v>92762.3</v>
      </c>
      <c r="Q230" s="2"/>
      <c r="R230" s="2"/>
      <c r="S230" s="23">
        <f t="shared" si="45"/>
        <v>-0.74015200000000003</v>
      </c>
      <c r="T230" s="23">
        <f t="shared" si="46"/>
        <v>92.762299999999996</v>
      </c>
      <c r="V230" s="38" t="e">
        <f t="shared" si="47"/>
        <v>#N/A</v>
      </c>
      <c r="W230" s="38">
        <f t="shared" si="48"/>
        <v>0.46001936126478588</v>
      </c>
      <c r="X230" s="40" t="e">
        <f t="shared" si="43"/>
        <v>#N/A</v>
      </c>
      <c r="Y230" s="40" t="e">
        <f t="shared" si="44"/>
        <v>#N/A</v>
      </c>
    </row>
    <row r="231" spans="1:25">
      <c r="A231" s="26" t="s">
        <v>672</v>
      </c>
      <c r="B231" s="1">
        <v>38035</v>
      </c>
      <c r="C231" s="5" t="e">
        <v>#N/A</v>
      </c>
      <c r="D231" s="3" t="e">
        <v>#N/A</v>
      </c>
      <c r="E231" s="2" t="e">
        <v>#N/A</v>
      </c>
      <c r="F231" s="32">
        <v>-23.994</v>
      </c>
      <c r="G231" s="3">
        <v>-2.4965000000000002</v>
      </c>
      <c r="H231" s="2">
        <v>950</v>
      </c>
      <c r="I231" s="32">
        <v>44.496000000000002</v>
      </c>
      <c r="J231" s="3">
        <v>0.45760000000000001</v>
      </c>
      <c r="K231" s="2">
        <v>9768.1</v>
      </c>
      <c r="L231" s="15" t="e">
        <f t="shared" si="41"/>
        <v>#N/A</v>
      </c>
      <c r="M231" s="15" t="e">
        <f t="shared" si="42"/>
        <v>#N/A</v>
      </c>
      <c r="N231" s="5">
        <v>865.67399999999998</v>
      </c>
      <c r="O231" s="3">
        <v>0.93189999999999995</v>
      </c>
      <c r="P231" s="2">
        <v>96211.6</v>
      </c>
      <c r="Q231" s="2"/>
      <c r="R231" s="2"/>
      <c r="S231" s="23">
        <f t="shared" si="45"/>
        <v>0.86567399999999994</v>
      </c>
      <c r="T231" s="23">
        <f t="shared" si="46"/>
        <v>96.211600000000004</v>
      </c>
      <c r="V231" s="38" t="e">
        <f t="shared" si="47"/>
        <v>#N/A</v>
      </c>
      <c r="W231" s="38">
        <f t="shared" si="48"/>
        <v>0.46758037026968785</v>
      </c>
      <c r="X231" s="40" t="e">
        <f t="shared" si="43"/>
        <v>#N/A</v>
      </c>
      <c r="Y231" s="40" t="e">
        <f t="shared" si="44"/>
        <v>#N/A</v>
      </c>
    </row>
    <row r="232" spans="1:25">
      <c r="A232" s="26" t="s">
        <v>673</v>
      </c>
      <c r="B232" s="1">
        <v>38042</v>
      </c>
      <c r="C232" s="5" t="e">
        <v>#N/A</v>
      </c>
      <c r="D232" s="3" t="e">
        <v>#N/A</v>
      </c>
      <c r="E232" s="2" t="e">
        <v>#N/A</v>
      </c>
      <c r="F232" s="32">
        <v>-4.3090000000000002</v>
      </c>
      <c r="G232" s="3">
        <v>-0.4536</v>
      </c>
      <c r="H232" s="2">
        <v>940.3</v>
      </c>
      <c r="I232" s="32">
        <v>3.8610000000000002</v>
      </c>
      <c r="J232" s="3">
        <v>4.65E-2</v>
      </c>
      <c r="K232" s="2">
        <v>8277.7000000000007</v>
      </c>
      <c r="L232" s="15" t="e">
        <f t="shared" si="41"/>
        <v>#N/A</v>
      </c>
      <c r="M232" s="15" t="e">
        <f t="shared" si="42"/>
        <v>#N/A</v>
      </c>
      <c r="N232" s="5">
        <v>966.43100000000004</v>
      </c>
      <c r="O232" s="3">
        <v>1.0007999999999999</v>
      </c>
      <c r="P232" s="2">
        <v>95514.7</v>
      </c>
      <c r="Q232" s="2"/>
      <c r="R232" s="2"/>
      <c r="S232" s="23">
        <f t="shared" si="45"/>
        <v>0.96643100000000004</v>
      </c>
      <c r="T232" s="23">
        <f t="shared" si="46"/>
        <v>95.514699999999991</v>
      </c>
      <c r="V232" s="38" t="e">
        <f t="shared" si="47"/>
        <v>#N/A</v>
      </c>
      <c r="W232" s="38">
        <f t="shared" si="48"/>
        <v>0.47594486010622961</v>
      </c>
      <c r="X232" s="40" t="e">
        <f t="shared" si="43"/>
        <v>#N/A</v>
      </c>
      <c r="Y232" s="40" t="e">
        <f t="shared" si="44"/>
        <v>#N/A</v>
      </c>
    </row>
    <row r="233" spans="1:25">
      <c r="A233" s="26" t="s">
        <v>674</v>
      </c>
      <c r="B233" s="1">
        <v>38049</v>
      </c>
      <c r="C233" s="5" t="e">
        <v>#N/A</v>
      </c>
      <c r="D233" s="3" t="e">
        <v>#N/A</v>
      </c>
      <c r="E233" s="2" t="e">
        <v>#N/A</v>
      </c>
      <c r="F233" s="32">
        <v>-13.065</v>
      </c>
      <c r="G233" s="3">
        <v>-1.3446</v>
      </c>
      <c r="H233" s="2">
        <v>937.2</v>
      </c>
      <c r="I233" s="32">
        <v>19.709</v>
      </c>
      <c r="J233" s="3">
        <v>0.2369</v>
      </c>
      <c r="K233" s="2">
        <v>8326</v>
      </c>
      <c r="L233" s="15" t="e">
        <f t="shared" si="41"/>
        <v>#N/A</v>
      </c>
      <c r="M233" s="15" t="e">
        <f t="shared" si="42"/>
        <v>#N/A</v>
      </c>
      <c r="N233" s="5">
        <v>582.053</v>
      </c>
      <c r="O233" s="3">
        <v>0.60799999999999998</v>
      </c>
      <c r="P233" s="2">
        <v>97822.3</v>
      </c>
      <c r="Q233" s="2"/>
      <c r="R233" s="2"/>
      <c r="S233" s="23">
        <f t="shared" si="45"/>
        <v>0.58205300000000004</v>
      </c>
      <c r="T233" s="23">
        <f t="shared" si="46"/>
        <v>97.822299999999998</v>
      </c>
      <c r="V233" s="38" t="e">
        <f t="shared" si="47"/>
        <v>#N/A</v>
      </c>
      <c r="W233" s="38">
        <f t="shared" si="48"/>
        <v>0.47563649243772443</v>
      </c>
      <c r="X233" s="40" t="e">
        <f t="shared" si="43"/>
        <v>#N/A</v>
      </c>
      <c r="Y233" s="40" t="e">
        <f t="shared" si="44"/>
        <v>#N/A</v>
      </c>
    </row>
    <row r="234" spans="1:25">
      <c r="A234" s="26" t="s">
        <v>675</v>
      </c>
      <c r="B234" s="1">
        <v>38056</v>
      </c>
      <c r="C234" s="5" t="e">
        <v>#N/A</v>
      </c>
      <c r="D234" s="3" t="e">
        <v>#N/A</v>
      </c>
      <c r="E234" s="2" t="e">
        <v>#N/A</v>
      </c>
      <c r="F234" s="32">
        <v>61.331000000000003</v>
      </c>
      <c r="G234" s="3">
        <v>6.5438999999999998</v>
      </c>
      <c r="H234" s="2">
        <v>1013.1</v>
      </c>
      <c r="I234" s="32">
        <v>1.6830000000000001</v>
      </c>
      <c r="J234" s="3">
        <v>2.0199999999999999E-2</v>
      </c>
      <c r="K234" s="2">
        <v>8435.9</v>
      </c>
      <c r="L234" s="15" t="e">
        <f t="shared" si="41"/>
        <v>#N/A</v>
      </c>
      <c r="M234" s="15" t="e">
        <f t="shared" si="42"/>
        <v>#N/A</v>
      </c>
      <c r="N234" s="5">
        <v>-584.30700000000002</v>
      </c>
      <c r="O234" s="3">
        <v>-0.59670000000000001</v>
      </c>
      <c r="P234" s="2">
        <v>97205.5</v>
      </c>
      <c r="Q234" s="2"/>
      <c r="R234" s="2"/>
      <c r="S234" s="23">
        <f t="shared" si="45"/>
        <v>-0.58430700000000002</v>
      </c>
      <c r="T234" s="23">
        <f t="shared" si="46"/>
        <v>97.205500000000001</v>
      </c>
      <c r="V234" s="38" t="e">
        <f t="shared" si="47"/>
        <v>#N/A</v>
      </c>
      <c r="W234" s="38">
        <f t="shared" si="48"/>
        <v>0.51445427916759157</v>
      </c>
      <c r="X234" s="40" t="e">
        <f t="shared" si="43"/>
        <v>#N/A</v>
      </c>
      <c r="Y234" s="40" t="e">
        <f t="shared" si="44"/>
        <v>#N/A</v>
      </c>
    </row>
    <row r="235" spans="1:25">
      <c r="A235" s="26" t="s">
        <v>676</v>
      </c>
      <c r="B235" s="1">
        <v>38063</v>
      </c>
      <c r="C235" s="5" t="e">
        <v>#N/A</v>
      </c>
      <c r="D235" s="3" t="e">
        <v>#N/A</v>
      </c>
      <c r="E235" s="2" t="e">
        <v>#N/A</v>
      </c>
      <c r="F235" s="32">
        <v>21.981000000000002</v>
      </c>
      <c r="G235" s="3">
        <v>2.1696</v>
      </c>
      <c r="H235" s="2">
        <v>1032</v>
      </c>
      <c r="I235" s="32">
        <v>33.624000000000002</v>
      </c>
      <c r="J235" s="3">
        <v>0.38700000000000001</v>
      </c>
      <c r="K235" s="2">
        <v>8720.6</v>
      </c>
      <c r="L235" s="15" t="e">
        <f t="shared" si="41"/>
        <v>#N/A</v>
      </c>
      <c r="M235" s="15" t="e">
        <f t="shared" si="42"/>
        <v>#N/A</v>
      </c>
      <c r="N235" s="5">
        <v>-86.364000000000004</v>
      </c>
      <c r="O235" s="3">
        <v>-8.7099999999999997E-2</v>
      </c>
      <c r="P235" s="2">
        <v>96886.7</v>
      </c>
      <c r="Q235" s="2"/>
      <c r="R235" s="2"/>
      <c r="S235" s="23">
        <f t="shared" si="45"/>
        <v>-8.636400000000001E-2</v>
      </c>
      <c r="T235" s="23">
        <f t="shared" si="46"/>
        <v>96.88669999999999</v>
      </c>
      <c r="V235" s="38" t="e">
        <f t="shared" si="47"/>
        <v>#N/A</v>
      </c>
      <c r="W235" s="38">
        <f t="shared" si="48"/>
        <v>0.52410164410526916</v>
      </c>
      <c r="X235" s="40" t="e">
        <f t="shared" si="43"/>
        <v>#N/A</v>
      </c>
      <c r="Y235" s="40" t="e">
        <f t="shared" si="44"/>
        <v>#N/A</v>
      </c>
    </row>
    <row r="236" spans="1:25">
      <c r="A236" s="26" t="s">
        <v>677</v>
      </c>
      <c r="B236" s="1">
        <v>38070</v>
      </c>
      <c r="C236" s="5" t="e">
        <v>#N/A</v>
      </c>
      <c r="D236" s="3" t="e">
        <v>#N/A</v>
      </c>
      <c r="E236" s="2" t="e">
        <v>#N/A</v>
      </c>
      <c r="F236" s="32">
        <v>1.9550000000000001</v>
      </c>
      <c r="G236" s="3">
        <v>0.18940000000000001</v>
      </c>
      <c r="H236" s="2">
        <v>1043.9000000000001</v>
      </c>
      <c r="I236" s="32">
        <v>59.171999999999997</v>
      </c>
      <c r="J236" s="3">
        <v>0.67810000000000004</v>
      </c>
      <c r="K236" s="2">
        <v>8849.6</v>
      </c>
      <c r="L236" s="15" t="e">
        <f t="shared" si="41"/>
        <v>#N/A</v>
      </c>
      <c r="M236" s="15" t="e">
        <f t="shared" si="42"/>
        <v>#N/A</v>
      </c>
      <c r="N236" s="5">
        <v>80.832999999999998</v>
      </c>
      <c r="O236" s="3">
        <v>8.3400000000000002E-2</v>
      </c>
      <c r="P236" s="2">
        <v>97095.9</v>
      </c>
      <c r="Q236" s="2"/>
      <c r="R236" s="2"/>
      <c r="S236" s="23">
        <f t="shared" si="45"/>
        <v>8.0833000000000002E-2</v>
      </c>
      <c r="T236" s="23">
        <f t="shared" si="46"/>
        <v>97.0959</v>
      </c>
      <c r="V236" s="38" t="e">
        <f t="shared" si="47"/>
        <v>#N/A</v>
      </c>
      <c r="W236" s="38">
        <f t="shared" si="48"/>
        <v>0.52874333729935696</v>
      </c>
      <c r="X236" s="40" t="e">
        <f t="shared" si="43"/>
        <v>#N/A</v>
      </c>
      <c r="Y236" s="40" t="e">
        <f t="shared" si="44"/>
        <v>#N/A</v>
      </c>
    </row>
    <row r="237" spans="1:25">
      <c r="A237" s="26" t="s">
        <v>678</v>
      </c>
      <c r="B237" s="1">
        <v>38077</v>
      </c>
      <c r="C237" s="5" t="e">
        <v>#N/A</v>
      </c>
      <c r="D237" s="3" t="e">
        <v>#N/A</v>
      </c>
      <c r="E237" s="2" t="e">
        <v>#N/A</v>
      </c>
      <c r="F237" s="32">
        <v>15.944000000000001</v>
      </c>
      <c r="G237" s="3">
        <v>1.5273000000000001</v>
      </c>
      <c r="H237" s="2">
        <v>1052.9000000000001</v>
      </c>
      <c r="I237" s="32">
        <v>58.67</v>
      </c>
      <c r="J237" s="3">
        <v>0.66290000000000004</v>
      </c>
      <c r="K237" s="2">
        <v>8906.2999999999993</v>
      </c>
      <c r="L237" s="15" t="e">
        <f t="shared" ref="L237:L259" si="49">C237/1000</f>
        <v>#N/A</v>
      </c>
      <c r="M237" s="15" t="e">
        <f t="shared" ref="M237:M260" si="50">E237/1000</f>
        <v>#N/A</v>
      </c>
      <c r="N237" s="5">
        <v>-260.452</v>
      </c>
      <c r="O237" s="3">
        <v>-0.26819999999999999</v>
      </c>
      <c r="P237" s="2">
        <v>98992.9</v>
      </c>
      <c r="Q237" s="2"/>
      <c r="R237" s="2"/>
      <c r="S237" s="23">
        <f t="shared" si="45"/>
        <v>-0.26045200000000002</v>
      </c>
      <c r="T237" s="23">
        <f t="shared" si="46"/>
        <v>98.992899999999992</v>
      </c>
      <c r="V237" s="38" t="e">
        <f t="shared" si="47"/>
        <v>#N/A</v>
      </c>
      <c r="W237" s="38">
        <f t="shared" si="48"/>
        <v>0.54390314834960773</v>
      </c>
      <c r="X237" s="40" t="e">
        <f t="shared" ref="X237:X300" si="51">STDEV(G212:G237)</f>
        <v>#N/A</v>
      </c>
      <c r="Y237" s="40" t="e">
        <f t="shared" ref="Y237:Y300" si="52">STDEV(J212:J237)</f>
        <v>#N/A</v>
      </c>
    </row>
    <row r="238" spans="1:25">
      <c r="A238" s="26" t="s">
        <v>679</v>
      </c>
      <c r="B238" s="1">
        <v>38084</v>
      </c>
      <c r="C238" s="5" t="e">
        <v>#N/A</v>
      </c>
      <c r="D238" s="3" t="e">
        <v>#N/A</v>
      </c>
      <c r="E238" s="2" t="e">
        <v>#N/A</v>
      </c>
      <c r="F238" s="32">
        <v>2.0579999999999998</v>
      </c>
      <c r="G238" s="3">
        <v>0.19539999999999999</v>
      </c>
      <c r="H238" s="2">
        <v>1052.9000000000001</v>
      </c>
      <c r="I238" s="32">
        <v>-79.257999999999996</v>
      </c>
      <c r="J238" s="3">
        <v>-0.88990000000000002</v>
      </c>
      <c r="K238" s="2">
        <v>8823</v>
      </c>
      <c r="L238" s="15" t="e">
        <f t="shared" si="49"/>
        <v>#N/A</v>
      </c>
      <c r="M238" s="15" t="e">
        <f t="shared" si="50"/>
        <v>#N/A</v>
      </c>
      <c r="N238" s="5">
        <v>689.30200000000002</v>
      </c>
      <c r="O238" s="3">
        <v>0.69569999999999999</v>
      </c>
      <c r="P238" s="2">
        <v>102372.6</v>
      </c>
      <c r="Q238" s="2"/>
      <c r="R238" s="2"/>
      <c r="S238" s="23">
        <f t="shared" si="45"/>
        <v>0.68930199999999997</v>
      </c>
      <c r="T238" s="23">
        <f t="shared" si="46"/>
        <v>102.37260000000001</v>
      </c>
      <c r="V238" s="38" t="e">
        <f t="shared" si="47"/>
        <v>#N/A</v>
      </c>
      <c r="W238" s="38">
        <f t="shared" si="48"/>
        <v>0.54610878765484638</v>
      </c>
      <c r="X238" s="40" t="e">
        <f t="shared" si="51"/>
        <v>#N/A</v>
      </c>
      <c r="Y238" s="40" t="e">
        <f t="shared" si="52"/>
        <v>#N/A</v>
      </c>
    </row>
    <row r="239" spans="1:25">
      <c r="A239" s="26" t="s">
        <v>680</v>
      </c>
      <c r="B239" s="1">
        <v>38091</v>
      </c>
      <c r="C239" s="5" t="e">
        <v>#N/A</v>
      </c>
      <c r="D239" s="3" t="e">
        <v>#N/A</v>
      </c>
      <c r="E239" s="2" t="e">
        <v>#N/A</v>
      </c>
      <c r="F239" s="32">
        <v>4.2720000000000002</v>
      </c>
      <c r="G239" s="3">
        <v>0.40570000000000001</v>
      </c>
      <c r="H239" s="2">
        <v>1045.7</v>
      </c>
      <c r="I239" s="32">
        <v>-35.027999999999999</v>
      </c>
      <c r="J239" s="3">
        <v>-0.3947</v>
      </c>
      <c r="K239" s="2">
        <v>8763.6</v>
      </c>
      <c r="L239" s="15" t="e">
        <f t="shared" si="49"/>
        <v>#N/A</v>
      </c>
      <c r="M239" s="15" t="e">
        <f t="shared" si="50"/>
        <v>#N/A</v>
      </c>
      <c r="N239" s="5">
        <v>227.02199999999999</v>
      </c>
      <c r="O239" s="3">
        <v>0.22170000000000001</v>
      </c>
      <c r="P239" s="2">
        <v>101863.2</v>
      </c>
      <c r="Q239" s="2"/>
      <c r="R239" s="2"/>
      <c r="S239" s="23">
        <f t="shared" si="45"/>
        <v>0.227022</v>
      </c>
      <c r="T239" s="23">
        <f t="shared" si="46"/>
        <v>101.86319999999999</v>
      </c>
      <c r="V239" s="38" t="e">
        <f t="shared" si="47"/>
        <v>#N/A</v>
      </c>
      <c r="W239" s="38">
        <f t="shared" si="48"/>
        <v>0.52327870867621407</v>
      </c>
      <c r="X239" s="40" t="e">
        <f t="shared" si="51"/>
        <v>#N/A</v>
      </c>
      <c r="Y239" s="40" t="e">
        <f t="shared" si="52"/>
        <v>#N/A</v>
      </c>
    </row>
    <row r="240" spans="1:25">
      <c r="A240" s="26" t="s">
        <v>681</v>
      </c>
      <c r="B240" s="1">
        <v>38098</v>
      </c>
      <c r="C240" s="5" t="e">
        <v>#N/A</v>
      </c>
      <c r="D240" s="3" t="e">
        <v>#N/A</v>
      </c>
      <c r="E240" s="2" t="e">
        <v>#N/A</v>
      </c>
      <c r="F240" s="32">
        <v>-12.353</v>
      </c>
      <c r="G240" s="3">
        <v>-1.1813</v>
      </c>
      <c r="H240" s="2">
        <v>1025.5</v>
      </c>
      <c r="I240" s="32">
        <v>-5.1989999999999998</v>
      </c>
      <c r="J240" s="3">
        <v>-5.9299999999999999E-2</v>
      </c>
      <c r="K240" s="2">
        <v>8620.2000000000007</v>
      </c>
      <c r="L240" s="15" t="e">
        <f t="shared" si="49"/>
        <v>#N/A</v>
      </c>
      <c r="M240" s="15" t="e">
        <f t="shared" si="50"/>
        <v>#N/A</v>
      </c>
      <c r="N240" s="5">
        <v>319.565</v>
      </c>
      <c r="O240" s="3">
        <v>0.31369999999999998</v>
      </c>
      <c r="P240" s="2">
        <v>99729.9</v>
      </c>
      <c r="Q240" s="2"/>
      <c r="R240" s="2"/>
      <c r="S240" s="23">
        <f t="shared" si="45"/>
        <v>0.31956499999999999</v>
      </c>
      <c r="T240" s="23">
        <f t="shared" si="46"/>
        <v>99.729900000000001</v>
      </c>
      <c r="V240" s="38" t="e">
        <f t="shared" si="47"/>
        <v>#N/A</v>
      </c>
      <c r="W240" s="38">
        <f t="shared" si="48"/>
        <v>0.51692418478475599</v>
      </c>
      <c r="X240" s="40" t="e">
        <f t="shared" si="51"/>
        <v>#N/A</v>
      </c>
      <c r="Y240" s="40" t="e">
        <f t="shared" si="52"/>
        <v>#N/A</v>
      </c>
    </row>
    <row r="241" spans="1:25">
      <c r="A241" s="26" t="s">
        <v>682</v>
      </c>
      <c r="B241" s="1">
        <v>38105</v>
      </c>
      <c r="C241" s="5" t="e">
        <v>#N/A</v>
      </c>
      <c r="D241" s="3" t="e">
        <v>#N/A</v>
      </c>
      <c r="E241" s="2" t="e">
        <v>#N/A</v>
      </c>
      <c r="F241" s="32">
        <v>-39.393000000000001</v>
      </c>
      <c r="G241" s="3">
        <v>-3.8414999999999999</v>
      </c>
      <c r="H241" s="2">
        <v>1003.3</v>
      </c>
      <c r="I241" s="32">
        <v>63.131999999999998</v>
      </c>
      <c r="J241" s="3">
        <v>0.73470000000000002</v>
      </c>
      <c r="K241" s="2">
        <v>8532.9</v>
      </c>
      <c r="L241" s="15" t="e">
        <f t="shared" si="49"/>
        <v>#N/A</v>
      </c>
      <c r="M241" s="15" t="e">
        <f t="shared" si="50"/>
        <v>#N/A</v>
      </c>
      <c r="N241" s="5">
        <v>-219.327</v>
      </c>
      <c r="O241" s="3">
        <v>-0.21990000000000001</v>
      </c>
      <c r="P241" s="2">
        <v>97550.2</v>
      </c>
      <c r="Q241" s="2"/>
      <c r="R241" s="2"/>
      <c r="S241" s="23">
        <f t="shared" si="45"/>
        <v>-0.21932699999999999</v>
      </c>
      <c r="T241" s="23">
        <f t="shared" si="46"/>
        <v>97.550200000000004</v>
      </c>
      <c r="V241" s="38" t="e">
        <f t="shared" si="47"/>
        <v>#N/A</v>
      </c>
      <c r="W241" s="38">
        <f t="shared" si="48"/>
        <v>0.52991691576641009</v>
      </c>
      <c r="X241" s="40" t="e">
        <f t="shared" si="51"/>
        <v>#N/A</v>
      </c>
      <c r="Y241" s="40" t="e">
        <f t="shared" si="52"/>
        <v>#N/A</v>
      </c>
    </row>
    <row r="242" spans="1:25">
      <c r="A242" s="26" t="s">
        <v>683</v>
      </c>
      <c r="B242" s="1">
        <v>38112</v>
      </c>
      <c r="C242" s="5" t="e">
        <v>#N/A</v>
      </c>
      <c r="D242" s="3" t="e">
        <v>#N/A</v>
      </c>
      <c r="E242" s="2" t="e">
        <v>#N/A</v>
      </c>
      <c r="F242" s="32">
        <v>-3.899</v>
      </c>
      <c r="G242" s="3">
        <v>-0.38850000000000001</v>
      </c>
      <c r="H242" s="2">
        <v>1008.6</v>
      </c>
      <c r="I242" s="32">
        <v>-136.797</v>
      </c>
      <c r="J242" s="3">
        <v>-1.6830000000000001</v>
      </c>
      <c r="K242" s="2">
        <v>7953</v>
      </c>
      <c r="L242" s="15" t="e">
        <f t="shared" si="49"/>
        <v>#N/A</v>
      </c>
      <c r="M242" s="15" t="e">
        <f t="shared" si="50"/>
        <v>#N/A</v>
      </c>
      <c r="N242" s="5">
        <v>-928.09100000000001</v>
      </c>
      <c r="O242" s="3">
        <v>-0.95130000000000003</v>
      </c>
      <c r="P242" s="2">
        <v>92658.5</v>
      </c>
      <c r="Q242" s="2"/>
      <c r="R242" s="2"/>
      <c r="S242" s="23">
        <f t="shared" si="45"/>
        <v>-0.928091</v>
      </c>
      <c r="T242" s="23">
        <f t="shared" si="46"/>
        <v>92.658500000000004</v>
      </c>
      <c r="V242" s="38" t="e">
        <f t="shared" si="47"/>
        <v>#N/A</v>
      </c>
      <c r="W242" s="38">
        <f t="shared" si="48"/>
        <v>0.58509828512954853</v>
      </c>
      <c r="X242" s="40" t="e">
        <f t="shared" si="51"/>
        <v>#N/A</v>
      </c>
      <c r="Y242" s="40" t="e">
        <f t="shared" si="52"/>
        <v>#N/A</v>
      </c>
    </row>
    <row r="243" spans="1:25">
      <c r="A243" s="26" t="s">
        <v>684</v>
      </c>
      <c r="B243" s="1">
        <v>38119</v>
      </c>
      <c r="C243" s="5" t="e">
        <v>#N/A</v>
      </c>
      <c r="D243" s="3" t="e">
        <v>#N/A</v>
      </c>
      <c r="E243" s="2" t="e">
        <v>#N/A</v>
      </c>
      <c r="F243" s="32">
        <v>8.1340000000000003</v>
      </c>
      <c r="G243" s="3">
        <v>0.80640000000000001</v>
      </c>
      <c r="H243" s="2">
        <v>993.7</v>
      </c>
      <c r="I243" s="32">
        <v>-152.37100000000001</v>
      </c>
      <c r="J243" s="3">
        <v>-1.9157999999999999</v>
      </c>
      <c r="K243" s="2">
        <v>7514.4</v>
      </c>
      <c r="L243" s="15" t="e">
        <f t="shared" si="49"/>
        <v>#N/A</v>
      </c>
      <c r="M243" s="15" t="e">
        <f t="shared" si="50"/>
        <v>#N/A</v>
      </c>
      <c r="N243" s="5">
        <v>-1420.9490000000001</v>
      </c>
      <c r="O243" s="3">
        <v>-1.4999</v>
      </c>
      <c r="P243" s="2">
        <v>88783.8</v>
      </c>
      <c r="Q243" s="2"/>
      <c r="R243" s="2"/>
      <c r="S243" s="23">
        <f t="shared" si="45"/>
        <v>-1.420949</v>
      </c>
      <c r="T243" s="23">
        <f t="shared" si="46"/>
        <v>88.783799999999999</v>
      </c>
      <c r="V243" s="38" t="e">
        <f t="shared" si="47"/>
        <v>#N/A</v>
      </c>
      <c r="W243" s="38">
        <f t="shared" si="48"/>
        <v>0.68293341385075468</v>
      </c>
      <c r="X243" s="40" t="e">
        <f t="shared" si="51"/>
        <v>#N/A</v>
      </c>
      <c r="Y243" s="40" t="e">
        <f t="shared" si="52"/>
        <v>#N/A</v>
      </c>
    </row>
    <row r="244" spans="1:25">
      <c r="A244" s="26" t="s">
        <v>685</v>
      </c>
      <c r="B244" s="1">
        <v>38126</v>
      </c>
      <c r="C244" s="5" t="e">
        <v>#N/A</v>
      </c>
      <c r="D244" s="3" t="e">
        <v>#N/A</v>
      </c>
      <c r="E244" s="2" t="e">
        <v>#N/A</v>
      </c>
      <c r="F244" s="32">
        <v>0.312</v>
      </c>
      <c r="G244" s="3">
        <v>3.1300000000000001E-2</v>
      </c>
      <c r="H244" s="2">
        <v>1003.6</v>
      </c>
      <c r="I244" s="32">
        <v>-119.602</v>
      </c>
      <c r="J244" s="3">
        <v>-1.5915999999999999</v>
      </c>
      <c r="K244" s="2">
        <v>7523.4</v>
      </c>
      <c r="L244" s="15" t="e">
        <f t="shared" si="49"/>
        <v>#N/A</v>
      </c>
      <c r="M244" s="15" t="e">
        <f t="shared" si="50"/>
        <v>#N/A</v>
      </c>
      <c r="N244" s="5">
        <v>-1210.895</v>
      </c>
      <c r="O244" s="3">
        <v>-1.3651</v>
      </c>
      <c r="P244" s="2">
        <v>85393</v>
      </c>
      <c r="Q244" s="2"/>
      <c r="R244" s="2"/>
      <c r="S244" s="23">
        <f t="shared" si="45"/>
        <v>-1.2108950000000001</v>
      </c>
      <c r="T244" s="23">
        <f t="shared" si="46"/>
        <v>85.393000000000001</v>
      </c>
      <c r="V244" s="38" t="e">
        <f t="shared" si="47"/>
        <v>#N/A</v>
      </c>
      <c r="W244" s="38">
        <f t="shared" si="48"/>
        <v>0.75140448908386537</v>
      </c>
      <c r="X244" s="40" t="e">
        <f t="shared" si="51"/>
        <v>#N/A</v>
      </c>
      <c r="Y244" s="40" t="e">
        <f t="shared" si="52"/>
        <v>#N/A</v>
      </c>
    </row>
    <row r="245" spans="1:25">
      <c r="A245" s="26" t="s">
        <v>686</v>
      </c>
      <c r="B245" s="1">
        <v>38133</v>
      </c>
      <c r="C245" s="5" t="e">
        <v>#N/A</v>
      </c>
      <c r="D245" s="3" t="e">
        <v>#N/A</v>
      </c>
      <c r="E245" s="2" t="e">
        <v>#N/A</v>
      </c>
      <c r="F245" s="32">
        <v>4.718</v>
      </c>
      <c r="G245" s="3">
        <v>0.47010000000000002</v>
      </c>
      <c r="H245" s="2">
        <v>1017.7</v>
      </c>
      <c r="I245" s="32">
        <v>-33.692</v>
      </c>
      <c r="J245" s="3">
        <v>-0.44779999999999998</v>
      </c>
      <c r="K245" s="2">
        <v>7462.2</v>
      </c>
      <c r="L245" s="15" t="e">
        <f t="shared" si="49"/>
        <v>#N/A</v>
      </c>
      <c r="M245" s="15" t="e">
        <f t="shared" si="50"/>
        <v>#N/A</v>
      </c>
      <c r="N245" s="5">
        <v>-13.976000000000001</v>
      </c>
      <c r="O245" s="3">
        <v>-1.6299999999999999E-2</v>
      </c>
      <c r="P245" s="2">
        <v>87527.4</v>
      </c>
      <c r="Q245" s="2"/>
      <c r="R245" s="2"/>
      <c r="S245" s="23">
        <f t="shared" si="45"/>
        <v>-1.3976000000000001E-2</v>
      </c>
      <c r="T245" s="23">
        <f t="shared" si="46"/>
        <v>87.5274</v>
      </c>
      <c r="V245" s="38" t="e">
        <f t="shared" si="47"/>
        <v>#N/A</v>
      </c>
      <c r="W245" s="38">
        <f t="shared" si="48"/>
        <v>0.75101345792509966</v>
      </c>
      <c r="X245" s="40" t="e">
        <f t="shared" si="51"/>
        <v>#N/A</v>
      </c>
      <c r="Y245" s="40" t="e">
        <f t="shared" si="52"/>
        <v>#N/A</v>
      </c>
    </row>
    <row r="246" spans="1:25">
      <c r="A246" s="26" t="s">
        <v>687</v>
      </c>
      <c r="B246" s="1">
        <v>38140</v>
      </c>
      <c r="C246" s="5" t="e">
        <v>#N/A</v>
      </c>
      <c r="D246" s="3" t="e">
        <v>#N/A</v>
      </c>
      <c r="E246" s="2" t="e">
        <v>#N/A</v>
      </c>
      <c r="F246" s="32">
        <v>1.6679999999999999</v>
      </c>
      <c r="G246" s="3">
        <v>0.16389999999999999</v>
      </c>
      <c r="H246" s="2">
        <v>1026.4000000000001</v>
      </c>
      <c r="I246" s="32">
        <v>-68.548000000000002</v>
      </c>
      <c r="J246" s="3">
        <v>-0.91859999999999997</v>
      </c>
      <c r="K246" s="2">
        <v>7451.2</v>
      </c>
      <c r="L246" s="15" t="e">
        <f t="shared" si="49"/>
        <v>#N/A</v>
      </c>
      <c r="M246" s="15" t="e">
        <f t="shared" si="50"/>
        <v>#N/A</v>
      </c>
      <c r="N246" s="5">
        <v>229.08500000000001</v>
      </c>
      <c r="O246" s="3">
        <v>0.25950000000000001</v>
      </c>
      <c r="P246" s="2">
        <v>89407.1</v>
      </c>
      <c r="Q246" s="2"/>
      <c r="R246" s="2"/>
      <c r="S246" s="23">
        <f t="shared" si="45"/>
        <v>0.22908500000000001</v>
      </c>
      <c r="T246" s="23">
        <f t="shared" si="46"/>
        <v>89.4071</v>
      </c>
      <c r="V246" s="38" t="e">
        <f t="shared" si="47"/>
        <v>#N/A</v>
      </c>
      <c r="W246" s="38">
        <f t="shared" si="48"/>
        <v>0.74718912477672972</v>
      </c>
      <c r="X246" s="40" t="e">
        <f t="shared" si="51"/>
        <v>#N/A</v>
      </c>
      <c r="Y246" s="40" t="e">
        <f t="shared" si="52"/>
        <v>#N/A</v>
      </c>
    </row>
    <row r="247" spans="1:25">
      <c r="A247" s="26" t="s">
        <v>688</v>
      </c>
      <c r="B247" s="1">
        <v>38147</v>
      </c>
      <c r="C247" s="5" t="e">
        <v>#N/A</v>
      </c>
      <c r="D247" s="3" t="e">
        <v>#N/A</v>
      </c>
      <c r="E247" s="2" t="e">
        <v>#N/A</v>
      </c>
      <c r="F247" s="32">
        <v>6.9000000000000006E-2</v>
      </c>
      <c r="G247" s="3">
        <v>6.6E-3</v>
      </c>
      <c r="H247" s="2">
        <v>1026.4000000000001</v>
      </c>
      <c r="I247" s="32">
        <v>-59.878</v>
      </c>
      <c r="J247" s="3">
        <v>-0.79520000000000002</v>
      </c>
      <c r="K247" s="2">
        <v>7581.1</v>
      </c>
      <c r="L247" s="15" t="e">
        <f t="shared" si="49"/>
        <v>#N/A</v>
      </c>
      <c r="M247" s="15" t="e">
        <f t="shared" si="50"/>
        <v>#N/A</v>
      </c>
      <c r="N247" s="5">
        <v>-494.96699999999998</v>
      </c>
      <c r="O247" s="3">
        <v>-0.5554</v>
      </c>
      <c r="P247" s="2">
        <v>88743</v>
      </c>
      <c r="Q247" s="2"/>
      <c r="R247" s="2"/>
      <c r="S247" s="23">
        <f t="shared" si="45"/>
        <v>-0.49496699999999999</v>
      </c>
      <c r="T247" s="23">
        <f t="shared" si="46"/>
        <v>88.742999999999995</v>
      </c>
      <c r="V247" s="38" t="e">
        <f t="shared" si="47"/>
        <v>#N/A</v>
      </c>
      <c r="W247" s="38">
        <f t="shared" si="48"/>
        <v>0.76032006625752435</v>
      </c>
      <c r="X247" s="40" t="e">
        <f t="shared" si="51"/>
        <v>#N/A</v>
      </c>
      <c r="Y247" s="40" t="e">
        <f t="shared" si="52"/>
        <v>#N/A</v>
      </c>
    </row>
    <row r="248" spans="1:25">
      <c r="A248" s="26" t="s">
        <v>689</v>
      </c>
      <c r="B248" s="1">
        <v>38154</v>
      </c>
      <c r="C248" s="5" t="e">
        <v>#N/A</v>
      </c>
      <c r="D248" s="3" t="e">
        <v>#N/A</v>
      </c>
      <c r="E248" s="2" t="e">
        <v>#N/A</v>
      </c>
      <c r="F248" s="32">
        <v>8.032</v>
      </c>
      <c r="G248" s="3">
        <v>0.78249999999999997</v>
      </c>
      <c r="H248" s="2">
        <v>1022.3</v>
      </c>
      <c r="I248" s="32">
        <v>-38.518999999999998</v>
      </c>
      <c r="J248" s="3">
        <v>-0.5081</v>
      </c>
      <c r="K248" s="2">
        <v>7538.5</v>
      </c>
      <c r="L248" s="15" t="e">
        <f t="shared" si="49"/>
        <v>#N/A</v>
      </c>
      <c r="M248" s="15" t="e">
        <f t="shared" si="50"/>
        <v>#N/A</v>
      </c>
      <c r="N248" s="5">
        <v>-164.345</v>
      </c>
      <c r="O248" s="3">
        <v>-0.1852</v>
      </c>
      <c r="P248" s="2">
        <v>86437.2</v>
      </c>
      <c r="Q248" s="2"/>
      <c r="R248" s="2"/>
      <c r="S248" s="23">
        <f t="shared" si="45"/>
        <v>-0.16434499999999999</v>
      </c>
      <c r="T248" s="23">
        <f t="shared" si="46"/>
        <v>86.43719999999999</v>
      </c>
      <c r="V248" s="38" t="e">
        <f t="shared" si="47"/>
        <v>#N/A</v>
      </c>
      <c r="W248" s="38">
        <f t="shared" si="48"/>
        <v>0.76211183205212485</v>
      </c>
      <c r="X248" s="40" t="e">
        <f t="shared" si="51"/>
        <v>#N/A</v>
      </c>
      <c r="Y248" s="40" t="e">
        <f t="shared" si="52"/>
        <v>#N/A</v>
      </c>
    </row>
    <row r="249" spans="1:25">
      <c r="A249" s="26" t="s">
        <v>690</v>
      </c>
      <c r="B249" s="1">
        <v>38161</v>
      </c>
      <c r="C249" s="5" t="e">
        <v>#N/A</v>
      </c>
      <c r="D249" s="3" t="e">
        <v>#N/A</v>
      </c>
      <c r="E249" s="2" t="e">
        <v>#N/A</v>
      </c>
      <c r="F249" s="32">
        <v>12.385999999999999</v>
      </c>
      <c r="G249" s="3">
        <v>1.2115</v>
      </c>
      <c r="H249" s="2">
        <v>1027</v>
      </c>
      <c r="I249" s="32">
        <v>-37.07</v>
      </c>
      <c r="J249" s="3">
        <v>-0.49170000000000003</v>
      </c>
      <c r="K249" s="2">
        <v>7543.2</v>
      </c>
      <c r="L249" s="15" t="e">
        <f t="shared" si="49"/>
        <v>#N/A</v>
      </c>
      <c r="M249" s="15" t="e">
        <f t="shared" si="50"/>
        <v>#N/A</v>
      </c>
      <c r="N249" s="5">
        <v>-91.86</v>
      </c>
      <c r="O249" s="3">
        <v>-0.10639999999999999</v>
      </c>
      <c r="P249" s="2">
        <v>86070.7</v>
      </c>
      <c r="Q249" s="2"/>
      <c r="R249" s="2"/>
      <c r="S249" s="23">
        <f t="shared" si="45"/>
        <v>-9.1859999999999997E-2</v>
      </c>
      <c r="T249" s="23">
        <f t="shared" si="46"/>
        <v>86.070700000000002</v>
      </c>
      <c r="V249" s="38" t="e">
        <f t="shared" si="47"/>
        <v>#N/A</v>
      </c>
      <c r="W249" s="38">
        <f t="shared" si="48"/>
        <v>0.74550122108964645</v>
      </c>
      <c r="X249" s="40" t="e">
        <f t="shared" si="51"/>
        <v>#N/A</v>
      </c>
      <c r="Y249" s="40" t="e">
        <f t="shared" si="52"/>
        <v>#N/A</v>
      </c>
    </row>
    <row r="250" spans="1:25">
      <c r="A250" s="26" t="s">
        <v>691</v>
      </c>
      <c r="B250" s="1">
        <v>38168</v>
      </c>
      <c r="C250" s="5" t="e">
        <v>#N/A</v>
      </c>
      <c r="D250" s="3" t="e">
        <v>#N/A</v>
      </c>
      <c r="E250" s="2" t="e">
        <v>#N/A</v>
      </c>
      <c r="F250" s="32">
        <v>32.14</v>
      </c>
      <c r="G250" s="3">
        <v>3.1293000000000002</v>
      </c>
      <c r="H250" s="2">
        <v>1044.9000000000001</v>
      </c>
      <c r="I250" s="32">
        <v>-1.534</v>
      </c>
      <c r="J250" s="3">
        <v>-2.0299999999999999E-2</v>
      </c>
      <c r="K250" s="2">
        <v>7528.4</v>
      </c>
      <c r="L250" s="15" t="e">
        <f t="shared" si="49"/>
        <v>#N/A</v>
      </c>
      <c r="M250" s="15" t="e">
        <f t="shared" si="50"/>
        <v>#N/A</v>
      </c>
      <c r="N250" s="5">
        <v>-782.34199999999998</v>
      </c>
      <c r="O250" s="3">
        <v>-0.91279999999999994</v>
      </c>
      <c r="P250" s="2">
        <v>87265</v>
      </c>
      <c r="Q250" s="2"/>
      <c r="R250" s="2"/>
      <c r="S250" s="23">
        <f t="shared" si="45"/>
        <v>-0.78234199999999998</v>
      </c>
      <c r="T250" s="23">
        <f t="shared" si="46"/>
        <v>87.265000000000001</v>
      </c>
      <c r="V250" s="38" t="e">
        <f t="shared" si="47"/>
        <v>#N/A</v>
      </c>
      <c r="W250" s="38">
        <f t="shared" si="48"/>
        <v>0.76301260028914342</v>
      </c>
      <c r="X250" s="40">
        <f t="shared" si="51"/>
        <v>1.8534350508759094</v>
      </c>
      <c r="Y250" s="40">
        <f t="shared" si="52"/>
        <v>0.93587652519730657</v>
      </c>
    </row>
    <row r="251" spans="1:25">
      <c r="A251" s="26" t="s">
        <v>692</v>
      </c>
      <c r="B251" s="1">
        <v>38175</v>
      </c>
      <c r="C251" s="5" t="e">
        <v>#N/A</v>
      </c>
      <c r="D251" s="3" t="e">
        <v>#N/A</v>
      </c>
      <c r="E251" s="2" t="e">
        <v>#N/A</v>
      </c>
      <c r="F251" s="32">
        <v>2.5369999999999999</v>
      </c>
      <c r="G251" s="3">
        <v>0.24279999999999999</v>
      </c>
      <c r="H251" s="2">
        <v>1060.2</v>
      </c>
      <c r="I251" s="32">
        <v>72.741</v>
      </c>
      <c r="J251" s="3">
        <v>0.96609999999999996</v>
      </c>
      <c r="K251" s="2">
        <v>7741.5</v>
      </c>
      <c r="L251" s="15" t="e">
        <f t="shared" si="49"/>
        <v>#N/A</v>
      </c>
      <c r="M251" s="15" t="e">
        <f t="shared" si="50"/>
        <v>#N/A</v>
      </c>
      <c r="N251" s="5">
        <v>156.69900000000001</v>
      </c>
      <c r="O251" s="3">
        <v>0.16950000000000001</v>
      </c>
      <c r="P251" s="2">
        <v>92946.6</v>
      </c>
      <c r="Q251" s="2"/>
      <c r="R251" s="2"/>
      <c r="S251" s="23">
        <f t="shared" si="45"/>
        <v>0.156699</v>
      </c>
      <c r="T251" s="23">
        <f t="shared" si="46"/>
        <v>92.946600000000004</v>
      </c>
      <c r="V251" s="38" t="e">
        <f t="shared" si="47"/>
        <v>#N/A</v>
      </c>
      <c r="W251" s="38">
        <f t="shared" si="48"/>
        <v>0.73894830875737505</v>
      </c>
      <c r="X251" s="40">
        <f t="shared" si="51"/>
        <v>1.8509882705359151</v>
      </c>
      <c r="Y251" s="40">
        <f t="shared" si="52"/>
        <v>0.93626711691449704</v>
      </c>
    </row>
    <row r="252" spans="1:25">
      <c r="A252" s="26" t="s">
        <v>693</v>
      </c>
      <c r="B252" s="1">
        <v>38182</v>
      </c>
      <c r="C252" s="5" t="e">
        <v>#N/A</v>
      </c>
      <c r="D252" s="3" t="e">
        <v>#N/A</v>
      </c>
      <c r="E252" s="2" t="e">
        <v>#N/A</v>
      </c>
      <c r="F252" s="32">
        <v>12.768000000000001</v>
      </c>
      <c r="G252" s="3">
        <v>1.2042999999999999</v>
      </c>
      <c r="H252" s="2">
        <v>1079.9000000000001</v>
      </c>
      <c r="I252" s="32">
        <v>-6.194</v>
      </c>
      <c r="J252" s="3">
        <v>-0.08</v>
      </c>
      <c r="K252" s="2">
        <v>7782.2</v>
      </c>
      <c r="L252" s="24" t="e">
        <f t="shared" si="49"/>
        <v>#N/A</v>
      </c>
      <c r="M252" s="24" t="e">
        <f t="shared" si="50"/>
        <v>#N/A</v>
      </c>
      <c r="N252" s="5">
        <v>-263.56</v>
      </c>
      <c r="O252" s="3">
        <v>-0.28050000000000003</v>
      </c>
      <c r="P252" s="2">
        <v>92594.1</v>
      </c>
      <c r="Q252" s="2"/>
      <c r="R252" s="2"/>
      <c r="S252" s="23">
        <f t="shared" si="45"/>
        <v>-0.26356000000000002</v>
      </c>
      <c r="T252" s="23">
        <f t="shared" si="46"/>
        <v>92.594100000000012</v>
      </c>
      <c r="V252" s="38" t="e">
        <f t="shared" si="47"/>
        <v>#N/A</v>
      </c>
      <c r="W252" s="38">
        <f t="shared" si="48"/>
        <v>0.70621400510043708</v>
      </c>
      <c r="X252" s="40">
        <f t="shared" si="51"/>
        <v>1.858115753970631</v>
      </c>
      <c r="Y252" s="40">
        <f t="shared" si="52"/>
        <v>0.86062130487224164</v>
      </c>
    </row>
    <row r="253" spans="1:25">
      <c r="A253" s="26" t="s">
        <v>694</v>
      </c>
      <c r="B253" s="1">
        <v>38189</v>
      </c>
      <c r="C253" s="5" t="e">
        <v>#N/A</v>
      </c>
      <c r="D253" s="3" t="e">
        <v>#N/A</v>
      </c>
      <c r="E253" s="2" t="e">
        <v>#N/A</v>
      </c>
      <c r="F253" s="32">
        <v>2.5489999999999999</v>
      </c>
      <c r="G253" s="3">
        <v>0.23599999999999999</v>
      </c>
      <c r="H253" s="2">
        <v>1082.5999999999999</v>
      </c>
      <c r="I253" s="32">
        <v>-12.996</v>
      </c>
      <c r="J253" s="3">
        <v>-0.16689999999999999</v>
      </c>
      <c r="K253" s="2">
        <v>7846.5</v>
      </c>
      <c r="L253" s="24" t="e">
        <f t="shared" si="49"/>
        <v>#N/A</v>
      </c>
      <c r="M253" s="24" t="e">
        <f t="shared" si="50"/>
        <v>#N/A</v>
      </c>
      <c r="N253" s="5">
        <v>-153.411</v>
      </c>
      <c r="O253" s="3">
        <v>-0.1656</v>
      </c>
      <c r="P253" s="2">
        <v>92904.9</v>
      </c>
      <c r="Q253" s="2"/>
      <c r="R253" s="2"/>
      <c r="S253" s="23">
        <f t="shared" si="45"/>
        <v>-0.15341099999999999</v>
      </c>
      <c r="T253" s="23">
        <f t="shared" si="46"/>
        <v>92.904899999999998</v>
      </c>
      <c r="V253" s="38" t="e">
        <f t="shared" si="47"/>
        <v>#N/A</v>
      </c>
      <c r="W253" s="38">
        <f t="shared" si="48"/>
        <v>0.67939908937689486</v>
      </c>
      <c r="X253" s="40">
        <f t="shared" si="51"/>
        <v>1.8538299243416627</v>
      </c>
      <c r="Y253" s="40">
        <f t="shared" si="52"/>
        <v>0.77720718177330295</v>
      </c>
    </row>
    <row r="254" spans="1:25">
      <c r="A254" s="26" t="s">
        <v>695</v>
      </c>
      <c r="B254" s="1">
        <v>38196</v>
      </c>
      <c r="C254" s="5" t="e">
        <v>#N/A</v>
      </c>
      <c r="D254" s="3" t="e">
        <v>#N/A</v>
      </c>
      <c r="E254" s="2" t="e">
        <v>#N/A</v>
      </c>
      <c r="F254" s="32">
        <v>2.19</v>
      </c>
      <c r="G254" s="3">
        <v>0.20219999999999999</v>
      </c>
      <c r="H254" s="2">
        <v>1070.3</v>
      </c>
      <c r="I254" s="32">
        <v>-5.0309999999999997</v>
      </c>
      <c r="J254" s="3">
        <v>-6.4100000000000004E-2</v>
      </c>
      <c r="K254" s="2">
        <v>7784.5</v>
      </c>
      <c r="L254" s="24" t="e">
        <f t="shared" si="49"/>
        <v>#N/A</v>
      </c>
      <c r="M254" s="24" t="e">
        <f t="shared" si="50"/>
        <v>#N/A</v>
      </c>
      <c r="N254" s="5">
        <v>-134.35400000000001</v>
      </c>
      <c r="O254" s="3">
        <v>-0.14610000000000001</v>
      </c>
      <c r="P254" s="2">
        <v>90281.9</v>
      </c>
      <c r="Q254" s="2"/>
      <c r="R254" s="2"/>
      <c r="S254" s="23">
        <f t="shared" si="45"/>
        <v>-0.134354</v>
      </c>
      <c r="T254" s="23">
        <f t="shared" si="46"/>
        <v>90.281899999999993</v>
      </c>
      <c r="V254" s="38" t="e">
        <f t="shared" si="47"/>
        <v>#N/A</v>
      </c>
      <c r="W254" s="38">
        <f t="shared" si="48"/>
        <v>0.63206974139300132</v>
      </c>
      <c r="X254" s="40">
        <f t="shared" si="51"/>
        <v>1.8539002732659016</v>
      </c>
      <c r="Y254" s="40">
        <f t="shared" si="52"/>
        <v>0.74522540701558104</v>
      </c>
    </row>
    <row r="255" spans="1:25">
      <c r="A255" s="26" t="s">
        <v>696</v>
      </c>
      <c r="B255" s="1">
        <v>38203</v>
      </c>
      <c r="C255" s="5" t="e">
        <v>#N/A</v>
      </c>
      <c r="D255" s="3" t="e">
        <v>#N/A</v>
      </c>
      <c r="E255" s="2" t="e">
        <v>#N/A</v>
      </c>
      <c r="F255" s="32">
        <v>-5.2679999999999998</v>
      </c>
      <c r="G255" s="3">
        <v>-0.49220000000000003</v>
      </c>
      <c r="H255" s="2">
        <v>1066.0999999999999</v>
      </c>
      <c r="I255" s="32">
        <v>-20.062000000000001</v>
      </c>
      <c r="J255" s="3">
        <v>-0.25769999999999998</v>
      </c>
      <c r="K255" s="2">
        <v>7840.1</v>
      </c>
      <c r="L255" s="24" t="e">
        <f t="shared" si="49"/>
        <v>#N/A</v>
      </c>
      <c r="M255" s="24" t="e">
        <f t="shared" si="50"/>
        <v>#N/A</v>
      </c>
      <c r="N255" s="5">
        <v>-367.96300000000002</v>
      </c>
      <c r="O255" s="3">
        <v>-0.37380000000000002</v>
      </c>
      <c r="P255" s="2">
        <v>98278.8</v>
      </c>
      <c r="Q255" s="2"/>
      <c r="R255" s="2"/>
      <c r="S255" s="23">
        <f t="shared" si="45"/>
        <v>-0.36796300000000004</v>
      </c>
      <c r="T255" s="23">
        <f t="shared" si="46"/>
        <v>98.278800000000004</v>
      </c>
      <c r="V255" s="38" t="e">
        <f t="shared" si="47"/>
        <v>#N/A</v>
      </c>
      <c r="W255" s="38">
        <f t="shared" si="48"/>
        <v>0.62911533379451556</v>
      </c>
      <c r="X255" s="40">
        <f t="shared" si="51"/>
        <v>1.8615254908108192</v>
      </c>
      <c r="Y255" s="40">
        <f t="shared" si="52"/>
        <v>0.7451713682100245</v>
      </c>
    </row>
    <row r="256" spans="1:25">
      <c r="A256" s="26" t="s">
        <v>697</v>
      </c>
      <c r="B256" s="1">
        <v>38210</v>
      </c>
      <c r="C256" s="5" t="e">
        <v>#N/A</v>
      </c>
      <c r="D256" s="3" t="e">
        <v>#N/A</v>
      </c>
      <c r="E256" s="2" t="e">
        <v>#N/A</v>
      </c>
      <c r="F256" s="32">
        <v>-2.9990000000000001</v>
      </c>
      <c r="G256" s="3">
        <v>-0.28120000000000001</v>
      </c>
      <c r="H256" s="2">
        <v>1084.2</v>
      </c>
      <c r="I256" s="32">
        <v>73.828999999999994</v>
      </c>
      <c r="J256" s="3">
        <v>0.94159999999999999</v>
      </c>
      <c r="K256" s="2">
        <v>8029.9</v>
      </c>
      <c r="L256" s="24" t="e">
        <f t="shared" si="49"/>
        <v>#N/A</v>
      </c>
      <c r="M256" s="24" t="e">
        <f t="shared" si="50"/>
        <v>#N/A</v>
      </c>
      <c r="N256" s="5">
        <v>100.61799999999999</v>
      </c>
      <c r="O256" s="3">
        <v>0.1023</v>
      </c>
      <c r="P256" s="2">
        <v>98237.4</v>
      </c>
      <c r="Q256" s="2"/>
      <c r="R256" s="2"/>
      <c r="S256" s="23">
        <f t="shared" si="45"/>
        <v>0.100618</v>
      </c>
      <c r="T256" s="23">
        <f t="shared" si="46"/>
        <v>98.237399999999994</v>
      </c>
      <c r="V256" s="38" t="e">
        <f t="shared" si="47"/>
        <v>#N/A</v>
      </c>
      <c r="W256" s="38">
        <f t="shared" si="48"/>
        <v>0.61681570921828976</v>
      </c>
      <c r="X256" s="40">
        <f t="shared" si="51"/>
        <v>1.85695924612917</v>
      </c>
      <c r="Y256" s="40">
        <f t="shared" si="52"/>
        <v>0.7726459440032124</v>
      </c>
    </row>
    <row r="257" spans="1:25">
      <c r="A257" s="26" t="s">
        <v>698</v>
      </c>
      <c r="B257" s="1">
        <v>38217</v>
      </c>
      <c r="C257" s="5" t="e">
        <v>#N/A</v>
      </c>
      <c r="D257" s="3" t="e">
        <v>#N/A</v>
      </c>
      <c r="E257" s="2" t="e">
        <v>#N/A</v>
      </c>
      <c r="F257" s="32">
        <v>3.8559999999999999</v>
      </c>
      <c r="G257" s="3">
        <v>0.35560000000000003</v>
      </c>
      <c r="H257" s="2">
        <v>1093</v>
      </c>
      <c r="I257" s="32">
        <v>31.581</v>
      </c>
      <c r="J257" s="3">
        <v>0.39319999999999999</v>
      </c>
      <c r="K257" s="2">
        <v>8137.4</v>
      </c>
      <c r="L257" s="24" t="e">
        <f t="shared" si="49"/>
        <v>#N/A</v>
      </c>
      <c r="M257" s="24" t="e">
        <f t="shared" si="50"/>
        <v>#N/A</v>
      </c>
      <c r="N257" s="5">
        <v>-290.15899999999999</v>
      </c>
      <c r="O257" s="3">
        <v>-0.29530000000000001</v>
      </c>
      <c r="P257" s="2">
        <v>99052.2</v>
      </c>
      <c r="Q257" s="2"/>
      <c r="R257" s="2"/>
      <c r="S257" s="23">
        <f t="shared" ref="S257:S260" si="53">N257/1000</f>
        <v>-0.290159</v>
      </c>
      <c r="T257" s="23">
        <f t="shared" ref="T257:T260" si="54">P257/1000</f>
        <v>99.052199999999999</v>
      </c>
      <c r="V257" s="38" t="e">
        <f t="shared" si="47"/>
        <v>#N/A</v>
      </c>
      <c r="W257" s="38">
        <f t="shared" si="48"/>
        <v>0.57816006082957816</v>
      </c>
      <c r="X257" s="40">
        <f t="shared" si="51"/>
        <v>1.764148208779087</v>
      </c>
      <c r="Y257" s="40">
        <f t="shared" si="52"/>
        <v>0.77055993072969597</v>
      </c>
    </row>
    <row r="258" spans="1:25">
      <c r="A258" s="26" t="s">
        <v>699</v>
      </c>
      <c r="B258" s="1">
        <v>38224</v>
      </c>
      <c r="C258" s="5" t="e">
        <v>#N/A</v>
      </c>
      <c r="D258" s="3" t="e">
        <v>#N/A</v>
      </c>
      <c r="E258" s="2" t="e">
        <v>#N/A</v>
      </c>
      <c r="F258" s="32">
        <v>4.3540000000000001</v>
      </c>
      <c r="G258" s="3">
        <v>0.39829999999999999</v>
      </c>
      <c r="H258" s="2">
        <v>1079.2</v>
      </c>
      <c r="I258" s="32">
        <v>117.72799999999999</v>
      </c>
      <c r="J258" s="3">
        <v>1.4467000000000001</v>
      </c>
      <c r="K258" s="2">
        <v>8320.5</v>
      </c>
      <c r="L258" s="24" t="e">
        <f t="shared" si="49"/>
        <v>#N/A</v>
      </c>
      <c r="M258" s="24" t="e">
        <f t="shared" si="50"/>
        <v>#N/A</v>
      </c>
      <c r="N258" s="5">
        <v>105.71599999999999</v>
      </c>
      <c r="O258" s="3">
        <v>0.1067</v>
      </c>
      <c r="P258" s="2">
        <v>101023.5</v>
      </c>
      <c r="Q258" s="2"/>
      <c r="R258" s="2"/>
      <c r="S258" s="23">
        <f t="shared" si="53"/>
        <v>0.10571599999999999</v>
      </c>
      <c r="T258" s="23">
        <f t="shared" si="54"/>
        <v>101.0235</v>
      </c>
      <c r="V258" s="38" t="e">
        <f t="shared" si="47"/>
        <v>#N/A</v>
      </c>
      <c r="W258" s="38">
        <f t="shared" si="48"/>
        <v>0.52995790812536747</v>
      </c>
      <c r="X258" s="40">
        <f t="shared" si="51"/>
        <v>1.7544370018722419</v>
      </c>
      <c r="Y258" s="40">
        <f t="shared" si="52"/>
        <v>0.83477907353705538</v>
      </c>
    </row>
    <row r="259" spans="1:25">
      <c r="A259" s="26" t="s">
        <v>700</v>
      </c>
      <c r="B259" s="1">
        <v>38231</v>
      </c>
      <c r="C259" s="5" t="e">
        <v>#N/A</v>
      </c>
      <c r="D259" s="3" t="e">
        <v>#N/A</v>
      </c>
      <c r="E259" s="2" t="e">
        <v>#N/A</v>
      </c>
      <c r="F259" s="32">
        <v>-1.272</v>
      </c>
      <c r="G259" s="3">
        <v>-0.1178</v>
      </c>
      <c r="H259" s="2">
        <v>1083.7</v>
      </c>
      <c r="I259" s="32">
        <v>5.0330000000000004</v>
      </c>
      <c r="J259" s="3">
        <v>6.0400000000000002E-2</v>
      </c>
      <c r="K259" s="2">
        <v>8363.5</v>
      </c>
      <c r="L259" s="24" t="e">
        <f t="shared" si="49"/>
        <v>#N/A</v>
      </c>
      <c r="M259" s="24" t="e">
        <f t="shared" si="50"/>
        <v>#N/A</v>
      </c>
      <c r="N259" s="5">
        <v>97.611999999999995</v>
      </c>
      <c r="O259" s="3">
        <v>9.6600000000000005E-2</v>
      </c>
      <c r="P259" s="2">
        <v>103213</v>
      </c>
      <c r="Q259" s="2"/>
      <c r="R259" s="2"/>
      <c r="S259" s="23">
        <f t="shared" si="53"/>
        <v>9.761199999999999E-2</v>
      </c>
      <c r="T259" s="23">
        <f t="shared" si="54"/>
        <v>103.21299999999999</v>
      </c>
      <c r="V259" s="38" t="e">
        <f t="shared" si="47"/>
        <v>#N/A</v>
      </c>
      <c r="W259" s="38">
        <f t="shared" si="48"/>
        <v>0.50738564027162425</v>
      </c>
      <c r="X259" s="40">
        <f t="shared" si="51"/>
        <v>1.7192642984539814</v>
      </c>
      <c r="Y259" s="40">
        <f t="shared" si="52"/>
        <v>0.83224764916367377</v>
      </c>
    </row>
    <row r="260" spans="1:25">
      <c r="A260" s="26" t="s">
        <v>701</v>
      </c>
      <c r="B260" s="1">
        <v>38238</v>
      </c>
      <c r="C260" s="5" t="e">
        <v>#N/A</v>
      </c>
      <c r="D260" s="3" t="e">
        <v>#N/A</v>
      </c>
      <c r="E260" s="2" t="e">
        <v>#N/A</v>
      </c>
      <c r="F260" s="32">
        <v>5.8470000000000004</v>
      </c>
      <c r="G260" s="3">
        <v>0.53939999999999999</v>
      </c>
      <c r="H260" s="2">
        <v>1090.5999999999999</v>
      </c>
      <c r="I260" s="32">
        <v>65.778000000000006</v>
      </c>
      <c r="J260" s="3">
        <v>0.78639999999999999</v>
      </c>
      <c r="K260" s="2">
        <v>8497.7000000000007</v>
      </c>
      <c r="L260" s="24" t="e">
        <f>C260/1000</f>
        <v>#N/A</v>
      </c>
      <c r="M260" s="24" t="e">
        <f t="shared" si="50"/>
        <v>#N/A</v>
      </c>
      <c r="N260" s="5">
        <v>-83.668999999999997</v>
      </c>
      <c r="O260" s="3">
        <v>-8.1000000000000003E-2</v>
      </c>
      <c r="P260" s="2">
        <v>103993.60000000001</v>
      </c>
      <c r="Q260" s="2"/>
      <c r="R260" s="2"/>
      <c r="S260" s="23">
        <f t="shared" si="53"/>
        <v>-8.3668999999999993E-2</v>
      </c>
      <c r="T260" s="23">
        <f t="shared" si="54"/>
        <v>103.9936</v>
      </c>
      <c r="V260" s="38" t="e">
        <f t="shared" si="47"/>
        <v>#N/A</v>
      </c>
      <c r="W260" s="38">
        <f t="shared" si="48"/>
        <v>0.50252837752248825</v>
      </c>
      <c r="X260" s="40">
        <f t="shared" si="51"/>
        <v>1.2071572985323826</v>
      </c>
      <c r="Y260" s="40">
        <f t="shared" si="52"/>
        <v>0.85197957162219473</v>
      </c>
    </row>
    <row r="261" spans="1:25">
      <c r="A261" s="26" t="s">
        <v>702</v>
      </c>
      <c r="B261" s="1">
        <v>38245</v>
      </c>
      <c r="C261" s="5" t="e">
        <v>#N/A</v>
      </c>
      <c r="D261" s="3" t="e">
        <v>#N/A</v>
      </c>
      <c r="E261" s="2" t="e">
        <v>#N/A</v>
      </c>
      <c r="F261" s="32">
        <v>5.0359999999999996</v>
      </c>
      <c r="G261" s="3">
        <v>0.4617</v>
      </c>
      <c r="H261" s="2">
        <v>1111.0999999999999</v>
      </c>
      <c r="I261" s="32">
        <v>32.118000000000002</v>
      </c>
      <c r="J261" s="3">
        <v>0.37790000000000001</v>
      </c>
      <c r="K261" s="2">
        <v>8571.4</v>
      </c>
      <c r="L261" s="24" t="e">
        <f>C261/1000</f>
        <v>#N/A</v>
      </c>
      <c r="M261" s="24" t="e">
        <f>E261/1000</f>
        <v>#N/A</v>
      </c>
      <c r="N261" s="5">
        <v>348.94400000000002</v>
      </c>
      <c r="O261" s="3">
        <v>0.33550000000000002</v>
      </c>
      <c r="P261" s="2">
        <v>106476.4</v>
      </c>
      <c r="Q261" s="2"/>
      <c r="R261" s="2"/>
      <c r="S261" s="23">
        <f>N261/1000</f>
        <v>0.34894400000000003</v>
      </c>
      <c r="T261" s="23">
        <f>P261/1000</f>
        <v>106.4764</v>
      </c>
      <c r="V261" s="38" t="e">
        <f t="shared" si="47"/>
        <v>#N/A</v>
      </c>
      <c r="W261" s="38">
        <f t="shared" si="48"/>
        <v>0.51338064732336153</v>
      </c>
      <c r="X261" s="40">
        <f t="shared" si="51"/>
        <v>1.1466640714967651</v>
      </c>
      <c r="Y261" s="40">
        <f t="shared" si="52"/>
        <v>0.85176303433615763</v>
      </c>
    </row>
    <row r="262" spans="1:25">
      <c r="A262" s="26" t="s">
        <v>703</v>
      </c>
      <c r="B262" s="1">
        <v>38252</v>
      </c>
      <c r="C262" s="5" t="e">
        <v>#N/A</v>
      </c>
      <c r="D262" s="3" t="e">
        <v>#N/A</v>
      </c>
      <c r="E262" s="2" t="e">
        <v>#N/A</v>
      </c>
      <c r="F262" s="32">
        <v>5.4740000000000002</v>
      </c>
      <c r="G262" s="3">
        <v>0.49270000000000003</v>
      </c>
      <c r="H262" s="2">
        <v>1126.2</v>
      </c>
      <c r="I262" s="32">
        <v>29.949000000000002</v>
      </c>
      <c r="J262" s="3">
        <v>0.34939999999999999</v>
      </c>
      <c r="K262" s="2">
        <v>8703.5</v>
      </c>
      <c r="L262" s="24" t="e">
        <f t="shared" ref="L262:L286" si="55">C262/1000</f>
        <v>#N/A</v>
      </c>
      <c r="M262" s="24" t="e">
        <f t="shared" ref="M262:M286" si="56">E262/1000</f>
        <v>#N/A</v>
      </c>
      <c r="N262" s="5">
        <v>353.81099999999998</v>
      </c>
      <c r="O262" s="3">
        <v>0.3322</v>
      </c>
      <c r="P262" s="2">
        <v>108389.3</v>
      </c>
      <c r="S262" s="23">
        <f t="shared" ref="S262:S287" si="57">N262/1000</f>
        <v>0.35381099999999999</v>
      </c>
      <c r="T262" s="23">
        <f t="shared" ref="T262:T287" si="58">P262/1000</f>
        <v>108.38930000000001</v>
      </c>
      <c r="V262" s="38" t="e">
        <f t="shared" si="47"/>
        <v>#N/A</v>
      </c>
      <c r="W262" s="38">
        <f t="shared" si="48"/>
        <v>0.52101578012423133</v>
      </c>
      <c r="X262" s="40">
        <f t="shared" si="51"/>
        <v>1.1476640597518744</v>
      </c>
      <c r="Y262" s="40">
        <f t="shared" si="52"/>
        <v>0.84175467151384697</v>
      </c>
    </row>
    <row r="263" spans="1:25">
      <c r="A263" s="26" t="s">
        <v>704</v>
      </c>
      <c r="B263" s="1">
        <v>38259</v>
      </c>
      <c r="C263" s="5" t="e">
        <v>#N/A</v>
      </c>
      <c r="D263" s="36" t="e">
        <v>#N/A</v>
      </c>
      <c r="E263" s="15" t="e">
        <v>#N/A</v>
      </c>
      <c r="F263" s="37">
        <v>0.33</v>
      </c>
      <c r="G263" s="36">
        <v>2.93E-2</v>
      </c>
      <c r="H263" s="15">
        <v>1123.8</v>
      </c>
      <c r="I263" s="37">
        <v>8.6780000000000008</v>
      </c>
      <c r="J263" s="36">
        <v>9.9699999999999997E-2</v>
      </c>
      <c r="K263" s="15">
        <v>8674.2999999999993</v>
      </c>
      <c r="L263" s="24" t="e">
        <f t="shared" si="55"/>
        <v>#N/A</v>
      </c>
      <c r="M263" s="24" t="e">
        <f t="shared" si="56"/>
        <v>#N/A</v>
      </c>
      <c r="N263" s="37">
        <v>-144.029</v>
      </c>
      <c r="O263" s="36">
        <v>-0.1328</v>
      </c>
      <c r="P263" s="15">
        <v>107871.8</v>
      </c>
      <c r="Q263" s="24"/>
      <c r="R263" s="24"/>
      <c r="S263" s="23">
        <f t="shared" si="57"/>
        <v>-0.14402899999999999</v>
      </c>
      <c r="T263" s="23">
        <f t="shared" si="58"/>
        <v>107.87180000000001</v>
      </c>
      <c r="V263" s="38" t="e">
        <f t="shared" si="47"/>
        <v>#N/A</v>
      </c>
      <c r="W263" s="38">
        <f t="shared" si="48"/>
        <v>0.52081931607804244</v>
      </c>
      <c r="X263" s="40">
        <f t="shared" si="51"/>
        <v>1.1183236859968309</v>
      </c>
      <c r="Y263" s="40">
        <f t="shared" si="52"/>
        <v>0.82746874209148302</v>
      </c>
    </row>
    <row r="264" spans="1:25">
      <c r="A264" s="26" t="s">
        <v>705</v>
      </c>
      <c r="B264" s="1">
        <v>38266</v>
      </c>
      <c r="C264" s="5" t="e">
        <v>#N/A</v>
      </c>
      <c r="D264" s="3" t="e">
        <v>#N/A</v>
      </c>
      <c r="E264" s="2" t="e">
        <v>#N/A</v>
      </c>
      <c r="F264" s="32">
        <v>0.33200000000000002</v>
      </c>
      <c r="G264" s="3">
        <v>2.9499999999999998E-2</v>
      </c>
      <c r="H264" s="2">
        <v>1129.0999999999999</v>
      </c>
      <c r="I264" s="32">
        <v>-129.465</v>
      </c>
      <c r="J264" s="3">
        <v>-1.093</v>
      </c>
      <c r="K264" s="2">
        <v>11793</v>
      </c>
      <c r="L264" s="24" t="e">
        <f t="shared" si="55"/>
        <v>#N/A</v>
      </c>
      <c r="M264" s="24" t="e">
        <f t="shared" si="56"/>
        <v>#N/A</v>
      </c>
      <c r="N264" s="5">
        <v>-307.45</v>
      </c>
      <c r="O264" s="3">
        <v>-0.28460000000000002</v>
      </c>
      <c r="P264" s="2">
        <v>111689.9</v>
      </c>
      <c r="S264" s="23">
        <f t="shared" si="57"/>
        <v>-0.30745</v>
      </c>
      <c r="T264" s="23">
        <f t="shared" si="58"/>
        <v>111.68989999999999</v>
      </c>
      <c r="V264" s="38" t="e">
        <f t="shared" si="47"/>
        <v>#N/A</v>
      </c>
      <c r="W264" s="38">
        <f t="shared" si="48"/>
        <v>0.48950624876973248</v>
      </c>
      <c r="X264" s="40">
        <f t="shared" si="51"/>
        <v>1.1187927864512643</v>
      </c>
      <c r="Y264" s="40">
        <f t="shared" si="52"/>
        <v>0.83556572475456126</v>
      </c>
    </row>
    <row r="265" spans="1:25">
      <c r="A265" s="26" t="s">
        <v>706</v>
      </c>
      <c r="B265" s="1">
        <v>38273</v>
      </c>
      <c r="C265" s="5" t="e">
        <v>#N/A</v>
      </c>
      <c r="D265" s="3" t="e">
        <v>#N/A</v>
      </c>
      <c r="E265" s="2" t="e">
        <v>#N/A</v>
      </c>
      <c r="F265" s="32">
        <v>3.8879999999999999</v>
      </c>
      <c r="G265" s="3">
        <v>0.34420000000000001</v>
      </c>
      <c r="H265" s="2">
        <v>1145.0999999999999</v>
      </c>
      <c r="I265" s="32">
        <v>9.907</v>
      </c>
      <c r="J265" s="3">
        <v>8.4000000000000005E-2</v>
      </c>
      <c r="K265" s="2">
        <v>11910.8</v>
      </c>
      <c r="L265" s="24" t="e">
        <f t="shared" si="55"/>
        <v>#N/A</v>
      </c>
      <c r="M265" s="24" t="e">
        <f t="shared" si="56"/>
        <v>#N/A</v>
      </c>
      <c r="N265" s="5">
        <v>200.56899999999999</v>
      </c>
      <c r="O265" s="3">
        <v>0.17929999999999999</v>
      </c>
      <c r="P265" s="2">
        <v>111042.4</v>
      </c>
      <c r="S265" s="23">
        <f t="shared" si="57"/>
        <v>0.200569</v>
      </c>
      <c r="T265" s="23">
        <f t="shared" si="58"/>
        <v>111.0424</v>
      </c>
      <c r="V265" s="38" t="e">
        <f t="shared" si="47"/>
        <v>#N/A</v>
      </c>
      <c r="W265" s="38">
        <f t="shared" si="48"/>
        <v>0.48805578201046446</v>
      </c>
      <c r="X265" s="40">
        <f t="shared" si="51"/>
        <v>1.1183797716133128</v>
      </c>
      <c r="Y265" s="40">
        <f t="shared" si="52"/>
        <v>0.83561265759828063</v>
      </c>
    </row>
    <row r="266" spans="1:25">
      <c r="A266" s="26" t="s">
        <v>707</v>
      </c>
      <c r="B266" s="1">
        <v>38280</v>
      </c>
      <c r="C266" s="5" t="e">
        <v>#N/A</v>
      </c>
      <c r="D266" s="3" t="e">
        <v>#N/A</v>
      </c>
      <c r="E266" s="2" t="e">
        <v>#N/A</v>
      </c>
      <c r="F266" s="32">
        <v>4.1020000000000003</v>
      </c>
      <c r="G266" s="3">
        <v>0.35820000000000002</v>
      </c>
      <c r="H266" s="2">
        <v>1162.4000000000001</v>
      </c>
      <c r="I266" s="32">
        <v>14.303000000000001</v>
      </c>
      <c r="J266" s="3">
        <v>0.11749999999999999</v>
      </c>
      <c r="K266" s="2">
        <v>12140.3</v>
      </c>
      <c r="L266" s="24" t="e">
        <f t="shared" si="55"/>
        <v>#N/A</v>
      </c>
      <c r="M266" s="24" t="e">
        <f t="shared" si="56"/>
        <v>#N/A</v>
      </c>
      <c r="N266" s="5">
        <v>-220.07499999999999</v>
      </c>
      <c r="O266" s="3">
        <v>-0.1948</v>
      </c>
      <c r="P266" s="2">
        <v>111222.6</v>
      </c>
      <c r="S266" s="23">
        <f t="shared" si="57"/>
        <v>-0.22007499999999999</v>
      </c>
      <c r="T266" s="23">
        <f t="shared" si="58"/>
        <v>111.2226</v>
      </c>
      <c r="V266" s="38" t="e">
        <f t="shared" si="47"/>
        <v>#N/A</v>
      </c>
      <c r="W266" s="38">
        <f t="shared" si="48"/>
        <v>0.47592054456438565</v>
      </c>
      <c r="X266" s="40">
        <f t="shared" si="51"/>
        <v>1.0832991610105465</v>
      </c>
      <c r="Y266" s="40">
        <f t="shared" si="52"/>
        <v>0.83708305820776308</v>
      </c>
    </row>
    <row r="267" spans="1:25">
      <c r="A267" s="26" t="s">
        <v>708</v>
      </c>
      <c r="B267" s="1">
        <v>38287</v>
      </c>
      <c r="C267" s="5" t="e">
        <v>#N/A</v>
      </c>
      <c r="D267" s="3" t="e">
        <v>#N/A</v>
      </c>
      <c r="E267" s="2" t="e">
        <v>#N/A</v>
      </c>
      <c r="F267" s="32">
        <v>2.3420000000000001</v>
      </c>
      <c r="G267" s="3">
        <v>0.20150000000000001</v>
      </c>
      <c r="H267" s="2">
        <v>1178.2</v>
      </c>
      <c r="I267" s="32">
        <v>-109.325</v>
      </c>
      <c r="J267" s="3">
        <v>-0.90049999999999997</v>
      </c>
      <c r="K267" s="2">
        <v>12121.5</v>
      </c>
      <c r="L267" s="24" t="e">
        <f t="shared" si="55"/>
        <v>#N/A</v>
      </c>
      <c r="M267" s="24" t="e">
        <f t="shared" si="56"/>
        <v>#N/A</v>
      </c>
      <c r="N267" s="5">
        <v>7.7759999999999998</v>
      </c>
      <c r="O267" s="3">
        <v>6.8999999999999999E-3</v>
      </c>
      <c r="P267" s="2">
        <v>112045.9</v>
      </c>
      <c r="S267" s="23">
        <f t="shared" si="57"/>
        <v>7.7759999999999999E-3</v>
      </c>
      <c r="T267" s="23">
        <f t="shared" si="58"/>
        <v>112.04589999999999</v>
      </c>
      <c r="V267" s="38" t="e">
        <f t="shared" si="47"/>
        <v>#N/A</v>
      </c>
      <c r="W267" s="38">
        <f t="shared" si="48"/>
        <v>0.47833587678051542</v>
      </c>
      <c r="X267" s="40">
        <f t="shared" si="51"/>
        <v>0.6931297052111921</v>
      </c>
      <c r="Y267" s="40">
        <f t="shared" si="52"/>
        <v>0.83002569632141254</v>
      </c>
    </row>
    <row r="268" spans="1:25">
      <c r="A268" s="26" t="s">
        <v>709</v>
      </c>
      <c r="B268" s="1">
        <v>38294</v>
      </c>
      <c r="C268" s="5" t="e">
        <v>#N/A</v>
      </c>
      <c r="D268" s="3" t="e">
        <v>#N/A</v>
      </c>
      <c r="E268" s="2" t="e">
        <v>#N/A</v>
      </c>
      <c r="F268" s="32">
        <v>9.4619999999999997</v>
      </c>
      <c r="G268" s="3">
        <v>0.80300000000000005</v>
      </c>
      <c r="H268" s="2">
        <v>1190.7</v>
      </c>
      <c r="I268" s="32">
        <v>29.536000000000001</v>
      </c>
      <c r="J268" s="3">
        <v>0.24260000000000001</v>
      </c>
      <c r="K268" s="2">
        <v>12287.6</v>
      </c>
      <c r="L268" s="24" t="e">
        <f t="shared" si="55"/>
        <v>#N/A</v>
      </c>
      <c r="M268" s="24" t="e">
        <f t="shared" si="56"/>
        <v>#N/A</v>
      </c>
      <c r="N268" s="5">
        <v>-637.51900000000001</v>
      </c>
      <c r="O268" s="3">
        <v>-0.56889999999999996</v>
      </c>
      <c r="P268" s="2">
        <v>114686.1</v>
      </c>
      <c r="S268" s="23">
        <f t="shared" si="57"/>
        <v>-0.63751900000000006</v>
      </c>
      <c r="T268" s="23">
        <f t="shared" si="58"/>
        <v>114.68610000000001</v>
      </c>
      <c r="V268" s="38" t="e">
        <f t="shared" si="47"/>
        <v>#N/A</v>
      </c>
      <c r="W268" s="38">
        <f t="shared" si="48"/>
        <v>0.46080148443938229</v>
      </c>
      <c r="X268" s="40">
        <f t="shared" si="51"/>
        <v>0.67809086617105774</v>
      </c>
      <c r="Y268" s="40">
        <f t="shared" si="52"/>
        <v>0.77702149741571092</v>
      </c>
    </row>
    <row r="269" spans="1:25">
      <c r="A269" s="26" t="s">
        <v>710</v>
      </c>
      <c r="B269" s="1">
        <v>38301</v>
      </c>
      <c r="C269" s="5" t="e">
        <v>#N/A</v>
      </c>
      <c r="D269" s="3" t="e">
        <v>#N/A</v>
      </c>
      <c r="E269" s="2" t="e">
        <v>#N/A</v>
      </c>
      <c r="F269" s="32">
        <v>23.811</v>
      </c>
      <c r="G269" s="3">
        <v>1.9998</v>
      </c>
      <c r="H269" s="2">
        <v>1229.9000000000001</v>
      </c>
      <c r="I269" s="32">
        <v>65.477999999999994</v>
      </c>
      <c r="J269" s="3">
        <v>0.53320000000000001</v>
      </c>
      <c r="K269" s="2">
        <v>12368.4</v>
      </c>
      <c r="L269" s="24" t="e">
        <f t="shared" si="55"/>
        <v>#N/A</v>
      </c>
      <c r="M269" s="24" t="e">
        <f t="shared" si="56"/>
        <v>#N/A</v>
      </c>
      <c r="N269" s="5">
        <v>830.63800000000003</v>
      </c>
      <c r="O269" s="3">
        <v>0.72419999999999995</v>
      </c>
      <c r="P269" s="2">
        <v>117688.3</v>
      </c>
      <c r="S269" s="23">
        <f t="shared" si="57"/>
        <v>0.83063799999999999</v>
      </c>
      <c r="T269" s="23">
        <f t="shared" si="58"/>
        <v>117.6883</v>
      </c>
      <c r="V269" s="38" t="e">
        <f t="shared" si="47"/>
        <v>#N/A</v>
      </c>
      <c r="W269" s="38">
        <f t="shared" si="48"/>
        <v>0.41698580313409311</v>
      </c>
      <c r="X269" s="40">
        <f t="shared" si="51"/>
        <v>0.74090774620367916</v>
      </c>
      <c r="Y269" s="40">
        <f t="shared" si="52"/>
        <v>0.69613873489081524</v>
      </c>
    </row>
    <row r="270" spans="1:25">
      <c r="A270" s="26" t="s">
        <v>711</v>
      </c>
      <c r="B270" s="1">
        <v>38308</v>
      </c>
      <c r="C270" s="5" t="e">
        <v>#N/A</v>
      </c>
      <c r="D270" s="3" t="e">
        <v>#N/A</v>
      </c>
      <c r="E270" s="2" t="e">
        <v>#N/A</v>
      </c>
      <c r="F270" s="32">
        <v>88.456000000000003</v>
      </c>
      <c r="G270" s="3">
        <v>7.1919000000000004</v>
      </c>
      <c r="H270" s="2">
        <v>1338</v>
      </c>
      <c r="I270" s="32">
        <v>60.557000000000002</v>
      </c>
      <c r="J270" s="3">
        <v>0.48920000000000002</v>
      </c>
      <c r="K270" s="2">
        <v>12583.5</v>
      </c>
      <c r="L270" s="24" t="e">
        <f t="shared" si="55"/>
        <v>#N/A</v>
      </c>
      <c r="M270" s="24" t="e">
        <f t="shared" si="56"/>
        <v>#N/A</v>
      </c>
      <c r="N270" s="5">
        <v>741.84699999999998</v>
      </c>
      <c r="O270" s="3">
        <v>0.62990000000000002</v>
      </c>
      <c r="P270" s="2">
        <v>121199.9</v>
      </c>
      <c r="S270" s="23">
        <f t="shared" si="57"/>
        <v>0.74184700000000003</v>
      </c>
      <c r="T270" s="23">
        <f t="shared" si="58"/>
        <v>121.1999</v>
      </c>
      <c r="V270" s="38" t="e">
        <f t="shared" si="47"/>
        <v>#N/A</v>
      </c>
      <c r="W270" s="38">
        <f t="shared" si="48"/>
        <v>0.36008414830639029</v>
      </c>
      <c r="X270" s="40">
        <f t="shared" si="51"/>
        <v>1.5022936443523747</v>
      </c>
      <c r="Y270" s="40">
        <f t="shared" si="52"/>
        <v>0.62625145620589184</v>
      </c>
    </row>
    <row r="271" spans="1:25">
      <c r="A271" s="26" t="s">
        <v>712</v>
      </c>
      <c r="B271" s="1">
        <v>38315</v>
      </c>
      <c r="C271" s="5" t="e">
        <v>#N/A</v>
      </c>
      <c r="D271" s="3" t="e">
        <v>#N/A</v>
      </c>
      <c r="E271" s="2" t="e">
        <v>#N/A</v>
      </c>
      <c r="F271" s="32">
        <v>18.308</v>
      </c>
      <c r="G271" s="3">
        <v>1.3683000000000001</v>
      </c>
      <c r="H271" s="2">
        <v>1372.4</v>
      </c>
      <c r="I271" s="32">
        <v>24.791</v>
      </c>
      <c r="J271" s="3">
        <v>0.19750000000000001</v>
      </c>
      <c r="K271" s="2">
        <v>12623.7</v>
      </c>
      <c r="L271" s="24" t="e">
        <f t="shared" si="55"/>
        <v>#N/A</v>
      </c>
      <c r="M271" s="24" t="e">
        <f t="shared" si="56"/>
        <v>#N/A</v>
      </c>
      <c r="N271" s="5">
        <v>515.03300000000002</v>
      </c>
      <c r="O271" s="3">
        <v>0.4249</v>
      </c>
      <c r="P271" s="2">
        <v>122286.9</v>
      </c>
      <c r="S271" s="23">
        <f t="shared" si="57"/>
        <v>0.51503299999999996</v>
      </c>
      <c r="T271" s="23">
        <f t="shared" si="58"/>
        <v>122.28689999999999</v>
      </c>
      <c r="V271" s="38" t="e">
        <f t="shared" si="47"/>
        <v>#N/A</v>
      </c>
      <c r="W271" s="38">
        <f t="shared" si="48"/>
        <v>0.37204050534234123</v>
      </c>
      <c r="X271" s="40">
        <f t="shared" si="51"/>
        <v>1.5054976549096519</v>
      </c>
      <c r="Y271" s="40">
        <f t="shared" si="52"/>
        <v>0.61872292087442871</v>
      </c>
    </row>
    <row r="272" spans="1:25">
      <c r="A272" s="26" t="s">
        <v>713</v>
      </c>
      <c r="B272" s="1">
        <v>38322</v>
      </c>
      <c r="C272" s="5" t="e">
        <v>#N/A</v>
      </c>
      <c r="D272" s="3" t="e">
        <v>#N/A</v>
      </c>
      <c r="E272" s="2" t="e">
        <v>#N/A</v>
      </c>
      <c r="F272" s="32">
        <v>29.369</v>
      </c>
      <c r="G272" s="3">
        <v>2.1398999999999999</v>
      </c>
      <c r="H272" s="2">
        <v>1421.7</v>
      </c>
      <c r="I272" s="32">
        <v>-29.173999999999999</v>
      </c>
      <c r="J272" s="3">
        <v>-0.23039999999999999</v>
      </c>
      <c r="K272" s="2">
        <v>12591.7</v>
      </c>
      <c r="L272" s="24" t="e">
        <f t="shared" si="55"/>
        <v>#N/A</v>
      </c>
      <c r="M272" s="24" t="e">
        <f t="shared" si="56"/>
        <v>#N/A</v>
      </c>
      <c r="N272" s="5">
        <v>352.42200000000003</v>
      </c>
      <c r="O272" s="3">
        <v>0.28810000000000002</v>
      </c>
      <c r="P272" s="2">
        <v>124443.3</v>
      </c>
      <c r="S272" s="23">
        <f t="shared" si="57"/>
        <v>0.35242200000000001</v>
      </c>
      <c r="T272" s="23">
        <f t="shared" si="58"/>
        <v>124.44330000000001</v>
      </c>
      <c r="V272" s="38" t="e">
        <f t="shared" si="47"/>
        <v>#N/A</v>
      </c>
      <c r="W272" s="38">
        <f t="shared" si="48"/>
        <v>0.37298782180573214</v>
      </c>
      <c r="X272" s="40">
        <f t="shared" si="51"/>
        <v>1.5217660125454442</v>
      </c>
      <c r="Y272" s="40">
        <f t="shared" si="52"/>
        <v>0.58878758840649692</v>
      </c>
    </row>
    <row r="273" spans="1:25">
      <c r="A273" s="26" t="s">
        <v>714</v>
      </c>
      <c r="B273" s="1">
        <v>38329</v>
      </c>
      <c r="C273" s="5" t="e">
        <v>#N/A</v>
      </c>
      <c r="D273" s="3" t="e">
        <v>#N/A</v>
      </c>
      <c r="E273" s="2" t="e">
        <v>#N/A</v>
      </c>
      <c r="F273" s="32">
        <v>8.4280000000000008</v>
      </c>
      <c r="G273" s="3">
        <v>0.5927</v>
      </c>
      <c r="H273" s="2">
        <v>1446.1</v>
      </c>
      <c r="I273" s="32">
        <v>104.93300000000001</v>
      </c>
      <c r="J273" s="3">
        <v>0.83330000000000004</v>
      </c>
      <c r="K273" s="2">
        <v>12863.1</v>
      </c>
      <c r="L273" s="24" t="e">
        <f t="shared" si="55"/>
        <v>#N/A</v>
      </c>
      <c r="M273" s="24" t="e">
        <f t="shared" si="56"/>
        <v>#N/A</v>
      </c>
      <c r="N273" s="5">
        <v>354.28500000000003</v>
      </c>
      <c r="O273" s="3">
        <v>0.28460000000000002</v>
      </c>
      <c r="P273" s="2">
        <v>123960.6</v>
      </c>
      <c r="S273" s="23">
        <f t="shared" si="57"/>
        <v>0.35428500000000002</v>
      </c>
      <c r="T273" s="23">
        <f t="shared" si="58"/>
        <v>123.9606</v>
      </c>
      <c r="V273" s="38" t="e">
        <f t="shared" si="47"/>
        <v>#N/A</v>
      </c>
      <c r="W273" s="38">
        <f t="shared" si="48"/>
        <v>0.36225448107861746</v>
      </c>
      <c r="X273" s="40">
        <f t="shared" si="51"/>
        <v>1.5126496186493421</v>
      </c>
      <c r="Y273" s="40">
        <f t="shared" si="52"/>
        <v>0.57676551443906032</v>
      </c>
    </row>
    <row r="274" spans="1:25">
      <c r="A274" s="26" t="s">
        <v>715</v>
      </c>
      <c r="B274" s="1">
        <v>38336</v>
      </c>
      <c r="C274" s="5" t="e">
        <v>#N/A</v>
      </c>
      <c r="D274" s="3" t="e">
        <v>#N/A</v>
      </c>
      <c r="E274" s="2" t="e">
        <v>#N/A</v>
      </c>
      <c r="F274" s="32">
        <v>102.429</v>
      </c>
      <c r="G274" s="3">
        <v>7.0831999999999997</v>
      </c>
      <c r="H274" s="2">
        <v>1567</v>
      </c>
      <c r="I274" s="32">
        <v>68.834999999999994</v>
      </c>
      <c r="J274" s="3">
        <v>0.53520000000000001</v>
      </c>
      <c r="K274" s="2">
        <v>12997.8</v>
      </c>
      <c r="L274" s="24" t="e">
        <f t="shared" si="55"/>
        <v>#N/A</v>
      </c>
      <c r="M274" s="24" t="e">
        <f t="shared" si="56"/>
        <v>#N/A</v>
      </c>
      <c r="N274" s="5">
        <v>-116.355</v>
      </c>
      <c r="O274" s="3">
        <v>-9.3799999999999994E-2</v>
      </c>
      <c r="P274" s="2">
        <v>123944.6</v>
      </c>
      <c r="S274" s="23">
        <f t="shared" si="57"/>
        <v>-0.116355</v>
      </c>
      <c r="T274" s="23">
        <f t="shared" si="58"/>
        <v>123.94460000000001</v>
      </c>
      <c r="V274" s="38" t="e">
        <f t="shared" si="47"/>
        <v>#N/A</v>
      </c>
      <c r="W274" s="38">
        <f t="shared" si="48"/>
        <v>0.36084439691453624</v>
      </c>
      <c r="X274" s="40">
        <f t="shared" si="51"/>
        <v>1.937861282330045</v>
      </c>
      <c r="Y274" s="40">
        <f t="shared" si="52"/>
        <v>0.56474235488406566</v>
      </c>
    </row>
    <row r="275" spans="1:25">
      <c r="A275" s="26" t="s">
        <v>716</v>
      </c>
      <c r="B275" s="1">
        <v>38343</v>
      </c>
      <c r="C275" s="5" t="e">
        <v>#N/A</v>
      </c>
      <c r="D275" s="3" t="e">
        <v>#N/A</v>
      </c>
      <c r="E275" s="2" t="e">
        <v>#N/A</v>
      </c>
      <c r="F275" s="32">
        <v>22.457999999999998</v>
      </c>
      <c r="G275" s="3">
        <v>1.4332</v>
      </c>
      <c r="H275" s="2">
        <v>1605.4</v>
      </c>
      <c r="I275" s="32">
        <v>97.63</v>
      </c>
      <c r="J275" s="3">
        <v>0.75109999999999999</v>
      </c>
      <c r="K275" s="2">
        <v>13149.8</v>
      </c>
      <c r="L275" s="24" t="e">
        <f t="shared" si="55"/>
        <v>#N/A</v>
      </c>
      <c r="M275" s="24" t="e">
        <f t="shared" si="56"/>
        <v>#N/A</v>
      </c>
      <c r="N275" s="5">
        <v>1177.1559999999999</v>
      </c>
      <c r="O275" s="3">
        <v>0.94969999999999999</v>
      </c>
      <c r="P275" s="2">
        <v>127488.1</v>
      </c>
      <c r="S275" s="23">
        <f t="shared" si="57"/>
        <v>1.1771559999999999</v>
      </c>
      <c r="T275" s="23">
        <f t="shared" si="58"/>
        <v>127.4881</v>
      </c>
      <c r="V275" s="38" t="e">
        <f t="shared" si="47"/>
        <v>#N/A</v>
      </c>
      <c r="W275" s="38">
        <f t="shared" si="48"/>
        <v>0.40493600808788766</v>
      </c>
      <c r="X275" s="40">
        <f t="shared" si="51"/>
        <v>1.9386612708932778</v>
      </c>
      <c r="Y275" s="40">
        <f t="shared" si="52"/>
        <v>0.55656272189215117</v>
      </c>
    </row>
    <row r="276" spans="1:25">
      <c r="A276" s="26" t="s">
        <v>61</v>
      </c>
      <c r="B276" s="1">
        <v>38350</v>
      </c>
      <c r="C276" s="5" t="e">
        <v>#N/A</v>
      </c>
      <c r="D276" s="3" t="e">
        <v>#N/A</v>
      </c>
      <c r="E276" s="2" t="e">
        <v>#N/A</v>
      </c>
      <c r="F276" s="32">
        <v>4.3890000000000002</v>
      </c>
      <c r="G276" s="3">
        <v>0.27329999999999999</v>
      </c>
      <c r="H276" s="2">
        <v>1627.2</v>
      </c>
      <c r="I276" s="32">
        <v>81.364000000000004</v>
      </c>
      <c r="J276" s="3">
        <v>0.61870000000000003</v>
      </c>
      <c r="K276" s="2">
        <v>13255.1</v>
      </c>
      <c r="L276" s="24" t="e">
        <f t="shared" si="55"/>
        <v>#N/A</v>
      </c>
      <c r="M276" s="24" t="e">
        <f t="shared" si="56"/>
        <v>#N/A</v>
      </c>
      <c r="N276" s="5">
        <v>-147.649</v>
      </c>
      <c r="O276" s="3">
        <v>-0.1158</v>
      </c>
      <c r="P276" s="2">
        <v>129492.3</v>
      </c>
      <c r="S276" s="23">
        <f t="shared" si="57"/>
        <v>-0.147649</v>
      </c>
      <c r="T276" s="23">
        <f t="shared" si="58"/>
        <v>129.4923</v>
      </c>
      <c r="V276" s="38" t="e">
        <f t="shared" si="47"/>
        <v>#N/A</v>
      </c>
      <c r="W276" s="38">
        <f t="shared" si="48"/>
        <v>0.35707931702375856</v>
      </c>
      <c r="X276" s="40">
        <f t="shared" si="51"/>
        <v>1.9027086353285534</v>
      </c>
      <c r="Y276" s="40">
        <f t="shared" si="52"/>
        <v>0.55844527864971139</v>
      </c>
    </row>
    <row r="277" spans="1:25">
      <c r="A277" s="26" t="s">
        <v>62</v>
      </c>
      <c r="B277" s="1">
        <v>38357</v>
      </c>
      <c r="C277" s="5" t="e">
        <v>#N/A</v>
      </c>
      <c r="D277" s="3" t="e">
        <v>#N/A</v>
      </c>
      <c r="E277" s="2" t="e">
        <v>#N/A</v>
      </c>
      <c r="F277" s="32">
        <v>13.058</v>
      </c>
      <c r="G277" s="3">
        <v>0.8024</v>
      </c>
      <c r="H277" s="2">
        <v>1619.1</v>
      </c>
      <c r="I277" s="32">
        <v>17.042999999999999</v>
      </c>
      <c r="J277" s="3">
        <v>0.1285</v>
      </c>
      <c r="K277" s="2">
        <v>13252.2</v>
      </c>
      <c r="L277" s="24" t="e">
        <f t="shared" si="55"/>
        <v>#N/A</v>
      </c>
      <c r="M277" s="24" t="e">
        <f t="shared" si="56"/>
        <v>#N/A</v>
      </c>
      <c r="N277" s="5">
        <v>282.64699999999999</v>
      </c>
      <c r="O277" s="3">
        <v>0.21890000000000001</v>
      </c>
      <c r="P277" s="2">
        <v>128017.4</v>
      </c>
      <c r="S277" s="23">
        <f t="shared" si="57"/>
        <v>0.28264699999999998</v>
      </c>
      <c r="T277" s="23">
        <f t="shared" si="58"/>
        <v>128.01739999999998</v>
      </c>
      <c r="V277" s="38" t="e">
        <f t="shared" si="47"/>
        <v>#N/A</v>
      </c>
      <c r="W277" s="38">
        <f t="shared" si="48"/>
        <v>0.35774426319111513</v>
      </c>
      <c r="X277" s="40">
        <f t="shared" si="51"/>
        <v>1.896462408607547</v>
      </c>
      <c r="Y277" s="40">
        <f t="shared" si="52"/>
        <v>0.54058216198977416</v>
      </c>
    </row>
    <row r="278" spans="1:25">
      <c r="A278" s="26" t="s">
        <v>63</v>
      </c>
      <c r="B278" s="1">
        <v>38364</v>
      </c>
      <c r="C278" s="5" t="e">
        <v>#N/A</v>
      </c>
      <c r="D278" s="3" t="e">
        <v>#N/A</v>
      </c>
      <c r="E278" s="2" t="e">
        <v>#N/A</v>
      </c>
      <c r="F278" s="32">
        <v>86.314999999999998</v>
      </c>
      <c r="G278" s="3">
        <v>5.3308999999999997</v>
      </c>
      <c r="H278" s="2">
        <v>1711.8</v>
      </c>
      <c r="I278" s="32">
        <v>64.531000000000006</v>
      </c>
      <c r="J278" s="3">
        <v>0.4869</v>
      </c>
      <c r="K278" s="2">
        <v>13319.8</v>
      </c>
      <c r="L278" s="24" t="e">
        <f t="shared" si="55"/>
        <v>#N/A</v>
      </c>
      <c r="M278" s="24" t="e">
        <f t="shared" si="56"/>
        <v>#N/A</v>
      </c>
      <c r="N278" s="5">
        <v>322.32</v>
      </c>
      <c r="O278" s="3">
        <v>0.25109999999999999</v>
      </c>
      <c r="P278" s="2">
        <v>127107.2</v>
      </c>
      <c r="S278" s="23">
        <f t="shared" si="57"/>
        <v>0.32232</v>
      </c>
      <c r="T278" s="23">
        <f t="shared" si="58"/>
        <v>127.10719999999999</v>
      </c>
      <c r="V278" s="38" t="e">
        <f t="shared" ref="V278:V286" si="59">STDEV(D253:D278)</f>
        <v>#N/A</v>
      </c>
      <c r="W278" s="38">
        <f t="shared" ref="W278:W286" si="60">STDEV(O253:O278)</f>
        <v>0.3517622257237889</v>
      </c>
      <c r="X278" s="40">
        <f t="shared" si="51"/>
        <v>2.0731683268332595</v>
      </c>
      <c r="Y278" s="40">
        <f t="shared" si="52"/>
        <v>0.53866329423290582</v>
      </c>
    </row>
    <row r="279" spans="1:25">
      <c r="A279" s="26" t="s">
        <v>64</v>
      </c>
      <c r="B279" s="1">
        <v>38371</v>
      </c>
      <c r="C279" s="5" t="e">
        <v>#N/A</v>
      </c>
      <c r="D279" s="3" t="e">
        <v>#N/A</v>
      </c>
      <c r="E279" s="2" t="e">
        <v>#N/A</v>
      </c>
      <c r="F279" s="32">
        <v>18.332000000000001</v>
      </c>
      <c r="G279" s="3">
        <v>1.0709</v>
      </c>
      <c r="H279" s="2">
        <v>1721.4</v>
      </c>
      <c r="I279" s="32">
        <v>109.25700000000001</v>
      </c>
      <c r="J279" s="3">
        <v>0.82020000000000004</v>
      </c>
      <c r="K279" s="2">
        <v>13403.9</v>
      </c>
      <c r="L279" s="24" t="e">
        <f t="shared" si="55"/>
        <v>#N/A</v>
      </c>
      <c r="M279" s="24" t="e">
        <f t="shared" si="56"/>
        <v>#N/A</v>
      </c>
      <c r="N279" s="5">
        <v>178.99299999999999</v>
      </c>
      <c r="O279" s="3">
        <v>0.14069999999999999</v>
      </c>
      <c r="P279" s="2">
        <v>129169.4</v>
      </c>
      <c r="S279" s="23">
        <f t="shared" si="57"/>
        <v>0.17899299999999999</v>
      </c>
      <c r="T279" s="23">
        <f t="shared" si="58"/>
        <v>129.1694</v>
      </c>
      <c r="V279" s="38" t="e">
        <f t="shared" si="59"/>
        <v>#N/A</v>
      </c>
      <c r="W279" s="38">
        <f t="shared" si="60"/>
        <v>0.34778075562718447</v>
      </c>
      <c r="X279" s="40">
        <f t="shared" si="51"/>
        <v>2.0637271251679192</v>
      </c>
      <c r="Y279" s="40">
        <f t="shared" si="52"/>
        <v>0.54214492676348502</v>
      </c>
    </row>
    <row r="280" spans="1:25">
      <c r="A280" s="26" t="s">
        <v>65</v>
      </c>
      <c r="B280" s="1">
        <v>38378</v>
      </c>
      <c r="C280" s="5" t="e">
        <v>#N/A</v>
      </c>
      <c r="D280" s="3" t="e">
        <v>#N/A</v>
      </c>
      <c r="E280" s="2" t="e">
        <v>#N/A</v>
      </c>
      <c r="F280" s="32">
        <v>0.91900000000000004</v>
      </c>
      <c r="G280" s="3">
        <v>5.3400000000000003E-2</v>
      </c>
      <c r="H280" s="2">
        <v>1726.2</v>
      </c>
      <c r="I280" s="32">
        <v>16.172000000000001</v>
      </c>
      <c r="J280" s="3">
        <v>0.1183</v>
      </c>
      <c r="K280" s="2">
        <v>13789.7</v>
      </c>
      <c r="L280" s="24" t="e">
        <f t="shared" si="55"/>
        <v>#N/A</v>
      </c>
      <c r="M280" s="24" t="e">
        <f t="shared" si="56"/>
        <v>#N/A</v>
      </c>
      <c r="N280" s="5">
        <v>-147.64099999999999</v>
      </c>
      <c r="O280" s="3">
        <v>-0.11409999999999999</v>
      </c>
      <c r="P280" s="2">
        <v>129676.3</v>
      </c>
      <c r="S280" s="23">
        <f t="shared" si="57"/>
        <v>-0.14764099999999999</v>
      </c>
      <c r="T280" s="23">
        <f t="shared" si="58"/>
        <v>129.6763</v>
      </c>
      <c r="V280" s="38" t="e">
        <f t="shared" si="59"/>
        <v>#N/A</v>
      </c>
      <c r="W280" s="38">
        <f t="shared" si="60"/>
        <v>0.34690436254657586</v>
      </c>
      <c r="X280" s="40">
        <f t="shared" si="51"/>
        <v>2.0669651732282435</v>
      </c>
      <c r="Y280" s="40">
        <f t="shared" si="52"/>
        <v>0.53843963931402317</v>
      </c>
    </row>
    <row r="281" spans="1:25">
      <c r="A281" s="26" t="s">
        <v>66</v>
      </c>
      <c r="B281" s="1">
        <v>38385</v>
      </c>
      <c r="C281" s="5" t="e">
        <v>#N/A</v>
      </c>
      <c r="D281" s="3" t="e">
        <v>#N/A</v>
      </c>
      <c r="E281" s="2" t="e">
        <v>#N/A</v>
      </c>
      <c r="F281" s="32">
        <v>58.991999999999997</v>
      </c>
      <c r="G281" s="3">
        <v>3.4173</v>
      </c>
      <c r="H281" s="2">
        <v>1801.2</v>
      </c>
      <c r="I281" s="32">
        <v>59.209000000000003</v>
      </c>
      <c r="J281" s="3">
        <v>0.42930000000000001</v>
      </c>
      <c r="K281" s="2">
        <v>13891</v>
      </c>
      <c r="L281" s="24" t="e">
        <f t="shared" si="55"/>
        <v>#N/A</v>
      </c>
      <c r="M281" s="24" t="e">
        <f t="shared" si="56"/>
        <v>#N/A</v>
      </c>
      <c r="N281" s="5">
        <v>-148.44300000000001</v>
      </c>
      <c r="O281" s="3">
        <v>-0.1144</v>
      </c>
      <c r="P281" s="2">
        <v>132495.20000000001</v>
      </c>
      <c r="S281" s="23">
        <f t="shared" si="57"/>
        <v>-0.14844300000000002</v>
      </c>
      <c r="T281" s="23">
        <f t="shared" si="58"/>
        <v>132.49520000000001</v>
      </c>
      <c r="V281" s="38" t="e">
        <f t="shared" si="59"/>
        <v>#N/A</v>
      </c>
      <c r="W281" s="38">
        <f t="shared" si="60"/>
        <v>0.33604373682831595</v>
      </c>
      <c r="X281" s="40">
        <f t="shared" si="51"/>
        <v>2.077441680129303</v>
      </c>
      <c r="Y281" s="40">
        <f t="shared" si="52"/>
        <v>0.52644479142202993</v>
      </c>
    </row>
    <row r="282" spans="1:25">
      <c r="A282" s="26" t="s">
        <v>67</v>
      </c>
      <c r="B282" s="1">
        <v>38392</v>
      </c>
      <c r="C282" s="5" t="e">
        <v>#N/A</v>
      </c>
      <c r="D282" s="3" t="e">
        <v>#N/A</v>
      </c>
      <c r="E282" s="2" t="e">
        <v>#N/A</v>
      </c>
      <c r="F282" s="32">
        <v>127.265</v>
      </c>
      <c r="G282" s="3">
        <v>7.0652999999999997</v>
      </c>
      <c r="H282" s="2">
        <v>1917.4</v>
      </c>
      <c r="I282" s="32">
        <v>128.74700000000001</v>
      </c>
      <c r="J282" s="3">
        <v>0.92679999999999996</v>
      </c>
      <c r="K282" s="2">
        <v>14181.7</v>
      </c>
      <c r="L282" s="24" t="e">
        <f t="shared" si="55"/>
        <v>#N/A</v>
      </c>
      <c r="M282" s="24" t="e">
        <f t="shared" si="56"/>
        <v>#N/A</v>
      </c>
      <c r="N282" s="5">
        <v>1325.67</v>
      </c>
      <c r="O282" s="3">
        <v>0.99529999999999996</v>
      </c>
      <c r="P282" s="2">
        <v>137097.4</v>
      </c>
      <c r="S282" s="23">
        <f t="shared" si="57"/>
        <v>1.3256700000000001</v>
      </c>
      <c r="T282" s="23">
        <f t="shared" si="58"/>
        <v>137.09739999999999</v>
      </c>
      <c r="V282" s="38" t="e">
        <f t="shared" si="59"/>
        <v>#N/A</v>
      </c>
      <c r="W282" s="38">
        <f t="shared" si="60"/>
        <v>0.3774289921805975</v>
      </c>
      <c r="X282" s="40">
        <f t="shared" si="51"/>
        <v>2.3246808658295106</v>
      </c>
      <c r="Y282" s="40">
        <f t="shared" si="52"/>
        <v>0.52576619233267552</v>
      </c>
    </row>
    <row r="283" spans="1:25">
      <c r="A283" s="26" t="s">
        <v>68</v>
      </c>
      <c r="B283" s="1">
        <v>38399</v>
      </c>
      <c r="C283" s="5" t="e">
        <v>#N/A</v>
      </c>
      <c r="D283" s="3" t="e">
        <v>#N/A</v>
      </c>
      <c r="E283" s="2" t="e">
        <v>#N/A</v>
      </c>
      <c r="F283" s="32">
        <v>70.665000000000006</v>
      </c>
      <c r="G283" s="3">
        <v>3.6852999999999998</v>
      </c>
      <c r="H283" s="2">
        <v>2012</v>
      </c>
      <c r="I283" s="32">
        <v>151.459</v>
      </c>
      <c r="J283" s="3">
        <v>1.0679000000000001</v>
      </c>
      <c r="K283" s="2">
        <v>14329.4</v>
      </c>
      <c r="L283" s="24" t="e">
        <f t="shared" si="55"/>
        <v>#N/A</v>
      </c>
      <c r="M283" s="24" t="e">
        <f t="shared" si="56"/>
        <v>#N/A</v>
      </c>
      <c r="N283" s="5">
        <v>1256.6469999999999</v>
      </c>
      <c r="O283" s="3">
        <v>0.91659999999999997</v>
      </c>
      <c r="P283" s="2">
        <v>140715.9</v>
      </c>
      <c r="S283" s="23">
        <f t="shared" si="57"/>
        <v>1.2566469999999998</v>
      </c>
      <c r="T283" s="23">
        <f t="shared" si="58"/>
        <v>140.7159</v>
      </c>
      <c r="V283" s="38" t="e">
        <f t="shared" si="59"/>
        <v>#N/A</v>
      </c>
      <c r="W283" s="38">
        <f t="shared" si="60"/>
        <v>0.39434854306233291</v>
      </c>
      <c r="X283" s="40">
        <f t="shared" si="51"/>
        <v>2.3403806787391206</v>
      </c>
      <c r="Y283" s="40">
        <f t="shared" si="52"/>
        <v>0.54525586434260376</v>
      </c>
    </row>
    <row r="284" spans="1:25">
      <c r="A284" s="26" t="s">
        <v>69</v>
      </c>
      <c r="B284" s="1">
        <v>38406</v>
      </c>
      <c r="C284" s="5" t="e">
        <v>#N/A</v>
      </c>
      <c r="D284" s="3" t="e">
        <v>#N/A</v>
      </c>
      <c r="E284" s="2" t="e">
        <v>#N/A</v>
      </c>
      <c r="F284" s="32">
        <v>55.5</v>
      </c>
      <c r="G284" s="3">
        <v>2.7584</v>
      </c>
      <c r="H284" s="2">
        <v>2096.1999999999998</v>
      </c>
      <c r="I284" s="32">
        <v>59.033999999999999</v>
      </c>
      <c r="J284" s="3">
        <v>0.41189999999999999</v>
      </c>
      <c r="K284" s="2">
        <v>14367.5</v>
      </c>
      <c r="L284" s="24" t="e">
        <f t="shared" si="55"/>
        <v>#N/A</v>
      </c>
      <c r="M284" s="24" t="e">
        <f t="shared" si="56"/>
        <v>#N/A</v>
      </c>
      <c r="N284" s="5">
        <v>1109.7139999999999</v>
      </c>
      <c r="O284" s="3">
        <v>0.78900000000000003</v>
      </c>
      <c r="P284" s="2">
        <v>143484.70000000001</v>
      </c>
      <c r="S284" s="23">
        <f t="shared" si="57"/>
        <v>1.1097139999999999</v>
      </c>
      <c r="T284" s="23">
        <f t="shared" si="58"/>
        <v>143.4847</v>
      </c>
      <c r="V284" s="38" t="e">
        <f t="shared" si="59"/>
        <v>#N/A</v>
      </c>
      <c r="W284" s="38">
        <f t="shared" si="60"/>
        <v>0.41032072950502813</v>
      </c>
      <c r="X284" s="40">
        <f t="shared" si="51"/>
        <v>2.3291980596730317</v>
      </c>
      <c r="Y284" s="40">
        <f t="shared" si="52"/>
        <v>0.49825968731174719</v>
      </c>
    </row>
    <row r="285" spans="1:25">
      <c r="A285" s="26" t="s">
        <v>70</v>
      </c>
      <c r="B285" s="1">
        <v>38413</v>
      </c>
      <c r="C285" s="5" t="e">
        <v>#N/A</v>
      </c>
      <c r="D285" s="3" t="e">
        <v>#N/A</v>
      </c>
      <c r="E285" s="2" t="e">
        <v>#N/A</v>
      </c>
      <c r="F285" s="32">
        <v>40.24</v>
      </c>
      <c r="G285" s="3">
        <v>1.9196</v>
      </c>
      <c r="H285" s="2">
        <v>2137.8000000000002</v>
      </c>
      <c r="I285" s="32">
        <v>20.49</v>
      </c>
      <c r="J285" s="3">
        <v>0.1426</v>
      </c>
      <c r="K285" s="2">
        <v>14406.9</v>
      </c>
      <c r="L285" s="24" t="e">
        <f t="shared" si="55"/>
        <v>#N/A</v>
      </c>
      <c r="M285" s="24" t="e">
        <f t="shared" si="56"/>
        <v>#N/A</v>
      </c>
      <c r="N285" s="5">
        <v>906.72699999999998</v>
      </c>
      <c r="O285" s="3">
        <v>0.63180000000000003</v>
      </c>
      <c r="P285" s="2">
        <v>147033.9</v>
      </c>
      <c r="S285" s="23">
        <f t="shared" si="57"/>
        <v>0.90672699999999995</v>
      </c>
      <c r="T285" s="23">
        <f t="shared" si="58"/>
        <v>147.03389999999999</v>
      </c>
      <c r="V285" s="38" t="e">
        <f t="shared" si="59"/>
        <v>#N/A</v>
      </c>
      <c r="W285" s="38">
        <f t="shared" si="60"/>
        <v>0.41696583887006311</v>
      </c>
      <c r="X285" s="40">
        <f t="shared" si="51"/>
        <v>2.2925711804770308</v>
      </c>
      <c r="Y285" s="40">
        <f t="shared" si="52"/>
        <v>0.49682511295378229</v>
      </c>
    </row>
    <row r="286" spans="1:25">
      <c r="A286" s="26" t="s">
        <v>71</v>
      </c>
      <c r="B286" s="1">
        <v>38420</v>
      </c>
      <c r="C286" s="5" t="e">
        <v>#N/A</v>
      </c>
      <c r="D286" s="3" t="e">
        <v>#N/A</v>
      </c>
      <c r="E286" s="2" t="e">
        <v>#N/A</v>
      </c>
      <c r="F286" s="32">
        <v>220.64599999999999</v>
      </c>
      <c r="G286" s="3">
        <v>10.321099999999999</v>
      </c>
      <c r="H286" s="2">
        <v>2399.9</v>
      </c>
      <c r="I286" s="32">
        <v>54.783000000000001</v>
      </c>
      <c r="J286" s="3">
        <v>0.38019999999999998</v>
      </c>
      <c r="K286" s="2">
        <v>14572.1</v>
      </c>
      <c r="L286" s="24" t="e">
        <f t="shared" si="55"/>
        <v>#N/A</v>
      </c>
      <c r="M286" s="24" t="e">
        <f t="shared" si="56"/>
        <v>#N/A</v>
      </c>
      <c r="N286" s="5">
        <v>1074.2149999999999</v>
      </c>
      <c r="O286" s="3">
        <v>0.72719999999999996</v>
      </c>
      <c r="P286" s="2">
        <v>150265.29999999999</v>
      </c>
      <c r="S286" s="23">
        <f t="shared" si="57"/>
        <v>1.0742149999999999</v>
      </c>
      <c r="T286" s="23">
        <f t="shared" si="58"/>
        <v>150.2653</v>
      </c>
      <c r="V286" s="38" t="e">
        <f t="shared" si="59"/>
        <v>#N/A</v>
      </c>
      <c r="W286" s="38">
        <f t="shared" si="60"/>
        <v>0.42170412378275912</v>
      </c>
      <c r="X286" s="40">
        <f t="shared" si="51"/>
        <v>2.7945785532265588</v>
      </c>
      <c r="Y286" s="40">
        <f t="shared" si="52"/>
        <v>0.48788359437630052</v>
      </c>
    </row>
    <row r="287" spans="1:25">
      <c r="A287" s="26" t="s">
        <v>72</v>
      </c>
      <c r="B287" s="1">
        <v>38427</v>
      </c>
      <c r="C287" s="5" t="e">
        <v>#N/A</v>
      </c>
      <c r="D287" s="3" t="e">
        <v>#N/A</v>
      </c>
      <c r="E287" s="2" t="e">
        <v>#N/A</v>
      </c>
      <c r="F287" s="32">
        <v>70.89</v>
      </c>
      <c r="G287" s="3">
        <v>2.9538000000000002</v>
      </c>
      <c r="H287" s="2">
        <v>2434.1</v>
      </c>
      <c r="I287" s="32">
        <v>10.481</v>
      </c>
      <c r="J287" s="3">
        <v>7.1900000000000006E-2</v>
      </c>
      <c r="K287" s="2">
        <v>14309.4</v>
      </c>
      <c r="L287" s="24" t="e">
        <f>C287/1000</f>
        <v>#N/A</v>
      </c>
      <c r="M287" s="24" t="e">
        <f>E287/1000</f>
        <v>#N/A</v>
      </c>
      <c r="N287" s="5">
        <v>134.46299999999999</v>
      </c>
      <c r="O287" s="3">
        <v>8.9399999999999993E-2</v>
      </c>
      <c r="P287" s="2">
        <v>145858.1</v>
      </c>
      <c r="S287" s="23">
        <f t="shared" si="57"/>
        <v>0.134463</v>
      </c>
      <c r="T287" s="23">
        <f t="shared" si="58"/>
        <v>145.85810000000001</v>
      </c>
      <c r="V287" s="38" t="e">
        <f>STDEV(D262:D287)</f>
        <v>#N/A</v>
      </c>
      <c r="W287" s="38">
        <f>STDEV(O262:O287)</f>
        <v>0.42310236368265086</v>
      </c>
      <c r="X287" s="40">
        <f t="shared" si="51"/>
        <v>2.7696744654839578</v>
      </c>
      <c r="Y287" s="40">
        <f t="shared" si="52"/>
        <v>0.48973043178404246</v>
      </c>
    </row>
    <row r="288" spans="1:25">
      <c r="A288" s="26" t="s">
        <v>73</v>
      </c>
      <c r="B288" s="1">
        <v>38434</v>
      </c>
      <c r="C288" s="5" t="e">
        <v>#N/A</v>
      </c>
      <c r="D288" s="3" t="e">
        <v>#N/A</v>
      </c>
      <c r="E288" s="2" t="e">
        <v>#N/A</v>
      </c>
      <c r="F288" s="32">
        <v>-29.738</v>
      </c>
      <c r="G288" s="3">
        <v>-1.2216</v>
      </c>
      <c r="H288" s="2">
        <v>2364</v>
      </c>
      <c r="I288" s="32">
        <v>-124.355</v>
      </c>
      <c r="J288" s="3">
        <v>-0.86899999999999999</v>
      </c>
      <c r="K288" s="2">
        <v>13965</v>
      </c>
      <c r="L288" s="24" t="e">
        <f t="shared" ref="L288:L300" si="61">C288/1000</f>
        <v>#N/A</v>
      </c>
      <c r="M288" s="24" t="e">
        <f t="shared" ref="M288:M300" si="62">E288/1000</f>
        <v>#N/A</v>
      </c>
      <c r="N288" s="5">
        <v>-762.553</v>
      </c>
      <c r="O288" s="3">
        <v>-0.52090000000000003</v>
      </c>
      <c r="P288" s="2">
        <v>141243.29999999999</v>
      </c>
      <c r="S288" s="23">
        <f t="shared" ref="S288:S300" si="63">N288/1000</f>
        <v>-0.76255300000000004</v>
      </c>
      <c r="T288" s="23">
        <f t="shared" ref="T288:T300" si="64">P288/1000</f>
        <v>141.24329999999998</v>
      </c>
      <c r="V288" s="38" t="e">
        <f t="shared" ref="V288:V300" si="65">STDEV(D263:D288)</f>
        <v>#N/A</v>
      </c>
      <c r="W288" s="38">
        <f t="shared" ref="W288:W300" si="66">STDEV(O263:O288)</f>
        <v>0.45011797074168836</v>
      </c>
      <c r="X288" s="40">
        <f t="shared" si="51"/>
        <v>2.8377211024341347</v>
      </c>
      <c r="Y288" s="40">
        <f t="shared" si="52"/>
        <v>0.53982597190063164</v>
      </c>
    </row>
    <row r="289" spans="1:25">
      <c r="A289" s="26" t="s">
        <v>74</v>
      </c>
      <c r="B289" s="1">
        <v>38441</v>
      </c>
      <c r="C289" s="5" t="e">
        <v>#N/A</v>
      </c>
      <c r="D289" s="3" t="e">
        <v>#N/A</v>
      </c>
      <c r="E289" s="2" t="e">
        <v>#N/A</v>
      </c>
      <c r="F289" s="32">
        <v>34.045000000000002</v>
      </c>
      <c r="G289" s="3">
        <v>1.4400999999999999</v>
      </c>
      <c r="H289" s="2">
        <v>2383.4</v>
      </c>
      <c r="I289" s="32">
        <v>-46.54</v>
      </c>
      <c r="J289" s="3">
        <v>-0.32629999999999998</v>
      </c>
      <c r="K289" s="2">
        <v>14199.8</v>
      </c>
      <c r="L289" s="24" t="e">
        <f t="shared" si="61"/>
        <v>#N/A</v>
      </c>
      <c r="M289" s="24" t="e">
        <f t="shared" si="62"/>
        <v>#N/A</v>
      </c>
      <c r="N289" s="5">
        <v>-1582.7670000000001</v>
      </c>
      <c r="O289" s="3">
        <v>-1.1205000000000001</v>
      </c>
      <c r="P289" s="2">
        <v>137524.5</v>
      </c>
      <c r="S289" s="23">
        <f t="shared" si="63"/>
        <v>-1.582767</v>
      </c>
      <c r="T289" s="23">
        <f t="shared" si="64"/>
        <v>137.52449999999999</v>
      </c>
      <c r="V289" s="38" t="e">
        <f t="shared" si="65"/>
        <v>#N/A</v>
      </c>
      <c r="W289" s="38">
        <f t="shared" si="66"/>
        <v>0.51882740690314944</v>
      </c>
      <c r="X289" s="40">
        <f t="shared" si="51"/>
        <v>2.8041686970761117</v>
      </c>
      <c r="Y289" s="40">
        <f t="shared" si="52"/>
        <v>0.55079459351572591</v>
      </c>
    </row>
    <row r="290" spans="1:25">
      <c r="A290" s="26" t="s">
        <v>75</v>
      </c>
      <c r="B290" s="1">
        <v>38448</v>
      </c>
      <c r="C290" s="5" t="e">
        <v>#N/A</v>
      </c>
      <c r="D290" s="3" t="e">
        <v>#N/A</v>
      </c>
      <c r="E290" s="2" t="e">
        <v>#N/A</v>
      </c>
      <c r="F290" s="32">
        <v>8.343</v>
      </c>
      <c r="G290" s="3">
        <v>0.35</v>
      </c>
      <c r="H290" s="2">
        <v>2391.6999999999998</v>
      </c>
      <c r="I290" s="32">
        <v>69.302999999999997</v>
      </c>
      <c r="J290" s="3">
        <v>0.48799999999999999</v>
      </c>
      <c r="K290" s="2">
        <v>14400.5</v>
      </c>
      <c r="L290" s="24" t="e">
        <f t="shared" si="61"/>
        <v>#N/A</v>
      </c>
      <c r="M290" s="24" t="e">
        <f t="shared" si="62"/>
        <v>#N/A</v>
      </c>
      <c r="N290" s="5">
        <v>-350.09</v>
      </c>
      <c r="O290" s="3">
        <v>-0.25490000000000002</v>
      </c>
      <c r="P290" s="2">
        <v>140141</v>
      </c>
      <c r="S290" s="23">
        <f t="shared" si="63"/>
        <v>-0.35008999999999996</v>
      </c>
      <c r="T290" s="23">
        <f t="shared" si="64"/>
        <v>140.14099999999999</v>
      </c>
      <c r="V290" s="38" t="e">
        <f t="shared" si="65"/>
        <v>#N/A</v>
      </c>
      <c r="W290" s="38">
        <f t="shared" si="66"/>
        <v>0.51775643321784193</v>
      </c>
      <c r="X290" s="40">
        <f t="shared" si="51"/>
        <v>2.7938381668703611</v>
      </c>
      <c r="Y290" s="40">
        <f t="shared" si="52"/>
        <v>0.48191174193557962</v>
      </c>
    </row>
    <row r="291" spans="1:25">
      <c r="A291" s="26" t="s">
        <v>76</v>
      </c>
      <c r="B291" s="1">
        <v>38455</v>
      </c>
      <c r="C291" s="5" t="e">
        <v>#N/A</v>
      </c>
      <c r="D291" s="3" t="e">
        <v>#N/A</v>
      </c>
      <c r="E291" s="2" t="e">
        <v>#N/A</v>
      </c>
      <c r="F291" s="32">
        <v>38.813000000000002</v>
      </c>
      <c r="G291" s="3">
        <v>1.6228</v>
      </c>
      <c r="H291" s="2">
        <v>2435.1</v>
      </c>
      <c r="I291" s="32">
        <v>-17.216999999999999</v>
      </c>
      <c r="J291" s="3">
        <v>-0.1195</v>
      </c>
      <c r="K291" s="2">
        <v>14469.5</v>
      </c>
      <c r="L291" s="24" t="e">
        <f t="shared" si="61"/>
        <v>#N/A</v>
      </c>
      <c r="M291" s="24" t="e">
        <f t="shared" si="62"/>
        <v>#N/A</v>
      </c>
      <c r="N291" s="5">
        <v>105.819</v>
      </c>
      <c r="O291" s="3">
        <v>7.5600000000000001E-2</v>
      </c>
      <c r="P291" s="2">
        <v>140403.20000000001</v>
      </c>
      <c r="S291" s="23">
        <f t="shared" si="63"/>
        <v>0.105819</v>
      </c>
      <c r="T291" s="23">
        <f t="shared" si="64"/>
        <v>140.4032</v>
      </c>
      <c r="V291" s="38" t="e">
        <f t="shared" si="65"/>
        <v>#N/A</v>
      </c>
      <c r="W291" s="38">
        <f t="shared" si="66"/>
        <v>0.51830583772072703</v>
      </c>
      <c r="X291" s="40">
        <f t="shared" si="51"/>
        <v>2.7663819734725439</v>
      </c>
      <c r="Y291" s="40">
        <f t="shared" si="52"/>
        <v>0.4870223514220014</v>
      </c>
    </row>
    <row r="292" spans="1:25">
      <c r="A292" s="26" t="s">
        <v>77</v>
      </c>
      <c r="B292" s="1">
        <v>38462</v>
      </c>
      <c r="C292" s="5" t="e">
        <v>#N/A</v>
      </c>
      <c r="D292" s="3" t="e">
        <v>#N/A</v>
      </c>
      <c r="E292" s="2" t="e">
        <v>#N/A</v>
      </c>
      <c r="F292" s="32">
        <v>-16.536000000000001</v>
      </c>
      <c r="G292" s="3">
        <v>-0.67900000000000005</v>
      </c>
      <c r="H292" s="2">
        <v>2416.3000000000002</v>
      </c>
      <c r="I292" s="32">
        <v>7.3630000000000004</v>
      </c>
      <c r="J292" s="3">
        <v>5.0799999999999998E-2</v>
      </c>
      <c r="K292" s="2">
        <v>14441.7</v>
      </c>
      <c r="L292" s="24" t="e">
        <f t="shared" si="61"/>
        <v>#N/A</v>
      </c>
      <c r="M292" s="24" t="e">
        <f t="shared" si="62"/>
        <v>#N/A</v>
      </c>
      <c r="N292" s="5">
        <v>-387.57100000000003</v>
      </c>
      <c r="O292" s="3">
        <v>-0.27489999999999998</v>
      </c>
      <c r="P292" s="2">
        <v>135674.79999999999</v>
      </c>
      <c r="S292" s="23">
        <f t="shared" si="63"/>
        <v>-0.387571</v>
      </c>
      <c r="T292" s="23">
        <f t="shared" si="64"/>
        <v>135.67479999999998</v>
      </c>
      <c r="V292" s="38" t="e">
        <f t="shared" si="65"/>
        <v>#N/A</v>
      </c>
      <c r="W292" s="38">
        <f t="shared" si="66"/>
        <v>0.52094105718549244</v>
      </c>
      <c r="X292" s="40">
        <f t="shared" si="51"/>
        <v>2.8057103262536129</v>
      </c>
      <c r="Y292" s="40">
        <f t="shared" si="52"/>
        <v>0.48810075031855721</v>
      </c>
    </row>
    <row r="293" spans="1:25">
      <c r="A293" s="26" t="s">
        <v>78</v>
      </c>
      <c r="B293" s="1">
        <v>38469</v>
      </c>
      <c r="C293" s="5" t="e">
        <v>#N/A</v>
      </c>
      <c r="D293" s="3" t="e">
        <v>#N/A</v>
      </c>
      <c r="E293" s="2" t="e">
        <v>#N/A</v>
      </c>
      <c r="F293" s="32">
        <v>-0.57499999999999996</v>
      </c>
      <c r="G293" s="3">
        <v>-2.3800000000000002E-2</v>
      </c>
      <c r="H293" s="2">
        <v>2400.9</v>
      </c>
      <c r="I293" s="32">
        <v>-3.5289999999999999</v>
      </c>
      <c r="J293" s="3">
        <v>-2.4400000000000002E-2</v>
      </c>
      <c r="K293" s="2">
        <v>14456.5</v>
      </c>
      <c r="L293" s="24" t="e">
        <f t="shared" si="61"/>
        <v>#N/A</v>
      </c>
      <c r="M293" s="24" t="e">
        <f t="shared" si="62"/>
        <v>#N/A</v>
      </c>
      <c r="N293" s="5">
        <v>-446.214</v>
      </c>
      <c r="O293" s="3">
        <v>-0.32879999999999998</v>
      </c>
      <c r="P293" s="2">
        <v>136423.5</v>
      </c>
      <c r="S293" s="23">
        <f t="shared" si="63"/>
        <v>-0.446214</v>
      </c>
      <c r="T293" s="23">
        <f t="shared" si="64"/>
        <v>136.42349999999999</v>
      </c>
      <c r="V293" s="38" t="e">
        <f t="shared" si="65"/>
        <v>#N/A</v>
      </c>
      <c r="W293" s="38">
        <f t="shared" si="66"/>
        <v>0.52977152457087939</v>
      </c>
      <c r="X293" s="40">
        <f t="shared" si="51"/>
        <v>2.8133044772186429</v>
      </c>
      <c r="Y293" s="40">
        <f t="shared" si="52"/>
        <v>0.43014994124589423</v>
      </c>
    </row>
    <row r="294" spans="1:25">
      <c r="A294" s="26" t="s">
        <v>79</v>
      </c>
      <c r="B294" s="1">
        <v>38476</v>
      </c>
      <c r="C294" s="5" t="e">
        <v>#N/A</v>
      </c>
      <c r="D294" s="3" t="e">
        <v>#N/A</v>
      </c>
      <c r="E294" s="2" t="e">
        <v>#N/A</v>
      </c>
      <c r="F294" s="32">
        <v>4.173</v>
      </c>
      <c r="G294" s="3">
        <v>0.17380000000000001</v>
      </c>
      <c r="H294" s="2">
        <v>2398.6999999999998</v>
      </c>
      <c r="I294" s="32">
        <v>-65.218999999999994</v>
      </c>
      <c r="J294" s="3">
        <v>-0.4511</v>
      </c>
      <c r="K294" s="2">
        <v>14462.3</v>
      </c>
      <c r="L294" s="24" t="e">
        <f t="shared" si="61"/>
        <v>#N/A</v>
      </c>
      <c r="M294" s="24" t="e">
        <f t="shared" si="62"/>
        <v>#N/A</v>
      </c>
      <c r="N294" s="5">
        <v>-1363.596</v>
      </c>
      <c r="O294" s="3">
        <v>-1.0016</v>
      </c>
      <c r="P294" s="2">
        <v>135231.1</v>
      </c>
      <c r="S294" s="23">
        <f t="shared" si="63"/>
        <v>-1.363596</v>
      </c>
      <c r="T294" s="23">
        <f t="shared" si="64"/>
        <v>135.2311</v>
      </c>
      <c r="V294" s="38" t="e">
        <f t="shared" si="65"/>
        <v>#N/A</v>
      </c>
      <c r="W294" s="38">
        <f t="shared" si="66"/>
        <v>0.56010387246817539</v>
      </c>
      <c r="X294" s="40">
        <f t="shared" si="51"/>
        <v>2.8307089523189171</v>
      </c>
      <c r="Y294" s="40">
        <f t="shared" si="52"/>
        <v>0.45549924103626732</v>
      </c>
    </row>
    <row r="295" spans="1:25">
      <c r="A295" s="26" t="s">
        <v>80</v>
      </c>
      <c r="B295" s="1">
        <v>38483</v>
      </c>
      <c r="C295" s="5" t="e">
        <v>#N/A</v>
      </c>
      <c r="D295" s="3" t="e">
        <v>#N/A</v>
      </c>
      <c r="E295" s="2" t="e">
        <v>#N/A</v>
      </c>
      <c r="F295" s="32">
        <v>0.187</v>
      </c>
      <c r="G295" s="3">
        <v>7.4000000000000003E-3</v>
      </c>
      <c r="H295" s="2">
        <v>2532.1</v>
      </c>
      <c r="I295" s="32">
        <v>222.559</v>
      </c>
      <c r="J295" s="3">
        <v>1.5222</v>
      </c>
      <c r="K295" s="2">
        <v>14884.8</v>
      </c>
      <c r="L295" s="24" t="e">
        <f t="shared" si="61"/>
        <v>#N/A</v>
      </c>
      <c r="M295" s="24" t="e">
        <f t="shared" si="62"/>
        <v>#N/A</v>
      </c>
      <c r="N295" s="5">
        <v>547.22</v>
      </c>
      <c r="O295" s="3">
        <v>0.40450000000000003</v>
      </c>
      <c r="P295" s="2">
        <v>136810.70000000001</v>
      </c>
      <c r="S295" s="23">
        <f t="shared" si="63"/>
        <v>0.54722000000000004</v>
      </c>
      <c r="T295" s="23">
        <f t="shared" si="64"/>
        <v>136.81070000000003</v>
      </c>
      <c r="V295" s="38" t="e">
        <f t="shared" si="65"/>
        <v>#N/A</v>
      </c>
      <c r="W295" s="38">
        <f t="shared" si="66"/>
        <v>0.55068515583910416</v>
      </c>
      <c r="X295" s="40">
        <f t="shared" si="51"/>
        <v>2.8694622003863639</v>
      </c>
      <c r="Y295" s="40">
        <f t="shared" si="52"/>
        <v>0.51437592550435485</v>
      </c>
    </row>
    <row r="296" spans="1:25">
      <c r="A296" s="26" t="s">
        <v>81</v>
      </c>
      <c r="B296" s="1">
        <v>38490</v>
      </c>
      <c r="C296" s="5" t="e">
        <v>#N/A</v>
      </c>
      <c r="D296" s="3" t="e">
        <v>#N/A</v>
      </c>
      <c r="E296" s="2" t="e">
        <v>#N/A</v>
      </c>
      <c r="F296" s="32">
        <v>-13.436</v>
      </c>
      <c r="G296" s="3">
        <v>-0.53059999999999996</v>
      </c>
      <c r="H296" s="2">
        <v>2489.8000000000002</v>
      </c>
      <c r="I296" s="32">
        <v>69.671000000000006</v>
      </c>
      <c r="J296" s="3">
        <v>0.46800000000000003</v>
      </c>
      <c r="K296" s="2">
        <v>14953</v>
      </c>
      <c r="L296" s="24" t="e">
        <f t="shared" si="61"/>
        <v>#N/A</v>
      </c>
      <c r="M296" s="24" t="e">
        <f t="shared" si="62"/>
        <v>#N/A</v>
      </c>
      <c r="N296" s="5">
        <v>-3.883</v>
      </c>
      <c r="O296" s="3">
        <v>-2.8E-3</v>
      </c>
      <c r="P296" s="2">
        <v>135567.29999999999</v>
      </c>
      <c r="S296" s="23">
        <f t="shared" si="63"/>
        <v>-3.8830000000000002E-3</v>
      </c>
      <c r="T296" s="23">
        <f t="shared" si="64"/>
        <v>135.56729999999999</v>
      </c>
      <c r="V296" s="38" t="e">
        <f t="shared" si="65"/>
        <v>#N/A</v>
      </c>
      <c r="W296" s="38">
        <f t="shared" si="66"/>
        <v>0.54250937870659477</v>
      </c>
      <c r="X296" s="40">
        <f t="shared" si="51"/>
        <v>2.7453498159867467</v>
      </c>
      <c r="Y296" s="40">
        <f t="shared" si="52"/>
        <v>0.51412195308715791</v>
      </c>
    </row>
    <row r="297" spans="1:25">
      <c r="A297" s="26" t="s">
        <v>82</v>
      </c>
      <c r="B297" s="1">
        <v>38497</v>
      </c>
      <c r="C297" s="5" t="e">
        <v>#N/A</v>
      </c>
      <c r="D297" s="3" t="e">
        <v>#N/A</v>
      </c>
      <c r="E297" s="2" t="e">
        <v>#N/A</v>
      </c>
      <c r="F297" s="32">
        <v>-0.91700000000000004</v>
      </c>
      <c r="G297" s="3">
        <v>-3.6799999999999999E-2</v>
      </c>
      <c r="H297" s="2">
        <v>2484.8000000000002</v>
      </c>
      <c r="I297" s="32">
        <v>116.46</v>
      </c>
      <c r="J297" s="3">
        <v>0.77880000000000005</v>
      </c>
      <c r="K297" s="2">
        <v>15216</v>
      </c>
      <c r="L297" s="24" t="e">
        <f t="shared" si="61"/>
        <v>#N/A</v>
      </c>
      <c r="M297" s="24" t="e">
        <f t="shared" si="62"/>
        <v>#N/A</v>
      </c>
      <c r="N297" s="5">
        <v>-265.83499999999998</v>
      </c>
      <c r="O297" s="3">
        <v>-0.19600000000000001</v>
      </c>
      <c r="P297" s="2">
        <v>136356.29999999999</v>
      </c>
      <c r="S297" s="23">
        <f t="shared" si="63"/>
        <v>-0.26583499999999999</v>
      </c>
      <c r="T297" s="23">
        <f t="shared" si="64"/>
        <v>136.35629999999998</v>
      </c>
      <c r="V297" s="38" t="e">
        <f t="shared" si="65"/>
        <v>#N/A</v>
      </c>
      <c r="W297" s="38">
        <f t="shared" si="66"/>
        <v>0.54243674234527461</v>
      </c>
      <c r="X297" s="40">
        <f t="shared" si="51"/>
        <v>2.7730806605928087</v>
      </c>
      <c r="Y297" s="40">
        <f t="shared" si="52"/>
        <v>0.5209864926788853</v>
      </c>
    </row>
    <row r="298" spans="1:25">
      <c r="A298" s="26" t="s">
        <v>83</v>
      </c>
      <c r="B298" s="1">
        <v>38504</v>
      </c>
      <c r="C298" s="5" t="e">
        <v>#N/A</v>
      </c>
      <c r="D298" s="3" t="e">
        <v>#N/A</v>
      </c>
      <c r="E298" s="2" t="e">
        <v>#N/A</v>
      </c>
      <c r="F298" s="32">
        <v>-24.917999999999999</v>
      </c>
      <c r="G298" s="3">
        <v>-1.0027999999999999</v>
      </c>
      <c r="H298" s="2">
        <v>2447.4</v>
      </c>
      <c r="I298" s="32">
        <v>62.616</v>
      </c>
      <c r="J298" s="3">
        <v>0.41360000000000002</v>
      </c>
      <c r="K298" s="2">
        <v>15318</v>
      </c>
      <c r="L298" s="24" t="e">
        <f t="shared" si="61"/>
        <v>#N/A</v>
      </c>
      <c r="M298" s="24" t="e">
        <f t="shared" si="62"/>
        <v>#N/A</v>
      </c>
      <c r="N298" s="5">
        <v>159.572</v>
      </c>
      <c r="O298" s="3">
        <v>0.11700000000000001</v>
      </c>
      <c r="P298" s="2">
        <v>138213.70000000001</v>
      </c>
      <c r="S298" s="23">
        <f t="shared" si="63"/>
        <v>0.15957199999999999</v>
      </c>
      <c r="T298" s="23">
        <f t="shared" si="64"/>
        <v>138.21370000000002</v>
      </c>
      <c r="V298" s="38" t="e">
        <f t="shared" si="65"/>
        <v>#N/A</v>
      </c>
      <c r="W298" s="38">
        <f t="shared" si="66"/>
        <v>0.54111136685386818</v>
      </c>
      <c r="X298" s="40">
        <f t="shared" si="51"/>
        <v>2.8345546528755556</v>
      </c>
      <c r="Y298" s="40">
        <f t="shared" si="52"/>
        <v>0.50759692550744973</v>
      </c>
    </row>
    <row r="299" spans="1:25">
      <c r="A299" s="26" t="s">
        <v>84</v>
      </c>
      <c r="B299" s="1">
        <v>38511</v>
      </c>
      <c r="C299" s="5" t="e">
        <v>#N/A</v>
      </c>
      <c r="D299" s="3" t="e">
        <v>#N/A</v>
      </c>
      <c r="E299" s="2" t="e">
        <v>#N/A</v>
      </c>
      <c r="F299" s="32">
        <v>4.0739999999999998</v>
      </c>
      <c r="G299" s="3">
        <v>0.16639999999999999</v>
      </c>
      <c r="H299" s="2">
        <v>2470.1</v>
      </c>
      <c r="I299" s="32">
        <v>105.419</v>
      </c>
      <c r="J299" s="3">
        <v>0.68430000000000002</v>
      </c>
      <c r="K299" s="2">
        <v>15575.5</v>
      </c>
      <c r="L299" s="24" t="e">
        <f t="shared" si="61"/>
        <v>#N/A</v>
      </c>
      <c r="M299" s="24" t="e">
        <f t="shared" si="62"/>
        <v>#N/A</v>
      </c>
      <c r="N299" s="5">
        <v>642.06100000000004</v>
      </c>
      <c r="O299" s="3">
        <v>0.46450000000000002</v>
      </c>
      <c r="P299" s="2">
        <v>140675.6</v>
      </c>
      <c r="S299" s="23">
        <f t="shared" si="63"/>
        <v>0.64206099999999999</v>
      </c>
      <c r="T299" s="23">
        <f t="shared" si="64"/>
        <v>140.6756</v>
      </c>
      <c r="V299" s="38" t="e">
        <f t="shared" si="65"/>
        <v>#N/A</v>
      </c>
      <c r="W299" s="38">
        <f t="shared" si="66"/>
        <v>0.54477928527206176</v>
      </c>
      <c r="X299" s="40">
        <f t="shared" si="51"/>
        <v>2.8435129680352458</v>
      </c>
      <c r="Y299" s="40">
        <f t="shared" si="52"/>
        <v>0.50299257374851358</v>
      </c>
    </row>
    <row r="300" spans="1:25">
      <c r="A300" s="26" t="s">
        <v>85</v>
      </c>
      <c r="B300" s="1">
        <v>38518</v>
      </c>
      <c r="C300" s="5" t="e">
        <v>#N/A</v>
      </c>
      <c r="D300" s="3" t="e">
        <v>#N/A</v>
      </c>
      <c r="E300" s="2" t="e">
        <v>#N/A</v>
      </c>
      <c r="F300" s="32">
        <v>3.8279999999999998</v>
      </c>
      <c r="G300" s="3">
        <v>0.15490000000000001</v>
      </c>
      <c r="H300" s="2">
        <v>2450.6</v>
      </c>
      <c r="I300" s="32">
        <v>61.530999999999999</v>
      </c>
      <c r="J300" s="3">
        <v>0.39150000000000001</v>
      </c>
      <c r="K300" s="2">
        <v>15748.6</v>
      </c>
      <c r="L300" s="24" t="e">
        <f t="shared" si="61"/>
        <v>#N/A</v>
      </c>
      <c r="M300" s="24" t="e">
        <f t="shared" si="62"/>
        <v>#N/A</v>
      </c>
      <c r="N300" s="5">
        <v>410.5</v>
      </c>
      <c r="O300" s="3">
        <v>0.2918</v>
      </c>
      <c r="P300" s="2">
        <v>142442.9</v>
      </c>
      <c r="S300" s="23">
        <f t="shared" si="63"/>
        <v>0.41049999999999998</v>
      </c>
      <c r="T300" s="23">
        <f t="shared" si="64"/>
        <v>142.44289999999998</v>
      </c>
      <c r="V300" s="38" t="e">
        <f t="shared" si="65"/>
        <v>#N/A</v>
      </c>
      <c r="W300" s="38">
        <f t="shared" si="66"/>
        <v>0.54450523958770281</v>
      </c>
      <c r="X300" s="40">
        <f t="shared" si="51"/>
        <v>2.6529827014223359</v>
      </c>
      <c r="Y300" s="40">
        <f t="shared" si="52"/>
        <v>0.501842322831201</v>
      </c>
    </row>
    <row r="301" spans="1:25">
      <c r="A301" s="26" t="s">
        <v>86</v>
      </c>
      <c r="B301" s="1">
        <v>38525</v>
      </c>
      <c r="C301" s="5" t="e">
        <v>#N/A</v>
      </c>
      <c r="D301" s="3" t="e">
        <v>#N/A</v>
      </c>
      <c r="E301" s="2" t="e">
        <v>#N/A</v>
      </c>
      <c r="F301" s="32">
        <v>-32.551000000000002</v>
      </c>
      <c r="G301" s="3">
        <v>-1.3282</v>
      </c>
      <c r="H301" s="2">
        <v>2437.9</v>
      </c>
      <c r="I301" s="32">
        <v>6.827</v>
      </c>
      <c r="J301" s="3">
        <v>4.3299999999999998E-2</v>
      </c>
      <c r="K301" s="2">
        <v>15911.7</v>
      </c>
      <c r="N301" s="5">
        <v>241.529</v>
      </c>
      <c r="O301" s="3">
        <v>0.1678</v>
      </c>
      <c r="P301" s="2">
        <v>146698.4</v>
      </c>
      <c r="S301" s="23">
        <f t="shared" ref="S301:S364" si="67">N301/1000</f>
        <v>0.24152899999999999</v>
      </c>
      <c r="T301" s="23">
        <f t="shared" ref="T301:T364" si="68">P301/1000</f>
        <v>146.69839999999999</v>
      </c>
      <c r="V301" s="38" t="e">
        <f t="shared" ref="V301:V364" si="69">STDEV(D276:D301)</f>
        <v>#N/A</v>
      </c>
      <c r="W301" s="38">
        <f t="shared" ref="W301:W364" si="70">STDEV(O276:O301)</f>
        <v>0.51754832278289209</v>
      </c>
      <c r="X301" s="40">
        <f t="shared" ref="X301:X364" si="71">STDEV(G276:G301)</f>
        <v>2.7143408088067806</v>
      </c>
      <c r="Y301" s="40">
        <f t="shared" ref="Y301:Y364" si="72">STDEV(J276:J301)</f>
        <v>0.49897011718754647</v>
      </c>
    </row>
    <row r="302" spans="1:25">
      <c r="A302" s="26" t="s">
        <v>87</v>
      </c>
      <c r="B302" s="1">
        <v>38532</v>
      </c>
      <c r="C302" s="5" t="e">
        <v>#N/A</v>
      </c>
      <c r="D302" s="3" t="e">
        <v>#N/A</v>
      </c>
      <c r="E302" s="2" t="e">
        <v>#N/A</v>
      </c>
      <c r="F302" s="32">
        <v>29.067</v>
      </c>
      <c r="G302" s="3">
        <v>1.1921999999999999</v>
      </c>
      <c r="H302" s="2">
        <v>2464.6</v>
      </c>
      <c r="I302" s="32">
        <v>111.831</v>
      </c>
      <c r="J302" s="3">
        <v>0.70279999999999998</v>
      </c>
      <c r="K302" s="2">
        <v>16058.9</v>
      </c>
      <c r="N302" s="5">
        <v>-10.025</v>
      </c>
      <c r="O302" s="3">
        <v>-6.7999999999999996E-3</v>
      </c>
      <c r="P302" s="2">
        <v>146280.70000000001</v>
      </c>
      <c r="S302" s="23">
        <f t="shared" si="67"/>
        <v>-1.0025000000000001E-2</v>
      </c>
      <c r="T302" s="23">
        <f t="shared" si="68"/>
        <v>146.28070000000002</v>
      </c>
      <c r="V302" s="38" t="e">
        <f t="shared" si="69"/>
        <v>#N/A</v>
      </c>
      <c r="W302" s="38">
        <f t="shared" si="70"/>
        <v>0.51628806325687837</v>
      </c>
      <c r="X302" s="40">
        <f t="shared" si="71"/>
        <v>2.7038246734465723</v>
      </c>
      <c r="Y302" s="40">
        <f t="shared" si="72"/>
        <v>0.50116523117477074</v>
      </c>
    </row>
    <row r="303" spans="1:25">
      <c r="A303" s="26" t="s">
        <v>88</v>
      </c>
      <c r="B303" s="1">
        <v>38539</v>
      </c>
      <c r="C303" s="5" t="e">
        <v>#N/A</v>
      </c>
      <c r="D303" s="3" t="e">
        <v>#N/A</v>
      </c>
      <c r="E303" s="2" t="e">
        <v>#N/A</v>
      </c>
      <c r="F303" s="32">
        <v>40</v>
      </c>
      <c r="G303" s="3">
        <v>1.6229</v>
      </c>
      <c r="H303" s="2">
        <v>2492.1</v>
      </c>
      <c r="I303" s="32">
        <v>244.68799999999999</v>
      </c>
      <c r="J303" s="3">
        <v>1.5236000000000001</v>
      </c>
      <c r="K303" s="2">
        <v>16288.2</v>
      </c>
      <c r="N303" s="5">
        <v>617.87599999999998</v>
      </c>
      <c r="O303" s="3">
        <v>0.42180000000000001</v>
      </c>
      <c r="P303" s="2">
        <v>147686.5</v>
      </c>
      <c r="S303" s="23">
        <f t="shared" si="67"/>
        <v>0.61787599999999998</v>
      </c>
      <c r="T303" s="23">
        <f t="shared" si="68"/>
        <v>147.6865</v>
      </c>
      <c r="V303" s="38" t="e">
        <f t="shared" si="69"/>
        <v>#N/A</v>
      </c>
      <c r="W303" s="38">
        <f t="shared" si="70"/>
        <v>0.51983231503422922</v>
      </c>
      <c r="X303" s="40">
        <f t="shared" si="71"/>
        <v>2.6998326174698031</v>
      </c>
      <c r="Y303" s="40">
        <f t="shared" si="72"/>
        <v>0.55032657264014251</v>
      </c>
    </row>
    <row r="304" spans="1:25">
      <c r="A304" s="26" t="s">
        <v>89</v>
      </c>
      <c r="B304" s="1">
        <v>38546</v>
      </c>
      <c r="C304" s="5" t="e">
        <v>#N/A</v>
      </c>
      <c r="D304" s="3" t="e">
        <v>#N/A</v>
      </c>
      <c r="E304" s="2" t="e">
        <v>#N/A</v>
      </c>
      <c r="F304" s="32">
        <v>47.271999999999998</v>
      </c>
      <c r="G304" s="3">
        <v>1.8968</v>
      </c>
      <c r="H304" s="2">
        <v>2569.9</v>
      </c>
      <c r="I304" s="32">
        <v>199.13300000000001</v>
      </c>
      <c r="J304" s="3">
        <v>1.2258</v>
      </c>
      <c r="K304" s="2">
        <v>16632.5</v>
      </c>
      <c r="N304" s="5">
        <v>892.43299999999999</v>
      </c>
      <c r="O304" s="3">
        <v>0.60389999999999999</v>
      </c>
      <c r="P304" s="2">
        <v>152233.29999999999</v>
      </c>
      <c r="S304" s="23">
        <f t="shared" si="67"/>
        <v>0.89243300000000003</v>
      </c>
      <c r="T304" s="23">
        <f t="shared" si="68"/>
        <v>152.23329999999999</v>
      </c>
      <c r="V304" s="38" t="e">
        <f t="shared" si="69"/>
        <v>#N/A</v>
      </c>
      <c r="W304" s="38">
        <f t="shared" si="70"/>
        <v>0.52852012313046903</v>
      </c>
      <c r="X304" s="40">
        <f t="shared" si="71"/>
        <v>2.589574616757325</v>
      </c>
      <c r="Y304" s="40">
        <f t="shared" si="72"/>
        <v>0.57411068893885453</v>
      </c>
    </row>
    <row r="305" spans="1:25">
      <c r="A305" s="26" t="s">
        <v>90</v>
      </c>
      <c r="B305" s="1">
        <v>38553</v>
      </c>
      <c r="C305" s="5" t="e">
        <v>#N/A</v>
      </c>
      <c r="D305" s="3" t="e">
        <v>#N/A</v>
      </c>
      <c r="E305" s="2" t="e">
        <v>#N/A</v>
      </c>
      <c r="F305" s="32">
        <v>6.0730000000000004</v>
      </c>
      <c r="G305" s="3">
        <v>0.23630000000000001</v>
      </c>
      <c r="H305" s="2">
        <v>2561.6</v>
      </c>
      <c r="I305" s="32">
        <v>82.522000000000006</v>
      </c>
      <c r="J305" s="3">
        <v>0.4945</v>
      </c>
      <c r="K305" s="2">
        <v>16724.5</v>
      </c>
      <c r="N305" s="5">
        <v>1015.0359999999999</v>
      </c>
      <c r="O305" s="3">
        <v>0.66610000000000003</v>
      </c>
      <c r="P305" s="2">
        <v>155210.4</v>
      </c>
      <c r="S305" s="23">
        <f t="shared" si="67"/>
        <v>1.015036</v>
      </c>
      <c r="T305" s="23">
        <f t="shared" si="68"/>
        <v>155.21039999999999</v>
      </c>
      <c r="V305" s="38" t="e">
        <f t="shared" si="69"/>
        <v>#N/A</v>
      </c>
      <c r="W305" s="38">
        <f t="shared" si="70"/>
        <v>0.53960580050483298</v>
      </c>
      <c r="X305" s="40">
        <f t="shared" si="71"/>
        <v>2.5992939190006674</v>
      </c>
      <c r="Y305" s="40">
        <f t="shared" si="72"/>
        <v>0.56851287262335726</v>
      </c>
    </row>
    <row r="306" spans="1:25">
      <c r="A306" s="26" t="s">
        <v>91</v>
      </c>
      <c r="B306" s="1">
        <v>38560</v>
      </c>
      <c r="C306" s="5" t="e">
        <v>#N/A</v>
      </c>
      <c r="D306" s="3" t="e">
        <v>#N/A</v>
      </c>
      <c r="E306" s="2" t="e">
        <v>#N/A</v>
      </c>
      <c r="F306" s="32">
        <v>55.256999999999998</v>
      </c>
      <c r="G306" s="3">
        <v>2.1570999999999998</v>
      </c>
      <c r="H306" s="2">
        <v>2619.1</v>
      </c>
      <c r="I306" s="32">
        <v>91.611000000000004</v>
      </c>
      <c r="J306" s="3">
        <v>0.54769999999999996</v>
      </c>
      <c r="K306" s="2">
        <v>16774.400000000001</v>
      </c>
      <c r="N306" s="5">
        <v>853.18700000000001</v>
      </c>
      <c r="O306" s="3">
        <v>0.54969999999999997</v>
      </c>
      <c r="P306" s="2">
        <v>157897.5</v>
      </c>
      <c r="S306" s="23">
        <f t="shared" si="67"/>
        <v>0.85318700000000003</v>
      </c>
      <c r="T306" s="23">
        <f t="shared" si="68"/>
        <v>157.89750000000001</v>
      </c>
      <c r="V306" s="38" t="e">
        <f t="shared" si="69"/>
        <v>#N/A</v>
      </c>
      <c r="W306" s="38">
        <f t="shared" si="70"/>
        <v>0.54319782717363108</v>
      </c>
      <c r="X306" s="40">
        <f t="shared" si="71"/>
        <v>2.5886507253750199</v>
      </c>
      <c r="Y306" s="40">
        <f t="shared" si="72"/>
        <v>0.56606448276336307</v>
      </c>
    </row>
    <row r="307" spans="1:25">
      <c r="A307" s="26" t="s">
        <v>92</v>
      </c>
      <c r="B307" s="1">
        <v>38567</v>
      </c>
      <c r="C307" s="5" t="e">
        <v>#N/A</v>
      </c>
      <c r="D307" s="3" t="e">
        <v>#N/A</v>
      </c>
      <c r="E307" s="2" t="e">
        <v>#N/A</v>
      </c>
      <c r="F307" s="32">
        <v>5.7510000000000003</v>
      </c>
      <c r="G307" s="3">
        <v>0.2195</v>
      </c>
      <c r="H307" s="2">
        <v>2655.4</v>
      </c>
      <c r="I307" s="32">
        <v>73.16</v>
      </c>
      <c r="J307" s="3">
        <v>0.43609999999999999</v>
      </c>
      <c r="K307" s="2">
        <v>17016.7</v>
      </c>
      <c r="N307" s="5">
        <v>-51.634999999999998</v>
      </c>
      <c r="O307" s="3">
        <v>-3.27E-2</v>
      </c>
      <c r="P307" s="2">
        <v>163233.60000000001</v>
      </c>
      <c r="S307" s="23">
        <f t="shared" si="67"/>
        <v>-5.1635E-2</v>
      </c>
      <c r="T307" s="23">
        <f t="shared" si="68"/>
        <v>163.2336</v>
      </c>
      <c r="V307" s="38" t="e">
        <f t="shared" si="69"/>
        <v>#N/A</v>
      </c>
      <c r="W307" s="38">
        <f t="shared" si="70"/>
        <v>0.54179758577705583</v>
      </c>
      <c r="X307" s="40">
        <f t="shared" si="71"/>
        <v>2.5685058792193987</v>
      </c>
      <c r="Y307" s="40">
        <f t="shared" si="72"/>
        <v>0.5660695022290515</v>
      </c>
    </row>
    <row r="308" spans="1:25">
      <c r="A308" s="26" t="s">
        <v>93</v>
      </c>
      <c r="B308" s="1">
        <v>38574</v>
      </c>
      <c r="C308" s="5" t="e">
        <v>#N/A</v>
      </c>
      <c r="D308" s="3" t="e">
        <v>#N/A</v>
      </c>
      <c r="E308" s="2" t="e">
        <v>#N/A</v>
      </c>
      <c r="F308" s="32">
        <v>36.296999999999997</v>
      </c>
      <c r="G308" s="3">
        <v>1.1577</v>
      </c>
      <c r="H308" s="2">
        <v>3210.6</v>
      </c>
      <c r="I308" s="32">
        <v>127.81399999999999</v>
      </c>
      <c r="J308" s="3">
        <v>0.74809999999999999</v>
      </c>
      <c r="K308" s="2">
        <v>17254</v>
      </c>
      <c r="N308" s="5">
        <v>1088.155</v>
      </c>
      <c r="O308" s="3">
        <v>0.66249999999999998</v>
      </c>
      <c r="P308" s="2">
        <v>166959</v>
      </c>
      <c r="S308" s="23">
        <f t="shared" si="67"/>
        <v>1.088155</v>
      </c>
      <c r="T308" s="23">
        <f t="shared" si="68"/>
        <v>166.959</v>
      </c>
      <c r="V308" s="38" t="e">
        <f t="shared" si="69"/>
        <v>#N/A</v>
      </c>
      <c r="W308" s="38">
        <f t="shared" si="70"/>
        <v>0.52495507155741072</v>
      </c>
      <c r="X308" s="40">
        <f t="shared" si="71"/>
        <v>2.2888432579496438</v>
      </c>
      <c r="Y308" s="40">
        <f t="shared" si="72"/>
        <v>0.56076000023320005</v>
      </c>
    </row>
    <row r="309" spans="1:25">
      <c r="A309" s="26" t="s">
        <v>94</v>
      </c>
      <c r="B309" s="1">
        <v>38581</v>
      </c>
      <c r="C309" s="5" t="e">
        <v>#N/A</v>
      </c>
      <c r="D309" s="3" t="e">
        <v>#N/A</v>
      </c>
      <c r="E309" s="2" t="e">
        <v>#N/A</v>
      </c>
      <c r="F309" s="32">
        <v>3.758</v>
      </c>
      <c r="G309" s="3">
        <v>0.11169999999999999</v>
      </c>
      <c r="H309" s="2">
        <v>3368.2</v>
      </c>
      <c r="I309" s="32">
        <v>47.320999999999998</v>
      </c>
      <c r="J309" s="3">
        <v>0.27329999999999999</v>
      </c>
      <c r="K309" s="2">
        <v>17363.900000000001</v>
      </c>
      <c r="N309" s="5">
        <v>1016.771</v>
      </c>
      <c r="O309" s="3">
        <v>0.60599999999999998</v>
      </c>
      <c r="P309" s="2">
        <v>167865.8</v>
      </c>
      <c r="S309" s="23">
        <f t="shared" si="67"/>
        <v>1.0167709999999999</v>
      </c>
      <c r="T309" s="23">
        <f t="shared" si="68"/>
        <v>167.86579999999998</v>
      </c>
      <c r="V309" s="38" t="e">
        <f t="shared" si="69"/>
        <v>#N/A</v>
      </c>
      <c r="W309" s="38">
        <f t="shared" si="70"/>
        <v>0.5100802046888161</v>
      </c>
      <c r="X309" s="40">
        <f t="shared" si="71"/>
        <v>2.2355353825288615</v>
      </c>
      <c r="Y309" s="40">
        <f t="shared" si="72"/>
        <v>0.54522009005538297</v>
      </c>
    </row>
    <row r="310" spans="1:25">
      <c r="A310" s="26" t="s">
        <v>95</v>
      </c>
      <c r="B310" s="1">
        <v>38588</v>
      </c>
      <c r="C310" s="5" t="e">
        <v>#N/A</v>
      </c>
      <c r="D310" s="3" t="e">
        <v>#N/A</v>
      </c>
      <c r="E310" s="2" t="e">
        <v>#N/A</v>
      </c>
      <c r="F310" s="32">
        <v>42.055</v>
      </c>
      <c r="G310" s="3">
        <v>1.2484999999999999</v>
      </c>
      <c r="H310" s="2">
        <v>3381.4</v>
      </c>
      <c r="I310" s="32">
        <v>62.185000000000002</v>
      </c>
      <c r="J310" s="3">
        <v>0.35449999999999998</v>
      </c>
      <c r="K310" s="2">
        <v>17558.2</v>
      </c>
      <c r="N310" s="5">
        <v>-200.75299999999999</v>
      </c>
      <c r="O310" s="3">
        <v>-0.1196</v>
      </c>
      <c r="P310" s="2">
        <v>164438.1</v>
      </c>
      <c r="S310" s="23">
        <f t="shared" si="67"/>
        <v>-0.20075299999999999</v>
      </c>
      <c r="T310" s="23">
        <f t="shared" si="68"/>
        <v>164.43810000000002</v>
      </c>
      <c r="V310" s="38" t="e">
        <f t="shared" si="69"/>
        <v>#N/A</v>
      </c>
      <c r="W310" s="38">
        <f t="shared" si="70"/>
        <v>0.49441704870094622</v>
      </c>
      <c r="X310" s="40">
        <f t="shared" si="71"/>
        <v>2.2070859598609625</v>
      </c>
      <c r="Y310" s="40">
        <f t="shared" si="72"/>
        <v>0.54522281109511683</v>
      </c>
    </row>
    <row r="311" spans="1:25">
      <c r="A311" s="26" t="s">
        <v>96</v>
      </c>
      <c r="B311" s="1">
        <v>38595</v>
      </c>
      <c r="C311" s="5" t="e">
        <v>#N/A</v>
      </c>
      <c r="D311" s="3" t="e">
        <v>#N/A</v>
      </c>
      <c r="E311" s="2" t="e">
        <v>#N/A</v>
      </c>
      <c r="F311" s="32">
        <v>125.187</v>
      </c>
      <c r="G311" s="3">
        <v>3.7021999999999999</v>
      </c>
      <c r="H311" s="2">
        <v>3515.1</v>
      </c>
      <c r="I311" s="32">
        <v>30.981000000000002</v>
      </c>
      <c r="J311" s="3">
        <v>0.1764</v>
      </c>
      <c r="K311" s="2">
        <v>17744.2</v>
      </c>
      <c r="N311" s="5">
        <v>75.430000000000007</v>
      </c>
      <c r="O311" s="3">
        <v>4.5699999999999998E-2</v>
      </c>
      <c r="P311" s="2">
        <v>166190.6</v>
      </c>
      <c r="S311" s="23">
        <f t="shared" si="67"/>
        <v>7.5430000000000011E-2</v>
      </c>
      <c r="T311" s="23">
        <f t="shared" si="68"/>
        <v>166.19060000000002</v>
      </c>
      <c r="V311" s="38" t="e">
        <f t="shared" si="69"/>
        <v>#N/A</v>
      </c>
      <c r="W311" s="38">
        <f t="shared" si="70"/>
        <v>0.4824535979919567</v>
      </c>
      <c r="X311" s="40">
        <f t="shared" si="71"/>
        <v>2.2660199585651015</v>
      </c>
      <c r="Y311" s="40">
        <f t="shared" si="72"/>
        <v>0.54466733786639121</v>
      </c>
    </row>
    <row r="312" spans="1:25">
      <c r="A312" s="26" t="s">
        <v>97</v>
      </c>
      <c r="B312" s="1">
        <v>38602</v>
      </c>
      <c r="C312" s="5" t="e">
        <v>#N/A</v>
      </c>
      <c r="D312" s="3" t="e">
        <v>#N/A</v>
      </c>
      <c r="E312" s="2" t="e">
        <v>#N/A</v>
      </c>
      <c r="F312" s="32">
        <v>26.552</v>
      </c>
      <c r="G312" s="3">
        <v>0.75529999999999997</v>
      </c>
      <c r="H312" s="2">
        <v>3604.1</v>
      </c>
      <c r="I312" s="32">
        <v>95.423000000000002</v>
      </c>
      <c r="J312" s="3">
        <v>0.53769999999999996</v>
      </c>
      <c r="K312" s="2">
        <v>17961.8</v>
      </c>
      <c r="N312" s="5">
        <v>519.53700000000003</v>
      </c>
      <c r="O312" s="3">
        <v>0.31069999999999998</v>
      </c>
      <c r="P312" s="2">
        <v>173020.9</v>
      </c>
      <c r="S312" s="23">
        <f t="shared" si="67"/>
        <v>0.51953700000000003</v>
      </c>
      <c r="T312" s="23">
        <f t="shared" si="68"/>
        <v>173.02089999999998</v>
      </c>
      <c r="V312" s="38" t="e">
        <f t="shared" si="69"/>
        <v>#N/A</v>
      </c>
      <c r="W312" s="38">
        <f t="shared" si="70"/>
        <v>0.46670100606441645</v>
      </c>
      <c r="X312" s="40">
        <f t="shared" si="71"/>
        <v>1.2323030541850679</v>
      </c>
      <c r="Y312" s="40">
        <f t="shared" si="72"/>
        <v>0.54549810485463657</v>
      </c>
    </row>
    <row r="313" spans="1:25">
      <c r="A313" s="26" t="s">
        <v>98</v>
      </c>
      <c r="B313" s="1">
        <v>38609</v>
      </c>
      <c r="C313" s="5" t="e">
        <v>#N/A</v>
      </c>
      <c r="D313" s="3" t="e">
        <v>#N/A</v>
      </c>
      <c r="E313" s="2" t="e">
        <v>#N/A</v>
      </c>
      <c r="F313" s="32">
        <v>42.853000000000002</v>
      </c>
      <c r="G313" s="3">
        <v>1.4157999999999999</v>
      </c>
      <c r="H313" s="2">
        <v>3059.4</v>
      </c>
      <c r="I313" s="32">
        <v>120.191</v>
      </c>
      <c r="J313" s="3">
        <v>0.66910000000000003</v>
      </c>
      <c r="K313" s="2">
        <v>18177.099999999999</v>
      </c>
      <c r="N313" s="5">
        <v>930.11699999999996</v>
      </c>
      <c r="O313" s="3">
        <v>0.5373</v>
      </c>
      <c r="P313" s="2">
        <v>175834.6</v>
      </c>
      <c r="S313" s="23">
        <f t="shared" si="67"/>
        <v>0.93011699999999997</v>
      </c>
      <c r="T313" s="23">
        <f t="shared" si="68"/>
        <v>175.83459999999999</v>
      </c>
      <c r="V313" s="38" t="e">
        <f t="shared" si="69"/>
        <v>#N/A</v>
      </c>
      <c r="W313" s="38">
        <f t="shared" si="70"/>
        <v>0.4759201454672185</v>
      </c>
      <c r="X313" s="40">
        <f t="shared" si="71"/>
        <v>1.1504221058644251</v>
      </c>
      <c r="Y313" s="40">
        <f t="shared" si="72"/>
        <v>0.54413517053705018</v>
      </c>
    </row>
    <row r="314" spans="1:25">
      <c r="A314" s="26" t="s">
        <v>99</v>
      </c>
      <c r="B314" s="1">
        <v>38616</v>
      </c>
      <c r="C314" s="5" t="e">
        <v>#N/A</v>
      </c>
      <c r="D314" s="3" t="e">
        <v>#N/A</v>
      </c>
      <c r="E314" s="2" t="e">
        <v>#N/A</v>
      </c>
      <c r="F314" s="32">
        <v>7.2119999999999997</v>
      </c>
      <c r="G314" s="3">
        <v>0.23569999999999999</v>
      </c>
      <c r="H314" s="2">
        <v>3054.5</v>
      </c>
      <c r="I314" s="32">
        <v>86.801000000000002</v>
      </c>
      <c r="J314" s="3">
        <v>0.47749999999999998</v>
      </c>
      <c r="K314" s="2">
        <v>18352.5</v>
      </c>
      <c r="N314" s="5">
        <v>860.55799999999999</v>
      </c>
      <c r="O314" s="3">
        <v>0.4894</v>
      </c>
      <c r="P314" s="2">
        <v>180610</v>
      </c>
      <c r="S314" s="23">
        <f t="shared" si="67"/>
        <v>0.86055800000000005</v>
      </c>
      <c r="T314" s="23">
        <f t="shared" si="68"/>
        <v>180.61</v>
      </c>
      <c r="V314" s="38" t="e">
        <f t="shared" si="69"/>
        <v>#N/A</v>
      </c>
      <c r="W314" s="38">
        <f t="shared" si="70"/>
        <v>0.46608599591128602</v>
      </c>
      <c r="X314" s="40">
        <f t="shared" si="71"/>
        <v>1.0937695871898883</v>
      </c>
      <c r="Y314" s="40">
        <f t="shared" si="72"/>
        <v>0.47719152312091812</v>
      </c>
    </row>
    <row r="315" spans="1:25">
      <c r="A315" s="26" t="s">
        <v>100</v>
      </c>
      <c r="B315" s="1">
        <v>38623</v>
      </c>
      <c r="C315" s="5" t="e">
        <v>#N/A</v>
      </c>
      <c r="D315" s="3" t="e">
        <v>#N/A</v>
      </c>
      <c r="E315" s="2" t="e">
        <v>#N/A</v>
      </c>
      <c r="F315" s="32">
        <v>24.486999999999998</v>
      </c>
      <c r="G315" s="3">
        <v>0.66700000000000004</v>
      </c>
      <c r="H315" s="2">
        <v>3668</v>
      </c>
      <c r="I315" s="32">
        <v>842.51</v>
      </c>
      <c r="J315" s="3">
        <v>4.5758000000000001</v>
      </c>
      <c r="K315" s="2">
        <v>19271.2</v>
      </c>
      <c r="N315" s="5">
        <v>1500.3630000000001</v>
      </c>
      <c r="O315" s="3">
        <v>0.83069999999999999</v>
      </c>
      <c r="P315" s="2">
        <v>183110.39999999999</v>
      </c>
      <c r="S315" s="23">
        <f t="shared" si="67"/>
        <v>1.5003630000000001</v>
      </c>
      <c r="T315" s="23">
        <f t="shared" si="68"/>
        <v>183.1104</v>
      </c>
      <c r="V315" s="38" t="e">
        <f t="shared" si="69"/>
        <v>#N/A</v>
      </c>
      <c r="W315" s="38">
        <f t="shared" si="70"/>
        <v>0.41266825239950494</v>
      </c>
      <c r="X315" s="40">
        <f t="shared" si="71"/>
        <v>1.08117771834521</v>
      </c>
      <c r="Y315" s="40">
        <f t="shared" si="72"/>
        <v>0.91744115146422334</v>
      </c>
    </row>
    <row r="316" spans="1:25">
      <c r="A316" s="26" t="s">
        <v>101</v>
      </c>
      <c r="B316" s="1">
        <v>38630</v>
      </c>
      <c r="C316" s="5" t="e">
        <v>#N/A</v>
      </c>
      <c r="D316" s="3" t="e">
        <v>#N/A</v>
      </c>
      <c r="E316" s="2" t="e">
        <v>#N/A</v>
      </c>
      <c r="F316" s="32">
        <v>14.911</v>
      </c>
      <c r="G316" s="3">
        <v>0.40639999999999998</v>
      </c>
      <c r="H316" s="2">
        <v>3667.7</v>
      </c>
      <c r="I316" s="32">
        <v>179.941</v>
      </c>
      <c r="J316" s="3">
        <v>0.92949999999999999</v>
      </c>
      <c r="K316" s="2">
        <v>19490.400000000001</v>
      </c>
      <c r="N316" s="5">
        <v>1789.259</v>
      </c>
      <c r="O316" s="3">
        <v>0.97729999999999995</v>
      </c>
      <c r="P316" s="2">
        <v>186178.6</v>
      </c>
      <c r="S316" s="23">
        <f t="shared" si="67"/>
        <v>1.7892589999999999</v>
      </c>
      <c r="T316" s="23">
        <f t="shared" si="68"/>
        <v>186.17860000000002</v>
      </c>
      <c r="V316" s="38" t="e">
        <f t="shared" si="69"/>
        <v>#N/A</v>
      </c>
      <c r="W316" s="38">
        <f t="shared" si="70"/>
        <v>0.42954156301089907</v>
      </c>
      <c r="X316" s="40">
        <f t="shared" si="71"/>
        <v>1.0807211511692625</v>
      </c>
      <c r="Y316" s="40">
        <f t="shared" si="72"/>
        <v>0.91834271816973911</v>
      </c>
    </row>
    <row r="317" spans="1:25">
      <c r="A317" s="26" t="s">
        <v>102</v>
      </c>
      <c r="B317" s="1">
        <v>38637</v>
      </c>
      <c r="C317" s="5" t="e">
        <v>#N/A</v>
      </c>
      <c r="D317" s="3" t="e">
        <v>#N/A</v>
      </c>
      <c r="E317" s="2" t="e">
        <v>#N/A</v>
      </c>
      <c r="F317" s="32">
        <v>-33.423999999999999</v>
      </c>
      <c r="G317" s="3">
        <v>-0.9113</v>
      </c>
      <c r="H317" s="2">
        <v>3655.9</v>
      </c>
      <c r="I317" s="32">
        <v>-8.4550000000000001</v>
      </c>
      <c r="J317" s="3">
        <v>-4.3299999999999998E-2</v>
      </c>
      <c r="K317" s="2">
        <v>19341.2</v>
      </c>
      <c r="N317" s="5">
        <v>-1454.2809999999999</v>
      </c>
      <c r="O317" s="3">
        <v>-0.78049999999999997</v>
      </c>
      <c r="P317" s="2">
        <v>179961.4</v>
      </c>
      <c r="S317" s="23">
        <f t="shared" si="67"/>
        <v>-1.4542809999999999</v>
      </c>
      <c r="T317" s="23">
        <f t="shared" si="68"/>
        <v>179.9614</v>
      </c>
      <c r="V317" s="38" t="e">
        <f t="shared" si="69"/>
        <v>#N/A</v>
      </c>
      <c r="W317" s="38">
        <f t="shared" si="70"/>
        <v>0.47329106555951544</v>
      </c>
      <c r="X317" s="40">
        <f t="shared" si="71"/>
        <v>1.0987260532158984</v>
      </c>
      <c r="Y317" s="40">
        <f t="shared" si="72"/>
        <v>0.91583926507959823</v>
      </c>
    </row>
    <row r="318" spans="1:25">
      <c r="A318" s="26" t="s">
        <v>103</v>
      </c>
      <c r="B318" s="1">
        <v>38644</v>
      </c>
      <c r="C318" s="5" t="e">
        <v>#N/A</v>
      </c>
      <c r="D318" s="3" t="e">
        <v>#N/A</v>
      </c>
      <c r="E318" s="2" t="e">
        <v>#N/A</v>
      </c>
      <c r="F318" s="32">
        <v>-10.218999999999999</v>
      </c>
      <c r="G318" s="3">
        <v>-0.27950000000000003</v>
      </c>
      <c r="H318" s="2">
        <v>3622.4</v>
      </c>
      <c r="I318" s="32">
        <v>83.709000000000003</v>
      </c>
      <c r="J318" s="3">
        <v>0.43280000000000002</v>
      </c>
      <c r="K318" s="2">
        <v>19368.5</v>
      </c>
      <c r="N318" s="5">
        <v>-477.24299999999999</v>
      </c>
      <c r="O318" s="3">
        <v>-0.2646</v>
      </c>
      <c r="P318" s="2">
        <v>171640.6</v>
      </c>
      <c r="S318" s="23">
        <f t="shared" si="67"/>
        <v>-0.47724299999999997</v>
      </c>
      <c r="T318" s="23">
        <f t="shared" si="68"/>
        <v>171.64060000000001</v>
      </c>
      <c r="V318" s="38" t="e">
        <f t="shared" si="69"/>
        <v>#N/A</v>
      </c>
      <c r="W318" s="38">
        <f t="shared" si="70"/>
        <v>0.47287499615079603</v>
      </c>
      <c r="X318" s="40">
        <f t="shared" si="71"/>
        <v>1.0842684214642682</v>
      </c>
      <c r="Y318" s="40">
        <f t="shared" si="72"/>
        <v>0.90848779209443176</v>
      </c>
    </row>
    <row r="319" spans="1:25">
      <c r="A319" s="26" t="s">
        <v>104</v>
      </c>
      <c r="B319" s="1">
        <v>38651</v>
      </c>
      <c r="C319" s="5" t="e">
        <v>#N/A</v>
      </c>
      <c r="D319" s="3" t="e">
        <v>#N/A</v>
      </c>
      <c r="E319" s="2" t="e">
        <v>#N/A</v>
      </c>
      <c r="F319" s="32">
        <v>-11.04</v>
      </c>
      <c r="G319" s="3">
        <v>-0.29310000000000003</v>
      </c>
      <c r="H319" s="2">
        <v>3767.9</v>
      </c>
      <c r="I319" s="32">
        <v>15.794</v>
      </c>
      <c r="J319" s="3">
        <v>7.85E-2</v>
      </c>
      <c r="K319" s="2">
        <v>20189.3</v>
      </c>
      <c r="N319" s="5">
        <v>-463.81</v>
      </c>
      <c r="O319" s="3">
        <v>-0.26869999999999999</v>
      </c>
      <c r="P319" s="2">
        <v>173602.4</v>
      </c>
      <c r="S319" s="23">
        <f t="shared" si="67"/>
        <v>-0.46381</v>
      </c>
      <c r="T319" s="23">
        <f t="shared" si="68"/>
        <v>173.60239999999999</v>
      </c>
      <c r="V319" s="38" t="e">
        <f t="shared" si="69"/>
        <v>#N/A</v>
      </c>
      <c r="W319" s="38">
        <f t="shared" si="70"/>
        <v>0.47028477644279126</v>
      </c>
      <c r="X319" s="40">
        <f t="shared" si="71"/>
        <v>1.0908967079708045</v>
      </c>
      <c r="Y319" s="40">
        <f t="shared" si="72"/>
        <v>0.90547932414911536</v>
      </c>
    </row>
    <row r="320" spans="1:25">
      <c r="A320" s="26" t="s">
        <v>105</v>
      </c>
      <c r="B320" s="1">
        <v>38658</v>
      </c>
      <c r="C320" s="5" t="e">
        <v>#N/A</v>
      </c>
      <c r="D320" s="3" t="e">
        <v>#N/A</v>
      </c>
      <c r="E320" s="2" t="e">
        <v>#N/A</v>
      </c>
      <c r="F320" s="32">
        <v>-36.366</v>
      </c>
      <c r="G320" s="3">
        <v>-0.96509999999999996</v>
      </c>
      <c r="H320" s="2">
        <v>3724.7</v>
      </c>
      <c r="I320" s="32">
        <v>-72.459999999999994</v>
      </c>
      <c r="J320" s="3">
        <v>-0.35460000000000003</v>
      </c>
      <c r="K320" s="2">
        <v>20455.7</v>
      </c>
      <c r="N320" s="5">
        <v>-39.862000000000002</v>
      </c>
      <c r="O320" s="3">
        <v>-2.29E-2</v>
      </c>
      <c r="P320" s="2">
        <v>178820.3</v>
      </c>
      <c r="S320" s="23">
        <f t="shared" si="67"/>
        <v>-3.9862000000000002E-2</v>
      </c>
      <c r="T320" s="23">
        <f t="shared" si="68"/>
        <v>178.82029999999997</v>
      </c>
      <c r="V320" s="38" t="e">
        <f t="shared" si="69"/>
        <v>#N/A</v>
      </c>
      <c r="W320" s="38">
        <f t="shared" si="70"/>
        <v>0.40386199541237044</v>
      </c>
      <c r="X320" s="40">
        <f t="shared" si="71"/>
        <v>1.1270198481632197</v>
      </c>
      <c r="Y320" s="40">
        <f t="shared" si="72"/>
        <v>0.90079217072871709</v>
      </c>
    </row>
    <row r="321" spans="1:25">
      <c r="A321" s="26" t="s">
        <v>106</v>
      </c>
      <c r="B321" s="1">
        <v>38665</v>
      </c>
      <c r="C321" s="5" t="e">
        <v>#N/A</v>
      </c>
      <c r="D321" s="3" t="e">
        <v>#N/A</v>
      </c>
      <c r="E321" s="2" t="e">
        <v>#N/A</v>
      </c>
      <c r="F321" s="32">
        <v>67.739999999999995</v>
      </c>
      <c r="G321" s="3">
        <v>1.8186</v>
      </c>
      <c r="H321" s="2">
        <v>3760.2</v>
      </c>
      <c r="I321" s="32">
        <v>307.98599999999999</v>
      </c>
      <c r="J321" s="3">
        <v>1.5056</v>
      </c>
      <c r="K321" s="2">
        <v>20687.599999999999</v>
      </c>
      <c r="N321" s="5">
        <v>1865.981</v>
      </c>
      <c r="O321" s="3">
        <v>1.0446</v>
      </c>
      <c r="P321" s="2">
        <v>182505</v>
      </c>
      <c r="S321" s="23">
        <f t="shared" si="67"/>
        <v>1.8659809999999999</v>
      </c>
      <c r="T321" s="23">
        <f t="shared" si="68"/>
        <v>182.505</v>
      </c>
      <c r="V321" s="38" t="e">
        <f t="shared" si="69"/>
        <v>#N/A</v>
      </c>
      <c r="W321" s="38">
        <f t="shared" si="70"/>
        <v>0.43228377004712287</v>
      </c>
      <c r="X321" s="40">
        <f t="shared" si="71"/>
        <v>1.1534757055892491</v>
      </c>
      <c r="Y321" s="40">
        <f t="shared" si="72"/>
        <v>0.90018859443665822</v>
      </c>
    </row>
    <row r="322" spans="1:25">
      <c r="A322" s="26" t="s">
        <v>107</v>
      </c>
      <c r="B322" s="1">
        <v>38672</v>
      </c>
      <c r="C322" s="5" t="e">
        <v>#N/A</v>
      </c>
      <c r="D322" s="3" t="e">
        <v>#N/A</v>
      </c>
      <c r="E322" s="2" t="e">
        <v>#N/A</v>
      </c>
      <c r="F322" s="32">
        <v>-42.204999999999998</v>
      </c>
      <c r="G322" s="3">
        <v>-1.1224000000000001</v>
      </c>
      <c r="H322" s="2">
        <v>3713.5</v>
      </c>
      <c r="I322" s="32">
        <v>65.304000000000002</v>
      </c>
      <c r="J322" s="3">
        <v>0.31559999999999999</v>
      </c>
      <c r="K322" s="2">
        <v>20871.3</v>
      </c>
      <c r="N322" s="5">
        <v>1199.0160000000001</v>
      </c>
      <c r="O322" s="3">
        <v>0.65620000000000001</v>
      </c>
      <c r="P322" s="2">
        <v>185755.6</v>
      </c>
      <c r="S322" s="23">
        <f t="shared" si="67"/>
        <v>1.1990160000000001</v>
      </c>
      <c r="T322" s="23">
        <f t="shared" si="68"/>
        <v>185.75560000000002</v>
      </c>
      <c r="V322" s="38" t="e">
        <f t="shared" si="69"/>
        <v>#N/A</v>
      </c>
      <c r="W322" s="38">
        <f t="shared" si="70"/>
        <v>0.43479185577256829</v>
      </c>
      <c r="X322" s="40">
        <f t="shared" si="71"/>
        <v>1.1807870235372029</v>
      </c>
      <c r="Y322" s="40">
        <f t="shared" si="72"/>
        <v>0.90221993440965065</v>
      </c>
    </row>
    <row r="323" spans="1:25">
      <c r="A323" s="26" t="s">
        <v>108</v>
      </c>
      <c r="B323" s="1">
        <v>38679</v>
      </c>
      <c r="C323" s="5" t="e">
        <v>#N/A</v>
      </c>
      <c r="D323" s="3" t="e">
        <v>#N/A</v>
      </c>
      <c r="E323" s="2" t="e">
        <v>#N/A</v>
      </c>
      <c r="F323" s="32">
        <v>-15.137</v>
      </c>
      <c r="G323" s="3">
        <v>-0.40760000000000002</v>
      </c>
      <c r="H323" s="2">
        <v>3721.3</v>
      </c>
      <c r="I323" s="32">
        <v>17.292999999999999</v>
      </c>
      <c r="J323" s="3">
        <v>8.2799999999999999E-2</v>
      </c>
      <c r="K323" s="2">
        <v>21061.7</v>
      </c>
      <c r="N323" s="5">
        <v>1843.433</v>
      </c>
      <c r="O323" s="3">
        <v>0.99219999999999997</v>
      </c>
      <c r="P323" s="2">
        <v>191594.9</v>
      </c>
      <c r="S323" s="23">
        <f t="shared" si="67"/>
        <v>1.8434330000000001</v>
      </c>
      <c r="T323" s="23">
        <f t="shared" si="68"/>
        <v>191.5949</v>
      </c>
      <c r="V323" s="38" t="e">
        <f t="shared" si="69"/>
        <v>#N/A</v>
      </c>
      <c r="W323" s="38">
        <f t="shared" si="70"/>
        <v>0.44314256695351861</v>
      </c>
      <c r="X323" s="40">
        <f t="shared" si="71"/>
        <v>1.1898434472846224</v>
      </c>
      <c r="Y323" s="40">
        <f t="shared" si="72"/>
        <v>0.909748189107632</v>
      </c>
    </row>
    <row r="324" spans="1:25">
      <c r="A324" s="26" t="s">
        <v>109</v>
      </c>
      <c r="B324" s="1">
        <v>38686</v>
      </c>
      <c r="C324" s="5" t="e">
        <v>#N/A</v>
      </c>
      <c r="D324" s="3" t="e">
        <v>#N/A</v>
      </c>
      <c r="E324" s="2" t="e">
        <v>#N/A</v>
      </c>
      <c r="F324" s="32">
        <v>-17.454999999999998</v>
      </c>
      <c r="G324" s="3">
        <v>-0.46899999999999997</v>
      </c>
      <c r="H324" s="2">
        <v>3708.9</v>
      </c>
      <c r="I324" s="32">
        <v>43.720999999999997</v>
      </c>
      <c r="J324" s="3">
        <v>0.20780000000000001</v>
      </c>
      <c r="K324" s="2">
        <v>21012</v>
      </c>
      <c r="N324" s="5">
        <v>189.85300000000001</v>
      </c>
      <c r="O324" s="3">
        <v>9.9099999999999994E-2</v>
      </c>
      <c r="P324" s="2">
        <v>193169.6</v>
      </c>
      <c r="S324" s="23">
        <f t="shared" si="67"/>
        <v>0.18985300000000002</v>
      </c>
      <c r="T324" s="23">
        <f t="shared" si="68"/>
        <v>193.1696</v>
      </c>
      <c r="V324" s="38" t="e">
        <f t="shared" si="69"/>
        <v>#N/A</v>
      </c>
      <c r="W324" s="38">
        <f t="shared" si="70"/>
        <v>0.44352279395071242</v>
      </c>
      <c r="X324" s="40">
        <f t="shared" si="71"/>
        <v>1.1673685533646243</v>
      </c>
      <c r="Y324" s="40">
        <f t="shared" si="72"/>
        <v>0.91288940198774293</v>
      </c>
    </row>
    <row r="325" spans="1:25">
      <c r="A325" s="26" t="s">
        <v>110</v>
      </c>
      <c r="B325" s="1">
        <v>38693</v>
      </c>
      <c r="C325" s="5" t="e">
        <v>#N/A</v>
      </c>
      <c r="D325" s="3" t="e">
        <v>#N/A</v>
      </c>
      <c r="E325" s="2" t="e">
        <v>#N/A</v>
      </c>
      <c r="F325" s="32">
        <v>10.131</v>
      </c>
      <c r="G325" s="3">
        <v>0.27310000000000001</v>
      </c>
      <c r="H325" s="2">
        <v>3734.6</v>
      </c>
      <c r="I325" s="32">
        <v>-121.372</v>
      </c>
      <c r="J325" s="3">
        <v>-0.57689999999999997</v>
      </c>
      <c r="K325" s="2">
        <v>21029.8</v>
      </c>
      <c r="N325" s="5">
        <v>877.50599999999997</v>
      </c>
      <c r="O325" s="3">
        <v>0.45319999999999999</v>
      </c>
      <c r="P325" s="2">
        <v>199387.7</v>
      </c>
      <c r="S325" s="23">
        <f t="shared" si="67"/>
        <v>0.87750600000000001</v>
      </c>
      <c r="T325" s="23">
        <f t="shared" si="68"/>
        <v>199.38770000000002</v>
      </c>
      <c r="V325" s="38" t="e">
        <f t="shared" si="69"/>
        <v>#N/A</v>
      </c>
      <c r="W325" s="38">
        <f t="shared" si="70"/>
        <v>0.44340462965557759</v>
      </c>
      <c r="X325" s="40">
        <f t="shared" si="71"/>
        <v>1.1662812543029499</v>
      </c>
      <c r="Y325" s="40">
        <f t="shared" si="72"/>
        <v>0.94421242144730599</v>
      </c>
    </row>
    <row r="326" spans="1:25">
      <c r="A326" s="26" t="s">
        <v>111</v>
      </c>
      <c r="B326" s="1">
        <v>38700</v>
      </c>
      <c r="C326" s="5" t="e">
        <v>#N/A</v>
      </c>
      <c r="D326" s="3" t="e">
        <v>#N/A</v>
      </c>
      <c r="E326" s="2" t="e">
        <v>#N/A</v>
      </c>
      <c r="F326" s="32">
        <v>27.468</v>
      </c>
      <c r="G326" s="3">
        <v>0.73540000000000005</v>
      </c>
      <c r="H326" s="2">
        <v>3801.1</v>
      </c>
      <c r="I326" s="32">
        <v>127.532</v>
      </c>
      <c r="J326" s="3">
        <v>0.60640000000000005</v>
      </c>
      <c r="K326" s="2">
        <v>21302.3</v>
      </c>
      <c r="N326" s="5">
        <v>1380.6679999999999</v>
      </c>
      <c r="O326" s="3">
        <v>0.69240000000000002</v>
      </c>
      <c r="P326" s="2">
        <v>202078.1</v>
      </c>
      <c r="S326" s="23">
        <f t="shared" si="67"/>
        <v>1.3806679999999998</v>
      </c>
      <c r="T326" s="23">
        <f t="shared" si="68"/>
        <v>202.07810000000001</v>
      </c>
      <c r="V326" s="38" t="e">
        <f t="shared" si="69"/>
        <v>#N/A</v>
      </c>
      <c r="W326" s="38">
        <f t="shared" si="70"/>
        <v>0.44849609133019369</v>
      </c>
      <c r="X326" s="40">
        <f t="shared" si="71"/>
        <v>1.1645863041242785</v>
      </c>
      <c r="Y326" s="40">
        <f t="shared" si="72"/>
        <v>0.94319985930057026</v>
      </c>
    </row>
    <row r="327" spans="1:25">
      <c r="A327" s="26" t="s">
        <v>112</v>
      </c>
      <c r="B327" s="1">
        <v>38707</v>
      </c>
      <c r="C327" s="5" t="e">
        <v>#N/A</v>
      </c>
      <c r="D327" s="3" t="e">
        <v>#N/A</v>
      </c>
      <c r="E327" s="2" t="e">
        <v>#N/A</v>
      </c>
      <c r="F327" s="32">
        <v>47.344999999999999</v>
      </c>
      <c r="G327" s="3">
        <v>1.2452000000000001</v>
      </c>
      <c r="H327" s="2">
        <v>3870.9</v>
      </c>
      <c r="I327" s="32">
        <v>24.547000000000001</v>
      </c>
      <c r="J327" s="3">
        <v>0.1152</v>
      </c>
      <c r="K327" s="2">
        <v>21324.3</v>
      </c>
      <c r="N327" s="5">
        <v>416.221</v>
      </c>
      <c r="O327" s="3">
        <v>0.20530000000000001</v>
      </c>
      <c r="P327" s="2">
        <v>205680.5</v>
      </c>
      <c r="S327" s="23">
        <f t="shared" si="67"/>
        <v>0.41622100000000001</v>
      </c>
      <c r="T327" s="23">
        <f t="shared" si="68"/>
        <v>205.68049999999999</v>
      </c>
      <c r="V327" s="38" t="e">
        <f t="shared" si="69"/>
        <v>#N/A</v>
      </c>
      <c r="W327" s="38">
        <f t="shared" si="70"/>
        <v>0.44791953228230619</v>
      </c>
      <c r="X327" s="40">
        <f t="shared" si="71"/>
        <v>1.1072819648407257</v>
      </c>
      <c r="Y327" s="40">
        <f t="shared" si="72"/>
        <v>0.94156291529644398</v>
      </c>
    </row>
    <row r="328" spans="1:25">
      <c r="A328" s="26" t="s">
        <v>113</v>
      </c>
      <c r="B328" s="1">
        <v>38714</v>
      </c>
      <c r="C328" s="5" t="e">
        <v>#N/A</v>
      </c>
      <c r="D328" s="3" t="e">
        <v>#N/A</v>
      </c>
      <c r="E328" s="2" t="e">
        <v>#N/A</v>
      </c>
      <c r="F328" s="32">
        <v>-14.161</v>
      </c>
      <c r="G328" s="3">
        <v>-0.36580000000000001</v>
      </c>
      <c r="H328" s="2">
        <v>3831.7</v>
      </c>
      <c r="I328" s="32">
        <v>85.739000000000004</v>
      </c>
      <c r="J328" s="3">
        <v>0.40389999999999998</v>
      </c>
      <c r="K328" s="2">
        <v>21417.5</v>
      </c>
      <c r="N328" s="5">
        <v>106.89400000000001</v>
      </c>
      <c r="O328" s="3">
        <v>5.1900000000000002E-2</v>
      </c>
      <c r="P328" s="2">
        <v>206132.1</v>
      </c>
      <c r="S328" s="23">
        <f t="shared" si="67"/>
        <v>0.106894</v>
      </c>
      <c r="T328" s="23">
        <f t="shared" si="68"/>
        <v>206.13210000000001</v>
      </c>
      <c r="V328" s="38" t="e">
        <f t="shared" si="69"/>
        <v>#N/A</v>
      </c>
      <c r="W328" s="38">
        <f t="shared" si="70"/>
        <v>0.44614353557847442</v>
      </c>
      <c r="X328" s="40">
        <f t="shared" si="71"/>
        <v>1.1183256939110084</v>
      </c>
      <c r="Y328" s="40">
        <f t="shared" si="72"/>
        <v>0.94229801557354775</v>
      </c>
    </row>
    <row r="329" spans="1:25">
      <c r="A329" s="26" t="s">
        <v>114</v>
      </c>
      <c r="B329" s="1">
        <v>38721</v>
      </c>
      <c r="C329" s="5" t="e">
        <v>#N/A</v>
      </c>
      <c r="D329" s="3" t="e">
        <v>#N/A</v>
      </c>
      <c r="E329" s="2" t="e">
        <v>#N/A</v>
      </c>
      <c r="F329" s="32">
        <v>22.928000000000001</v>
      </c>
      <c r="G329" s="3">
        <v>0.59830000000000005</v>
      </c>
      <c r="H329" s="2">
        <v>3888.4</v>
      </c>
      <c r="I329" s="32">
        <v>-25.64</v>
      </c>
      <c r="J329" s="3">
        <v>-0.1191</v>
      </c>
      <c r="K329" s="2">
        <v>21757</v>
      </c>
      <c r="N329" s="5">
        <v>962.20699999999999</v>
      </c>
      <c r="O329" s="3">
        <v>0.46679999999999999</v>
      </c>
      <c r="P329" s="2">
        <v>215131</v>
      </c>
      <c r="S329" s="23">
        <f t="shared" si="67"/>
        <v>0.96220700000000003</v>
      </c>
      <c r="T329" s="23">
        <f t="shared" si="68"/>
        <v>215.131</v>
      </c>
      <c r="V329" s="38" t="e">
        <f t="shared" si="69"/>
        <v>#N/A</v>
      </c>
      <c r="W329" s="38">
        <f t="shared" si="70"/>
        <v>0.44647274414183274</v>
      </c>
      <c r="X329" s="40">
        <f t="shared" si="71"/>
        <v>1.0979895226346126</v>
      </c>
      <c r="Y329" s="40">
        <f t="shared" si="72"/>
        <v>0.93330680483635498</v>
      </c>
    </row>
    <row r="330" spans="1:25">
      <c r="A330" s="26" t="s">
        <v>115</v>
      </c>
      <c r="B330" s="1">
        <v>38728</v>
      </c>
      <c r="C330" s="5" t="e">
        <v>#N/A</v>
      </c>
      <c r="D330" s="3" t="e">
        <v>#N/A</v>
      </c>
      <c r="E330" s="2" t="e">
        <v>#N/A</v>
      </c>
      <c r="F330" s="32">
        <v>90.376999999999995</v>
      </c>
      <c r="G330" s="3">
        <v>2.3241999999999998</v>
      </c>
      <c r="H330" s="2">
        <v>4031.7</v>
      </c>
      <c r="I330" s="32">
        <v>260.72199999999998</v>
      </c>
      <c r="J330" s="3">
        <v>1.1982999999999999</v>
      </c>
      <c r="K330" s="2">
        <v>22125.9</v>
      </c>
      <c r="N330" s="5">
        <v>3212.1469999999999</v>
      </c>
      <c r="O330" s="3">
        <v>1.4924999999999999</v>
      </c>
      <c r="P330" s="2">
        <v>224878.6</v>
      </c>
      <c r="S330" s="23">
        <f t="shared" si="67"/>
        <v>3.2121469999999999</v>
      </c>
      <c r="T330" s="23">
        <f t="shared" si="68"/>
        <v>224.87860000000001</v>
      </c>
      <c r="V330" s="38" t="e">
        <f t="shared" si="69"/>
        <v>#N/A</v>
      </c>
      <c r="W330" s="38">
        <f t="shared" si="70"/>
        <v>0.49678400352048996</v>
      </c>
      <c r="X330" s="40">
        <f t="shared" si="71"/>
        <v>1.1220353166524597</v>
      </c>
      <c r="Y330" s="40">
        <f t="shared" si="72"/>
        <v>0.93251651709026251</v>
      </c>
    </row>
    <row r="331" spans="1:25">
      <c r="A331" s="26" t="s">
        <v>116</v>
      </c>
      <c r="B331" s="1">
        <v>38735</v>
      </c>
      <c r="C331" s="5" t="e">
        <v>#N/A</v>
      </c>
      <c r="D331" s="3" t="e">
        <v>#N/A</v>
      </c>
      <c r="E331" s="2" t="e">
        <v>#N/A</v>
      </c>
      <c r="F331" s="32">
        <v>-13.696999999999999</v>
      </c>
      <c r="G331" s="3">
        <v>-0.3397</v>
      </c>
      <c r="H331" s="2">
        <v>4011.9</v>
      </c>
      <c r="I331" s="32">
        <v>298.91800000000001</v>
      </c>
      <c r="J331" s="3">
        <v>1.3509</v>
      </c>
      <c r="K331" s="2">
        <v>22462.400000000001</v>
      </c>
      <c r="N331" s="5">
        <v>2627.944</v>
      </c>
      <c r="O331" s="3">
        <v>1.1686000000000001</v>
      </c>
      <c r="P331" s="2">
        <v>225488.1</v>
      </c>
      <c r="S331" s="23">
        <f t="shared" si="67"/>
        <v>2.6279439999999998</v>
      </c>
      <c r="T331" s="23">
        <f t="shared" si="68"/>
        <v>225.4881</v>
      </c>
      <c r="V331" s="38" t="e">
        <f t="shared" si="69"/>
        <v>#N/A</v>
      </c>
      <c r="W331" s="38">
        <f t="shared" si="70"/>
        <v>0.51700598307801193</v>
      </c>
      <c r="X331" s="40">
        <f t="shared" si="71"/>
        <v>1.1342501246876047</v>
      </c>
      <c r="Y331" s="40">
        <f t="shared" si="72"/>
        <v>0.94582808826649156</v>
      </c>
    </row>
    <row r="332" spans="1:25">
      <c r="A332" s="26" t="s">
        <v>117</v>
      </c>
      <c r="B332" s="1">
        <v>38742</v>
      </c>
      <c r="C332" s="5" t="e">
        <v>#N/A</v>
      </c>
      <c r="D332" s="3" t="e">
        <v>#N/A</v>
      </c>
      <c r="E332" s="2" t="e">
        <v>#N/A</v>
      </c>
      <c r="F332" s="32">
        <v>133.56899999999999</v>
      </c>
      <c r="G332" s="3">
        <v>3.3292999999999999</v>
      </c>
      <c r="H332" s="2">
        <v>4205.6000000000004</v>
      </c>
      <c r="I332" s="32">
        <v>179.958</v>
      </c>
      <c r="J332" s="3">
        <v>0.80110000000000003</v>
      </c>
      <c r="K332" s="2">
        <v>22844.1</v>
      </c>
      <c r="N332" s="5">
        <v>1657.89</v>
      </c>
      <c r="O332" s="3">
        <v>0.73499999999999999</v>
      </c>
      <c r="P332" s="2">
        <v>235029.2</v>
      </c>
      <c r="S332" s="23">
        <f t="shared" si="67"/>
        <v>1.6578900000000001</v>
      </c>
      <c r="T332" s="23">
        <f t="shared" si="68"/>
        <v>235.0292</v>
      </c>
      <c r="V332" s="38" t="e">
        <f t="shared" si="69"/>
        <v>#N/A</v>
      </c>
      <c r="W332" s="38">
        <f t="shared" si="70"/>
        <v>0.52017528104994049</v>
      </c>
      <c r="X332" s="40">
        <f t="shared" si="71"/>
        <v>1.2212518190774579</v>
      </c>
      <c r="Y332" s="40">
        <f t="shared" si="72"/>
        <v>0.94684894680278253</v>
      </c>
    </row>
    <row r="333" spans="1:25">
      <c r="A333" s="26" t="s">
        <v>118</v>
      </c>
      <c r="B333" s="1">
        <v>38749</v>
      </c>
      <c r="C333" s="5" t="e">
        <v>#N/A</v>
      </c>
      <c r="D333" s="3" t="e">
        <v>#N/A</v>
      </c>
      <c r="E333" s="2" t="e">
        <v>#N/A</v>
      </c>
      <c r="F333" s="32">
        <v>37.155000000000001</v>
      </c>
      <c r="G333" s="3">
        <v>0.87629999999999997</v>
      </c>
      <c r="H333" s="2">
        <v>4241.8999999999996</v>
      </c>
      <c r="I333" s="32">
        <v>82.356999999999999</v>
      </c>
      <c r="J333" s="3">
        <v>0.35539999999999999</v>
      </c>
      <c r="K333" s="2">
        <v>23227</v>
      </c>
      <c r="N333" s="5">
        <v>2912.2669999999998</v>
      </c>
      <c r="O333" s="3">
        <v>1.2314000000000001</v>
      </c>
      <c r="P333" s="2">
        <v>244462.6</v>
      </c>
      <c r="S333" s="23">
        <f t="shared" si="67"/>
        <v>2.9122669999999999</v>
      </c>
      <c r="T333" s="23">
        <f t="shared" si="68"/>
        <v>244.46260000000001</v>
      </c>
      <c r="V333" s="38" t="e">
        <f t="shared" si="69"/>
        <v>#N/A</v>
      </c>
      <c r="W333" s="38">
        <f t="shared" si="70"/>
        <v>0.53463971145205669</v>
      </c>
      <c r="X333" s="40">
        <f t="shared" si="71"/>
        <v>1.2202805638301131</v>
      </c>
      <c r="Y333" s="40">
        <f t="shared" si="72"/>
        <v>0.94748509357058586</v>
      </c>
    </row>
    <row r="334" spans="1:25">
      <c r="A334" s="26" t="s">
        <v>119</v>
      </c>
      <c r="B334" s="1">
        <v>38756</v>
      </c>
      <c r="C334" s="5" t="e">
        <v>#N/A</v>
      </c>
      <c r="D334" s="3" t="e">
        <v>#N/A</v>
      </c>
      <c r="E334" s="2" t="e">
        <v>#N/A</v>
      </c>
      <c r="F334" s="32">
        <v>231.11600000000001</v>
      </c>
      <c r="G334" s="3">
        <v>5.4482999999999997</v>
      </c>
      <c r="H334" s="2">
        <v>4486.5</v>
      </c>
      <c r="I334" s="32">
        <v>590.29499999999996</v>
      </c>
      <c r="J334" s="3">
        <v>2.5413999999999999</v>
      </c>
      <c r="K334" s="2">
        <v>23953.5</v>
      </c>
      <c r="N334" s="5">
        <v>3330.87</v>
      </c>
      <c r="O334" s="3">
        <v>1.3617999999999999</v>
      </c>
      <c r="P334" s="2">
        <v>242503.6</v>
      </c>
      <c r="S334" s="23">
        <f t="shared" si="67"/>
        <v>3.33087</v>
      </c>
      <c r="T334" s="23">
        <f t="shared" si="68"/>
        <v>242.50360000000001</v>
      </c>
      <c r="V334" s="38" t="e">
        <f t="shared" si="69"/>
        <v>#N/A</v>
      </c>
      <c r="W334" s="38">
        <f t="shared" si="70"/>
        <v>0.56148136545556526</v>
      </c>
      <c r="X334" s="40">
        <f t="shared" si="71"/>
        <v>1.5448685271419851</v>
      </c>
      <c r="Y334" s="40">
        <f t="shared" si="72"/>
        <v>1.0224532614331985</v>
      </c>
    </row>
    <row r="335" spans="1:25">
      <c r="A335" s="26" t="s">
        <v>120</v>
      </c>
      <c r="B335" s="1">
        <v>38763</v>
      </c>
      <c r="C335" s="5" t="e">
        <v>#N/A</v>
      </c>
      <c r="D335" s="3" t="e">
        <v>#N/A</v>
      </c>
      <c r="E335" s="2" t="e">
        <v>#N/A</v>
      </c>
      <c r="F335" s="32">
        <v>128.77500000000001</v>
      </c>
      <c r="G335" s="3">
        <v>2.8702000000000001</v>
      </c>
      <c r="H335" s="2">
        <v>4624.3999999999996</v>
      </c>
      <c r="I335" s="32">
        <v>262.88600000000002</v>
      </c>
      <c r="J335" s="3">
        <v>1.0973999999999999</v>
      </c>
      <c r="K335" s="2">
        <v>24373.4</v>
      </c>
      <c r="N335" s="5">
        <v>943.78899999999999</v>
      </c>
      <c r="O335" s="3">
        <v>0.38940000000000002</v>
      </c>
      <c r="P335" s="2">
        <v>243834.5</v>
      </c>
      <c r="S335" s="23">
        <f t="shared" si="67"/>
        <v>0.94378899999999999</v>
      </c>
      <c r="T335" s="23">
        <f t="shared" si="68"/>
        <v>243.83449999999999</v>
      </c>
      <c r="V335" s="38" t="e">
        <f t="shared" si="69"/>
        <v>#N/A</v>
      </c>
      <c r="W335" s="38">
        <f t="shared" si="70"/>
        <v>0.56144771384752767</v>
      </c>
      <c r="X335" s="40">
        <f t="shared" si="71"/>
        <v>1.5918103786617877</v>
      </c>
      <c r="Y335" s="40">
        <f t="shared" si="72"/>
        <v>1.0230872649222811</v>
      </c>
    </row>
    <row r="336" spans="1:25">
      <c r="A336" s="26" t="s">
        <v>121</v>
      </c>
      <c r="B336" s="1">
        <v>38770</v>
      </c>
      <c r="C336" s="5" t="e">
        <v>#N/A</v>
      </c>
      <c r="D336" s="3" t="e">
        <v>#N/A</v>
      </c>
      <c r="E336" s="2" t="e">
        <v>#N/A</v>
      </c>
      <c r="F336" s="32">
        <v>121.89700000000001</v>
      </c>
      <c r="G336" s="3">
        <v>2.6358999999999999</v>
      </c>
      <c r="H336" s="2">
        <v>4751.5</v>
      </c>
      <c r="I336" s="32">
        <v>167.018</v>
      </c>
      <c r="J336" s="3">
        <v>0.68520000000000003</v>
      </c>
      <c r="K336" s="2">
        <v>24646.5</v>
      </c>
      <c r="N336" s="5">
        <v>1919.434</v>
      </c>
      <c r="O336" s="3">
        <v>0.78129999999999999</v>
      </c>
      <c r="P336" s="2">
        <v>252933.6</v>
      </c>
      <c r="S336" s="23">
        <f t="shared" si="67"/>
        <v>1.9194339999999999</v>
      </c>
      <c r="T336" s="23">
        <f t="shared" si="68"/>
        <v>252.93360000000001</v>
      </c>
      <c r="V336" s="38" t="e">
        <f t="shared" si="69"/>
        <v>#N/A</v>
      </c>
      <c r="W336" s="38">
        <f t="shared" si="70"/>
        <v>0.54991549785818494</v>
      </c>
      <c r="X336" s="40">
        <f t="shared" si="71"/>
        <v>1.6276215594966976</v>
      </c>
      <c r="Y336" s="40">
        <f t="shared" si="72"/>
        <v>1.0209123258069792</v>
      </c>
    </row>
    <row r="337" spans="1:25">
      <c r="A337" s="26" t="s">
        <v>122</v>
      </c>
      <c r="B337" s="1">
        <v>38777</v>
      </c>
      <c r="C337" s="5" t="e">
        <v>#N/A</v>
      </c>
      <c r="D337" s="3" t="e">
        <v>#N/A</v>
      </c>
      <c r="E337" s="2" t="e">
        <v>#N/A</v>
      </c>
      <c r="F337" s="32">
        <v>281.38099999999997</v>
      </c>
      <c r="G337" s="3">
        <v>5.9218999999999999</v>
      </c>
      <c r="H337" s="2">
        <v>5039.2</v>
      </c>
      <c r="I337" s="32">
        <v>348.221</v>
      </c>
      <c r="J337" s="3">
        <v>1.4128000000000001</v>
      </c>
      <c r="K337" s="2">
        <v>25212.7</v>
      </c>
      <c r="N337" s="5">
        <v>2449.0059999999999</v>
      </c>
      <c r="O337" s="3">
        <v>0.96740000000000004</v>
      </c>
      <c r="P337" s="2">
        <v>258377.9</v>
      </c>
      <c r="S337" s="23">
        <f t="shared" si="67"/>
        <v>2.4490059999999998</v>
      </c>
      <c r="T337" s="23">
        <f t="shared" si="68"/>
        <v>258.37790000000001</v>
      </c>
      <c r="V337" s="38" t="e">
        <f t="shared" si="69"/>
        <v>#N/A</v>
      </c>
      <c r="W337" s="38">
        <f t="shared" si="70"/>
        <v>0.54741724067169772</v>
      </c>
      <c r="X337" s="40">
        <f t="shared" si="71"/>
        <v>1.8250768412737712</v>
      </c>
      <c r="Y337" s="40">
        <f t="shared" si="72"/>
        <v>1.0246152222175895</v>
      </c>
    </row>
    <row r="338" spans="1:25">
      <c r="A338" s="26" t="s">
        <v>123</v>
      </c>
      <c r="B338" s="1">
        <v>38784</v>
      </c>
      <c r="C338" s="5" t="e">
        <v>#N/A</v>
      </c>
      <c r="D338" s="3" t="e">
        <v>#N/A</v>
      </c>
      <c r="E338" s="2" t="e">
        <v>#N/A</v>
      </c>
      <c r="F338" s="32">
        <v>20.939</v>
      </c>
      <c r="G338" s="3">
        <v>0.41549999999999998</v>
      </c>
      <c r="H338" s="2">
        <v>5017</v>
      </c>
      <c r="I338" s="32">
        <v>-23.847999999999999</v>
      </c>
      <c r="J338" s="3">
        <v>-9.4500000000000001E-2</v>
      </c>
      <c r="K338" s="2">
        <v>24789.7</v>
      </c>
      <c r="N338" s="5">
        <v>785.88099999999997</v>
      </c>
      <c r="O338" s="3">
        <v>0.30409999999999998</v>
      </c>
      <c r="P338" s="2">
        <v>250198</v>
      </c>
      <c r="S338" s="23">
        <f t="shared" si="67"/>
        <v>0.78588099999999994</v>
      </c>
      <c r="T338" s="23">
        <f t="shared" si="68"/>
        <v>250.19800000000001</v>
      </c>
      <c r="V338" s="38" t="e">
        <f t="shared" si="69"/>
        <v>#N/A</v>
      </c>
      <c r="W338" s="38">
        <f t="shared" si="70"/>
        <v>0.54753968696342004</v>
      </c>
      <c r="X338" s="40">
        <f t="shared" si="71"/>
        <v>1.8282286772131695</v>
      </c>
      <c r="Y338" s="40">
        <f t="shared" si="72"/>
        <v>1.0370781558560795</v>
      </c>
    </row>
    <row r="339" spans="1:25">
      <c r="A339" s="26" t="s">
        <v>124</v>
      </c>
      <c r="B339" s="1">
        <v>38791</v>
      </c>
      <c r="C339" s="5" t="e">
        <v>#N/A</v>
      </c>
      <c r="D339" s="3" t="e">
        <v>#N/A</v>
      </c>
      <c r="E339" s="2" t="e">
        <v>#N/A</v>
      </c>
      <c r="F339" s="32">
        <v>111.461</v>
      </c>
      <c r="G339" s="3">
        <v>2.2216</v>
      </c>
      <c r="H339" s="2">
        <v>5160.1000000000004</v>
      </c>
      <c r="I339" s="32">
        <v>-218.25800000000001</v>
      </c>
      <c r="J339" s="3">
        <v>-0.87880000000000003</v>
      </c>
      <c r="K339" s="2">
        <v>24906.2</v>
      </c>
      <c r="N339" s="5">
        <v>-770.89599999999996</v>
      </c>
      <c r="O339" s="3">
        <v>-0.30709999999999998</v>
      </c>
      <c r="P339" s="2">
        <v>254564.9</v>
      </c>
      <c r="S339" s="23">
        <f t="shared" si="67"/>
        <v>-0.77089599999999991</v>
      </c>
      <c r="T339" s="23">
        <f t="shared" si="68"/>
        <v>254.56489999999999</v>
      </c>
      <c r="V339" s="38" t="e">
        <f t="shared" si="69"/>
        <v>#N/A</v>
      </c>
      <c r="W339" s="38">
        <f t="shared" si="70"/>
        <v>0.57344373346140409</v>
      </c>
      <c r="X339" s="40">
        <f t="shared" si="71"/>
        <v>1.8422920886931959</v>
      </c>
      <c r="Y339" s="40">
        <f t="shared" si="72"/>
        <v>1.0833634183412324</v>
      </c>
    </row>
    <row r="340" spans="1:25">
      <c r="A340" s="26" t="s">
        <v>125</v>
      </c>
      <c r="B340" s="1">
        <v>38798</v>
      </c>
      <c r="C340" s="5" t="e">
        <v>#N/A</v>
      </c>
      <c r="D340" s="3" t="e">
        <v>#N/A</v>
      </c>
      <c r="E340" s="2" t="e">
        <v>#N/A</v>
      </c>
      <c r="F340" s="32">
        <v>83.563999999999993</v>
      </c>
      <c r="G340" s="3">
        <v>1.6194</v>
      </c>
      <c r="H340" s="2">
        <v>5261.7</v>
      </c>
      <c r="I340" s="32">
        <v>379.54700000000003</v>
      </c>
      <c r="J340" s="3">
        <v>1.5239</v>
      </c>
      <c r="K340" s="2">
        <v>25332.2</v>
      </c>
      <c r="N340" s="5">
        <v>1906.0070000000001</v>
      </c>
      <c r="O340" s="3">
        <v>0.74870000000000003</v>
      </c>
      <c r="P340" s="2">
        <v>257647.8</v>
      </c>
      <c r="S340" s="23">
        <f t="shared" si="67"/>
        <v>1.906007</v>
      </c>
      <c r="T340" s="23">
        <f t="shared" si="68"/>
        <v>257.64779999999996</v>
      </c>
      <c r="V340" s="38" t="e">
        <f t="shared" si="69"/>
        <v>#N/A</v>
      </c>
      <c r="W340" s="38">
        <f t="shared" si="70"/>
        <v>0.57498523144913505</v>
      </c>
      <c r="X340" s="40">
        <f t="shared" si="71"/>
        <v>1.8383071378141522</v>
      </c>
      <c r="Y340" s="40">
        <f t="shared" si="72"/>
        <v>1.0957572911847844</v>
      </c>
    </row>
    <row r="341" spans="1:25">
      <c r="A341" s="26" t="s">
        <v>126</v>
      </c>
      <c r="B341" s="1">
        <v>38805</v>
      </c>
      <c r="C341" s="5" t="e">
        <v>#N/A</v>
      </c>
      <c r="D341" s="3" t="e">
        <v>#N/A</v>
      </c>
      <c r="E341" s="2" t="e">
        <v>#N/A</v>
      </c>
      <c r="F341" s="32">
        <v>59.722999999999999</v>
      </c>
      <c r="G341" s="3">
        <v>1.135</v>
      </c>
      <c r="H341" s="2">
        <v>5275.5</v>
      </c>
      <c r="I341" s="32">
        <v>-26.872</v>
      </c>
      <c r="J341" s="3">
        <v>-0.106</v>
      </c>
      <c r="K341" s="2">
        <v>25146</v>
      </c>
      <c r="N341" s="5">
        <v>1156.752</v>
      </c>
      <c r="O341" s="3">
        <v>0.44869999999999999</v>
      </c>
      <c r="P341" s="2">
        <v>259161.4</v>
      </c>
      <c r="S341" s="23">
        <f t="shared" si="67"/>
        <v>1.156752</v>
      </c>
      <c r="T341" s="23">
        <f t="shared" si="68"/>
        <v>259.16140000000001</v>
      </c>
      <c r="V341" s="38" t="e">
        <f t="shared" si="69"/>
        <v>#N/A</v>
      </c>
      <c r="W341" s="38">
        <f t="shared" si="70"/>
        <v>0.57209862819676072</v>
      </c>
      <c r="X341" s="40">
        <f t="shared" si="71"/>
        <v>1.8363238137481257</v>
      </c>
      <c r="Y341" s="40">
        <f t="shared" si="72"/>
        <v>0.76902464904979062</v>
      </c>
    </row>
    <row r="342" spans="1:25">
      <c r="A342" s="26" t="s">
        <v>127</v>
      </c>
      <c r="B342" s="1">
        <v>38812</v>
      </c>
      <c r="C342" s="5" t="e">
        <v>#N/A</v>
      </c>
      <c r="D342" s="3" t="e">
        <v>#N/A</v>
      </c>
      <c r="E342" s="2" t="e">
        <v>#N/A</v>
      </c>
      <c r="F342" s="32">
        <v>10.523999999999999</v>
      </c>
      <c r="G342" s="3">
        <v>0.19939999999999999</v>
      </c>
      <c r="H342" s="2">
        <v>5344.1</v>
      </c>
      <c r="I342" s="32">
        <v>128.59399999999999</v>
      </c>
      <c r="J342" s="3">
        <v>0.51129999999999998</v>
      </c>
      <c r="K342" s="2">
        <v>25364.9</v>
      </c>
      <c r="N342" s="5">
        <v>733.41</v>
      </c>
      <c r="O342" s="3">
        <v>0.28289999999999998</v>
      </c>
      <c r="P342" s="2">
        <v>271455.40000000002</v>
      </c>
      <c r="S342" s="23">
        <f t="shared" si="67"/>
        <v>0.73341000000000001</v>
      </c>
      <c r="T342" s="23">
        <f t="shared" si="68"/>
        <v>271.4554</v>
      </c>
      <c r="V342" s="38" t="e">
        <f t="shared" si="69"/>
        <v>#N/A</v>
      </c>
      <c r="W342" s="38">
        <f t="shared" si="70"/>
        <v>0.56626950649369734</v>
      </c>
      <c r="X342" s="40">
        <f t="shared" si="71"/>
        <v>1.8399174804280258</v>
      </c>
      <c r="Y342" s="40">
        <f t="shared" si="72"/>
        <v>0.7644361316280528</v>
      </c>
    </row>
    <row r="343" spans="1:25">
      <c r="A343" s="26" t="s">
        <v>128</v>
      </c>
      <c r="B343" s="1">
        <v>38819</v>
      </c>
      <c r="C343" s="5" t="e">
        <v>#N/A</v>
      </c>
      <c r="D343" s="3" t="e">
        <v>#N/A</v>
      </c>
      <c r="E343" s="2" t="e">
        <v>#N/A</v>
      </c>
      <c r="F343" s="32">
        <v>8.0109999999999992</v>
      </c>
      <c r="G343" s="3">
        <v>0.14979999999999999</v>
      </c>
      <c r="H343" s="2">
        <v>5326.7</v>
      </c>
      <c r="I343" s="32">
        <v>89.884</v>
      </c>
      <c r="J343" s="3">
        <v>0.3543</v>
      </c>
      <c r="K343" s="2">
        <v>25205.5</v>
      </c>
      <c r="N343" s="5">
        <v>1906.4949999999999</v>
      </c>
      <c r="O343" s="3">
        <v>0.70230000000000004</v>
      </c>
      <c r="P343" s="2">
        <v>272626.40000000002</v>
      </c>
      <c r="S343" s="23">
        <f t="shared" si="67"/>
        <v>1.9064949999999998</v>
      </c>
      <c r="T343" s="23">
        <f t="shared" si="68"/>
        <v>272.62640000000005</v>
      </c>
      <c r="V343" s="38" t="e">
        <f t="shared" si="69"/>
        <v>#N/A</v>
      </c>
      <c r="W343" s="38">
        <f t="shared" si="70"/>
        <v>0.50363586810924621</v>
      </c>
      <c r="X343" s="40">
        <f t="shared" si="71"/>
        <v>1.8050337062610389</v>
      </c>
      <c r="Y343" s="40">
        <f t="shared" si="72"/>
        <v>0.75703142124607103</v>
      </c>
    </row>
    <row r="344" spans="1:25">
      <c r="A344" s="26" t="s">
        <v>129</v>
      </c>
      <c r="B344" s="1">
        <v>38826</v>
      </c>
      <c r="C344" s="5" t="e">
        <v>#N/A</v>
      </c>
      <c r="D344" s="3" t="e">
        <v>#N/A</v>
      </c>
      <c r="E344" s="2" t="e">
        <v>#N/A</v>
      </c>
      <c r="F344" s="32">
        <v>33.829000000000001</v>
      </c>
      <c r="G344" s="3">
        <v>0.63500000000000001</v>
      </c>
      <c r="H344" s="2">
        <v>5409.2</v>
      </c>
      <c r="I344" s="32">
        <v>4.266</v>
      </c>
      <c r="J344" s="3">
        <v>1.6899999999999998E-2</v>
      </c>
      <c r="K344" s="2">
        <v>25428.799999999999</v>
      </c>
      <c r="N344" s="5">
        <v>279.08999999999997</v>
      </c>
      <c r="O344" s="3">
        <v>0.1022</v>
      </c>
      <c r="P344" s="2">
        <v>282674.40000000002</v>
      </c>
      <c r="S344" s="23">
        <f t="shared" si="67"/>
        <v>0.27908999999999995</v>
      </c>
      <c r="T344" s="23">
        <f t="shared" si="68"/>
        <v>282.67440000000005</v>
      </c>
      <c r="V344" s="38" t="e">
        <f t="shared" si="69"/>
        <v>#N/A</v>
      </c>
      <c r="W344" s="38">
        <f t="shared" si="70"/>
        <v>0.48455463835758122</v>
      </c>
      <c r="X344" s="40">
        <f t="shared" si="71"/>
        <v>1.7851174126133509</v>
      </c>
      <c r="Y344" s="40">
        <f t="shared" si="72"/>
        <v>0.76325749839850154</v>
      </c>
    </row>
    <row r="345" spans="1:25">
      <c r="A345" s="26" t="s">
        <v>130</v>
      </c>
      <c r="B345" s="1">
        <v>38833</v>
      </c>
      <c r="C345" s="5" t="e">
        <v>#N/A</v>
      </c>
      <c r="D345" s="3" t="e">
        <v>#N/A</v>
      </c>
      <c r="E345" s="2" t="e">
        <v>#N/A</v>
      </c>
      <c r="F345" s="32">
        <v>32.091999999999999</v>
      </c>
      <c r="G345" s="3">
        <v>0.59319999999999995</v>
      </c>
      <c r="H345" s="2">
        <v>5469.4</v>
      </c>
      <c r="I345" s="32">
        <v>219.018</v>
      </c>
      <c r="J345" s="3">
        <v>0.86119999999999997</v>
      </c>
      <c r="K345" s="2">
        <v>25722.3</v>
      </c>
      <c r="N345" s="5">
        <v>2182.6019999999999</v>
      </c>
      <c r="O345" s="3">
        <v>0.77210000000000001</v>
      </c>
      <c r="P345" s="2">
        <v>287618.2</v>
      </c>
      <c r="S345" s="23">
        <f t="shared" si="67"/>
        <v>2.1826019999999997</v>
      </c>
      <c r="T345" s="23">
        <f t="shared" si="68"/>
        <v>287.6182</v>
      </c>
      <c r="V345" s="38" t="e">
        <f t="shared" si="69"/>
        <v>#N/A</v>
      </c>
      <c r="W345" s="38">
        <f t="shared" si="70"/>
        <v>0.45470215037301759</v>
      </c>
      <c r="X345" s="40">
        <f t="shared" si="71"/>
        <v>1.7643489055783115</v>
      </c>
      <c r="Y345" s="40">
        <f t="shared" si="72"/>
        <v>0.76134606857753029</v>
      </c>
    </row>
    <row r="346" spans="1:25">
      <c r="A346" s="26" t="s">
        <v>131</v>
      </c>
      <c r="B346" s="1">
        <v>38840</v>
      </c>
      <c r="C346" s="5" t="e">
        <v>#N/A</v>
      </c>
      <c r="D346" s="3" t="e">
        <v>#N/A</v>
      </c>
      <c r="E346" s="2" t="e">
        <v>#N/A</v>
      </c>
      <c r="F346" s="32">
        <v>19.454999999999998</v>
      </c>
      <c r="G346" s="3">
        <v>0.35570000000000002</v>
      </c>
      <c r="H346" s="2">
        <v>5558</v>
      </c>
      <c r="I346" s="32">
        <v>30.981000000000002</v>
      </c>
      <c r="J346" s="3">
        <v>0.1203</v>
      </c>
      <c r="K346" s="2">
        <v>25901.5</v>
      </c>
      <c r="N346" s="5">
        <v>1539.91</v>
      </c>
      <c r="O346" s="3">
        <v>0.53510000000000002</v>
      </c>
      <c r="P346" s="2">
        <v>294913</v>
      </c>
      <c r="S346" s="23">
        <f t="shared" si="67"/>
        <v>1.5399100000000001</v>
      </c>
      <c r="T346" s="23">
        <f t="shared" si="68"/>
        <v>294.91300000000001</v>
      </c>
      <c r="V346" s="38" t="e">
        <f t="shared" si="69"/>
        <v>#N/A</v>
      </c>
      <c r="W346" s="38">
        <f t="shared" si="70"/>
        <v>0.43651510082258776</v>
      </c>
      <c r="X346" s="40">
        <f t="shared" si="71"/>
        <v>1.7177122314914639</v>
      </c>
      <c r="Y346" s="40">
        <f t="shared" si="72"/>
        <v>0.74475468977272075</v>
      </c>
    </row>
    <row r="347" spans="1:25">
      <c r="A347" s="26" t="s">
        <v>132</v>
      </c>
      <c r="B347" s="1">
        <v>38847</v>
      </c>
      <c r="C347" s="5" t="e">
        <v>#N/A</v>
      </c>
      <c r="D347" s="3" t="e">
        <v>#N/A</v>
      </c>
      <c r="E347" s="2" t="e">
        <v>#N/A</v>
      </c>
      <c r="F347" s="32">
        <v>69.475999999999999</v>
      </c>
      <c r="G347" s="3">
        <v>1.25</v>
      </c>
      <c r="H347" s="2">
        <v>5655.4</v>
      </c>
      <c r="I347" s="32">
        <v>-12.436</v>
      </c>
      <c r="J347" s="3">
        <v>-4.8000000000000001E-2</v>
      </c>
      <c r="K347" s="2">
        <v>25976.1</v>
      </c>
      <c r="N347" s="5">
        <v>2867.8049999999998</v>
      </c>
      <c r="O347" s="3">
        <v>0.97230000000000005</v>
      </c>
      <c r="P347" s="2">
        <v>304261</v>
      </c>
      <c r="S347" s="23">
        <f t="shared" si="67"/>
        <v>2.8678049999999997</v>
      </c>
      <c r="T347" s="23">
        <f t="shared" si="68"/>
        <v>304.26100000000002</v>
      </c>
      <c r="V347" s="38" t="e">
        <f t="shared" si="69"/>
        <v>#N/A</v>
      </c>
      <c r="W347" s="38">
        <f t="shared" si="70"/>
        <v>0.43399079919350314</v>
      </c>
      <c r="X347" s="40">
        <f t="shared" si="71"/>
        <v>1.7138990598048653</v>
      </c>
      <c r="Y347" s="40">
        <f t="shared" si="72"/>
        <v>0.72710878153452074</v>
      </c>
    </row>
    <row r="348" spans="1:25">
      <c r="A348" s="26" t="s">
        <v>133</v>
      </c>
      <c r="B348" s="1">
        <v>38854</v>
      </c>
      <c r="C348" s="5" t="e">
        <v>#N/A</v>
      </c>
      <c r="D348" s="3" t="e">
        <v>#N/A</v>
      </c>
      <c r="E348" s="2" t="e">
        <v>#N/A</v>
      </c>
      <c r="F348" s="32">
        <v>85.484999999999999</v>
      </c>
      <c r="G348" s="3">
        <v>1.5115000000000001</v>
      </c>
      <c r="H348" s="2">
        <v>5719.8</v>
      </c>
      <c r="I348" s="32">
        <v>-92.834000000000003</v>
      </c>
      <c r="J348" s="3">
        <v>-0.35730000000000001</v>
      </c>
      <c r="K348" s="2">
        <v>25542.1</v>
      </c>
      <c r="N348" s="5">
        <v>59.292000000000002</v>
      </c>
      <c r="O348" s="3">
        <v>1.9400000000000001E-2</v>
      </c>
      <c r="P348" s="2">
        <v>285150.09999999998</v>
      </c>
      <c r="S348" s="23">
        <f t="shared" si="67"/>
        <v>5.9292000000000004E-2</v>
      </c>
      <c r="T348" s="23">
        <f t="shared" si="68"/>
        <v>285.15009999999995</v>
      </c>
      <c r="V348" s="38" t="e">
        <f t="shared" si="69"/>
        <v>#N/A</v>
      </c>
      <c r="W348" s="38">
        <f t="shared" si="70"/>
        <v>0.44996066070781737</v>
      </c>
      <c r="X348" s="40">
        <f t="shared" si="71"/>
        <v>1.6454161237767837</v>
      </c>
      <c r="Y348" s="40">
        <f t="shared" si="72"/>
        <v>0.74531078487175662</v>
      </c>
    </row>
    <row r="349" spans="1:25">
      <c r="A349" s="26" t="s">
        <v>134</v>
      </c>
      <c r="B349" s="1">
        <v>38861</v>
      </c>
      <c r="C349" s="5" t="e">
        <v>#N/A</v>
      </c>
      <c r="D349" s="3" t="e">
        <v>#N/A</v>
      </c>
      <c r="E349" s="2" t="e">
        <v>#N/A</v>
      </c>
      <c r="F349" s="32">
        <v>-126.79600000000001</v>
      </c>
      <c r="G349" s="3">
        <v>-2.2166999999999999</v>
      </c>
      <c r="H349" s="2">
        <v>5552.1</v>
      </c>
      <c r="I349" s="32">
        <v>-164.59899999999999</v>
      </c>
      <c r="J349" s="3">
        <v>-0.64439999999999997</v>
      </c>
      <c r="K349" s="2">
        <v>25138.1</v>
      </c>
      <c r="N349" s="5">
        <v>-4859.8940000000002</v>
      </c>
      <c r="O349" s="3">
        <v>-1.7038</v>
      </c>
      <c r="P349" s="2">
        <v>256409.3</v>
      </c>
      <c r="S349" s="23">
        <f t="shared" si="67"/>
        <v>-4.8598940000000006</v>
      </c>
      <c r="T349" s="23">
        <f t="shared" si="68"/>
        <v>256.40929999999997</v>
      </c>
      <c r="V349" s="38" t="e">
        <f t="shared" si="69"/>
        <v>#N/A</v>
      </c>
      <c r="W349" s="38">
        <f t="shared" si="70"/>
        <v>0.63087379344963967</v>
      </c>
      <c r="X349" s="40">
        <f t="shared" si="71"/>
        <v>1.7566347985412776</v>
      </c>
      <c r="Y349" s="40">
        <f t="shared" si="72"/>
        <v>0.7733099851835713</v>
      </c>
    </row>
    <row r="350" spans="1:25">
      <c r="A350" s="26" t="s">
        <v>135</v>
      </c>
      <c r="B350" s="1">
        <v>38868</v>
      </c>
      <c r="C350" s="5" t="e">
        <v>#N/A</v>
      </c>
      <c r="D350" s="3" t="e">
        <v>#N/A</v>
      </c>
      <c r="E350" s="2" t="e">
        <v>#N/A</v>
      </c>
      <c r="F350" s="32">
        <v>29.954999999999998</v>
      </c>
      <c r="G350" s="3">
        <v>0.53949999999999998</v>
      </c>
      <c r="H350" s="2">
        <v>5513.9</v>
      </c>
      <c r="I350" s="32">
        <v>-205.24299999999999</v>
      </c>
      <c r="J350" s="3">
        <v>-0.81640000000000001</v>
      </c>
      <c r="K350" s="2">
        <v>24850.5</v>
      </c>
      <c r="N350" s="5">
        <v>-1913.2729999999999</v>
      </c>
      <c r="O350" s="3">
        <v>-0.74609999999999999</v>
      </c>
      <c r="P350" s="2">
        <v>255876.2</v>
      </c>
      <c r="S350" s="23">
        <f t="shared" si="67"/>
        <v>-1.913273</v>
      </c>
      <c r="T350" s="23">
        <f t="shared" si="68"/>
        <v>255.87620000000001</v>
      </c>
      <c r="V350" s="38" t="e">
        <f t="shared" si="69"/>
        <v>#N/A</v>
      </c>
      <c r="W350" s="38">
        <f t="shared" si="70"/>
        <v>0.67269181843145343</v>
      </c>
      <c r="X350" s="40">
        <f t="shared" si="71"/>
        <v>1.7276542955873837</v>
      </c>
      <c r="Y350" s="40">
        <f t="shared" si="72"/>
        <v>0.81059252319617303</v>
      </c>
    </row>
    <row r="351" spans="1:25">
      <c r="A351" s="26" t="s">
        <v>136</v>
      </c>
      <c r="B351" s="1">
        <v>38875</v>
      </c>
      <c r="C351" s="5" t="e">
        <v>#N/A</v>
      </c>
      <c r="D351" s="3" t="e">
        <v>#N/A</v>
      </c>
      <c r="E351" s="2" t="e">
        <v>#N/A</v>
      </c>
      <c r="F351" s="32">
        <v>-21.69</v>
      </c>
      <c r="G351" s="3">
        <v>-0.39329999999999998</v>
      </c>
      <c r="H351" s="2">
        <v>5494.2</v>
      </c>
      <c r="I351" s="32">
        <v>-84.39</v>
      </c>
      <c r="J351" s="3">
        <v>-0.33950000000000002</v>
      </c>
      <c r="K351" s="2">
        <v>24865.1</v>
      </c>
      <c r="N351" s="5">
        <v>-1471.8920000000001</v>
      </c>
      <c r="O351" s="3">
        <v>-0.57669999999999999</v>
      </c>
      <c r="P351" s="2">
        <v>247626.1</v>
      </c>
      <c r="S351" s="23">
        <f t="shared" si="67"/>
        <v>-1.471892</v>
      </c>
      <c r="T351" s="23">
        <f t="shared" si="68"/>
        <v>247.62610000000001</v>
      </c>
      <c r="V351" s="38" t="e">
        <f t="shared" si="69"/>
        <v>#N/A</v>
      </c>
      <c r="W351" s="38">
        <f t="shared" si="70"/>
        <v>0.70313740971339433</v>
      </c>
      <c r="X351" s="40">
        <f t="shared" si="71"/>
        <v>1.7484126949937724</v>
      </c>
      <c r="Y351" s="40">
        <f t="shared" si="72"/>
        <v>0.80046052553418368</v>
      </c>
    </row>
    <row r="352" spans="1:25">
      <c r="A352" s="26" t="s">
        <v>137</v>
      </c>
      <c r="B352" s="1">
        <v>38882</v>
      </c>
      <c r="C352" s="5" t="e">
        <v>#N/A</v>
      </c>
      <c r="D352" s="3" t="e">
        <v>#N/A</v>
      </c>
      <c r="E352" s="2" t="e">
        <v>#N/A</v>
      </c>
      <c r="F352" s="32">
        <v>-56.305999999999997</v>
      </c>
      <c r="G352" s="3">
        <v>-1.0247999999999999</v>
      </c>
      <c r="H352" s="2">
        <v>5330.1</v>
      </c>
      <c r="I352" s="32">
        <v>-167.16900000000001</v>
      </c>
      <c r="J352" s="3">
        <v>-0.67230000000000001</v>
      </c>
      <c r="K352" s="2">
        <v>24424.9</v>
      </c>
      <c r="N352" s="5">
        <v>-5118.6459999999997</v>
      </c>
      <c r="O352" s="3">
        <v>-2.0638999999999998</v>
      </c>
      <c r="P352" s="2">
        <v>222931.8</v>
      </c>
      <c r="S352" s="23">
        <f t="shared" si="67"/>
        <v>-5.118646</v>
      </c>
      <c r="T352" s="23">
        <f t="shared" si="68"/>
        <v>222.93179999999998</v>
      </c>
      <c r="V352" s="38" t="e">
        <f t="shared" si="69"/>
        <v>#N/A</v>
      </c>
      <c r="W352" s="38">
        <f t="shared" si="70"/>
        <v>0.85325569849569993</v>
      </c>
      <c r="X352" s="40">
        <f t="shared" si="71"/>
        <v>1.8035749685597728</v>
      </c>
      <c r="Y352" s="40">
        <f t="shared" si="72"/>
        <v>0.82650363148720551</v>
      </c>
    </row>
    <row r="353" spans="1:25">
      <c r="A353" s="26" t="s">
        <v>138</v>
      </c>
      <c r="B353" s="1">
        <v>38889</v>
      </c>
      <c r="C353" s="5" t="e">
        <v>#N/A</v>
      </c>
      <c r="D353" s="3" t="e">
        <v>#N/A</v>
      </c>
      <c r="E353" s="2" t="e">
        <v>#N/A</v>
      </c>
      <c r="F353" s="32">
        <v>-57.670999999999999</v>
      </c>
      <c r="G353" s="3">
        <v>-1.0819000000000001</v>
      </c>
      <c r="H353" s="2">
        <v>5238.8</v>
      </c>
      <c r="I353" s="32">
        <v>-140.08000000000001</v>
      </c>
      <c r="J353" s="3">
        <v>-0.57350000000000001</v>
      </c>
      <c r="K353" s="2">
        <v>24241.3</v>
      </c>
      <c r="N353" s="5">
        <v>-1972.2349999999999</v>
      </c>
      <c r="O353" s="3">
        <v>-0.88460000000000005</v>
      </c>
      <c r="P353" s="2">
        <v>229371.6</v>
      </c>
      <c r="S353" s="23">
        <f t="shared" si="67"/>
        <v>-1.972235</v>
      </c>
      <c r="T353" s="23">
        <f t="shared" si="68"/>
        <v>229.3716</v>
      </c>
      <c r="V353" s="38" t="e">
        <f t="shared" si="69"/>
        <v>#N/A</v>
      </c>
      <c r="W353" s="38">
        <f t="shared" si="70"/>
        <v>0.88532842237304155</v>
      </c>
      <c r="X353" s="40">
        <f t="shared" si="71"/>
        <v>1.8588034487395795</v>
      </c>
      <c r="Y353" s="40">
        <f t="shared" si="72"/>
        <v>0.84537235656611931</v>
      </c>
    </row>
    <row r="354" spans="1:25">
      <c r="A354" s="26" t="s">
        <v>139</v>
      </c>
      <c r="B354" s="1">
        <v>38896</v>
      </c>
      <c r="C354" s="5" t="e">
        <v>#N/A</v>
      </c>
      <c r="D354" s="3" t="e">
        <v>#N/A</v>
      </c>
      <c r="E354" s="2" t="e">
        <v>#N/A</v>
      </c>
      <c r="F354" s="32">
        <v>-74.739000000000004</v>
      </c>
      <c r="G354" s="3">
        <v>-1.4266000000000001</v>
      </c>
      <c r="H354" s="2">
        <v>5153.6000000000004</v>
      </c>
      <c r="I354" s="32">
        <v>-201.28800000000001</v>
      </c>
      <c r="J354" s="3">
        <v>-0.83030000000000004</v>
      </c>
      <c r="K354" s="2">
        <v>23763.7</v>
      </c>
      <c r="N354" s="5">
        <v>-487.24700000000001</v>
      </c>
      <c r="O354" s="3">
        <v>-0.21240000000000001</v>
      </c>
      <c r="P354" s="2">
        <v>232330.6</v>
      </c>
      <c r="S354" s="23">
        <f t="shared" si="67"/>
        <v>-0.48724700000000004</v>
      </c>
      <c r="T354" s="23">
        <f t="shared" si="68"/>
        <v>232.3306</v>
      </c>
      <c r="V354" s="38" t="e">
        <f t="shared" si="69"/>
        <v>#N/A</v>
      </c>
      <c r="W354" s="38">
        <f t="shared" si="70"/>
        <v>0.88954654660934729</v>
      </c>
      <c r="X354" s="40">
        <f t="shared" si="71"/>
        <v>1.9038929621820009</v>
      </c>
      <c r="Y354" s="40">
        <f t="shared" si="72"/>
        <v>0.87519223281780523</v>
      </c>
    </row>
    <row r="355" spans="1:25">
      <c r="A355" s="26" t="s">
        <v>140</v>
      </c>
      <c r="B355" s="1">
        <v>38903</v>
      </c>
      <c r="C355" s="5" t="e">
        <v>#N/A</v>
      </c>
      <c r="D355" s="3" t="e">
        <v>#N/A</v>
      </c>
      <c r="E355" s="2" t="e">
        <v>#N/A</v>
      </c>
      <c r="F355" s="32">
        <v>-43.648000000000003</v>
      </c>
      <c r="G355" s="3">
        <v>-0.84689999999999999</v>
      </c>
      <c r="H355" s="2">
        <v>5179.5</v>
      </c>
      <c r="I355" s="32">
        <v>-164.34</v>
      </c>
      <c r="J355" s="3">
        <v>-0.6915</v>
      </c>
      <c r="K355" s="2">
        <v>24015.4</v>
      </c>
      <c r="N355" s="5">
        <v>-181.92500000000001</v>
      </c>
      <c r="O355" s="3">
        <v>-7.8299999999999995E-2</v>
      </c>
      <c r="P355" s="2">
        <v>245240.1</v>
      </c>
      <c r="S355" s="23">
        <f t="shared" si="67"/>
        <v>-0.181925</v>
      </c>
      <c r="T355" s="23">
        <f t="shared" si="68"/>
        <v>245.24010000000001</v>
      </c>
      <c r="V355" s="38" t="e">
        <f t="shared" si="69"/>
        <v>#N/A</v>
      </c>
      <c r="W355" s="38">
        <f t="shared" si="70"/>
        <v>0.89111422254129957</v>
      </c>
      <c r="X355" s="40">
        <f t="shared" si="71"/>
        <v>1.9393631579305772</v>
      </c>
      <c r="Y355" s="40">
        <f t="shared" si="72"/>
        <v>0.89272753528808468</v>
      </c>
    </row>
    <row r="356" spans="1:25">
      <c r="A356" s="26" t="s">
        <v>141</v>
      </c>
      <c r="B356" s="1">
        <v>38910</v>
      </c>
      <c r="C356" s="5" t="e">
        <v>#N/A</v>
      </c>
      <c r="D356" s="3" t="e">
        <v>#N/A</v>
      </c>
      <c r="E356" s="2" t="e">
        <v>#N/A</v>
      </c>
      <c r="F356" s="32">
        <v>-80.183999999999997</v>
      </c>
      <c r="G356" s="3">
        <v>-1.5481</v>
      </c>
      <c r="H356" s="2">
        <v>5101.1000000000004</v>
      </c>
      <c r="I356" s="32">
        <v>116.113</v>
      </c>
      <c r="J356" s="3">
        <v>0.4834</v>
      </c>
      <c r="K356" s="2">
        <v>24322.799999999999</v>
      </c>
      <c r="N356" s="5">
        <v>1050.624</v>
      </c>
      <c r="O356" s="3">
        <v>0.42830000000000001</v>
      </c>
      <c r="P356" s="2">
        <v>248168.4</v>
      </c>
      <c r="S356" s="23">
        <f t="shared" si="67"/>
        <v>1.050624</v>
      </c>
      <c r="T356" s="23">
        <f t="shared" si="68"/>
        <v>248.16839999999999</v>
      </c>
      <c r="V356" s="38" t="e">
        <f t="shared" si="69"/>
        <v>#N/A</v>
      </c>
      <c r="W356" s="38">
        <f t="shared" si="70"/>
        <v>0.8553786680763088</v>
      </c>
      <c r="X356" s="40">
        <f t="shared" si="71"/>
        <v>1.9839341676926836</v>
      </c>
      <c r="Y356" s="40">
        <f t="shared" si="72"/>
        <v>0.87349617831932258</v>
      </c>
    </row>
    <row r="357" spans="1:25">
      <c r="A357" s="26" t="s">
        <v>142</v>
      </c>
      <c r="B357" s="1">
        <v>38917</v>
      </c>
      <c r="C357" s="5" t="e">
        <v>#N/A</v>
      </c>
      <c r="D357" s="3" t="e">
        <v>#N/A</v>
      </c>
      <c r="E357" s="2" t="e">
        <v>#N/A</v>
      </c>
      <c r="F357" s="32">
        <v>-47.246000000000002</v>
      </c>
      <c r="G357" s="3">
        <v>-0.84960000000000002</v>
      </c>
      <c r="H357" s="2">
        <v>5464.4</v>
      </c>
      <c r="I357" s="32">
        <v>-151.56899999999999</v>
      </c>
      <c r="J357" s="3">
        <v>-0.61480000000000001</v>
      </c>
      <c r="K357" s="2">
        <v>24508.2</v>
      </c>
      <c r="N357" s="5">
        <v>-1858.6279999999999</v>
      </c>
      <c r="O357" s="3">
        <v>-0.74539999999999995</v>
      </c>
      <c r="P357" s="2">
        <v>237948.9</v>
      </c>
      <c r="S357" s="23">
        <f t="shared" si="67"/>
        <v>-1.8586279999999999</v>
      </c>
      <c r="T357" s="23">
        <f t="shared" si="68"/>
        <v>237.94889999999998</v>
      </c>
      <c r="V357" s="38" t="e">
        <f t="shared" si="69"/>
        <v>#N/A</v>
      </c>
      <c r="W357" s="38">
        <f t="shared" si="70"/>
        <v>0.85165095664470802</v>
      </c>
      <c r="X357" s="40">
        <f t="shared" si="71"/>
        <v>1.9989170760650916</v>
      </c>
      <c r="Y357" s="40">
        <f t="shared" si="72"/>
        <v>0.85781339058185524</v>
      </c>
    </row>
    <row r="358" spans="1:25">
      <c r="A358" s="26" t="s">
        <v>143</v>
      </c>
      <c r="B358" s="1">
        <v>38924</v>
      </c>
      <c r="C358" s="5" t="e">
        <v>#N/A</v>
      </c>
      <c r="D358" s="3" t="e">
        <v>#N/A</v>
      </c>
      <c r="E358" s="2" t="e">
        <v>#N/A</v>
      </c>
      <c r="F358" s="32">
        <v>-76.188000000000002</v>
      </c>
      <c r="G358" s="3">
        <v>-1.3942000000000001</v>
      </c>
      <c r="H358" s="2">
        <v>5452.3</v>
      </c>
      <c r="I358" s="32">
        <v>33.017000000000003</v>
      </c>
      <c r="J358" s="3">
        <v>0.13469999999999999</v>
      </c>
      <c r="K358" s="2">
        <v>24838.3</v>
      </c>
      <c r="N358" s="5">
        <v>-34.912999999999997</v>
      </c>
      <c r="O358" s="3">
        <v>-1.46E-2</v>
      </c>
      <c r="P358" s="2">
        <v>244644.4</v>
      </c>
      <c r="S358" s="23">
        <f t="shared" si="67"/>
        <v>-3.4913E-2</v>
      </c>
      <c r="T358" s="23">
        <f t="shared" si="68"/>
        <v>244.64439999999999</v>
      </c>
      <c r="V358" s="38" t="e">
        <f t="shared" si="69"/>
        <v>#N/A</v>
      </c>
      <c r="W358" s="38">
        <f t="shared" si="70"/>
        <v>0.84310985641529268</v>
      </c>
      <c r="X358" s="40">
        <f t="shared" si="71"/>
        <v>1.9799282826522164</v>
      </c>
      <c r="Y358" s="40">
        <f t="shared" si="72"/>
        <v>0.84771296471061564</v>
      </c>
    </row>
    <row r="359" spans="1:25">
      <c r="A359" s="26" t="s">
        <v>144</v>
      </c>
      <c r="B359" s="1">
        <v>38931</v>
      </c>
      <c r="C359" s="5" t="e">
        <v>#N/A</v>
      </c>
      <c r="D359" s="3" t="e">
        <v>#N/A</v>
      </c>
      <c r="E359" s="2" t="e">
        <v>#N/A</v>
      </c>
      <c r="F359" s="32">
        <v>-2.2149999999999999</v>
      </c>
      <c r="G359" s="3">
        <v>-3.9699999999999999E-2</v>
      </c>
      <c r="H359" s="2">
        <v>5611.9</v>
      </c>
      <c r="I359" s="32">
        <v>177.85300000000001</v>
      </c>
      <c r="J359" s="3">
        <v>0.68159999999999998</v>
      </c>
      <c r="K359" s="2">
        <v>26479.1</v>
      </c>
      <c r="N359" s="5">
        <v>509.73399999999998</v>
      </c>
      <c r="O359" s="3">
        <v>0.2082</v>
      </c>
      <c r="P359" s="2">
        <v>250485.7</v>
      </c>
      <c r="S359" s="23">
        <f t="shared" si="67"/>
        <v>0.50973400000000002</v>
      </c>
      <c r="T359" s="23">
        <f t="shared" si="68"/>
        <v>250.48570000000001</v>
      </c>
      <c r="V359" s="38" t="e">
        <f t="shared" si="69"/>
        <v>#N/A</v>
      </c>
      <c r="W359" s="38">
        <f t="shared" si="70"/>
        <v>0.81169556374295904</v>
      </c>
      <c r="X359" s="40">
        <f t="shared" si="71"/>
        <v>1.9843805220114568</v>
      </c>
      <c r="Y359" s="40">
        <f t="shared" si="72"/>
        <v>0.85354600132893566</v>
      </c>
    </row>
    <row r="360" spans="1:25">
      <c r="A360" s="26" t="s">
        <v>145</v>
      </c>
      <c r="B360" s="1">
        <v>38938</v>
      </c>
      <c r="C360" s="5" t="e">
        <v>#N/A</v>
      </c>
      <c r="D360" s="3" t="e">
        <v>#N/A</v>
      </c>
      <c r="E360" s="2" t="e">
        <v>#N/A</v>
      </c>
      <c r="F360" s="32">
        <v>31.809000000000001</v>
      </c>
      <c r="G360" s="3">
        <v>0.56679999999999997</v>
      </c>
      <c r="H360" s="2">
        <v>5732</v>
      </c>
      <c r="I360" s="32">
        <v>229.488</v>
      </c>
      <c r="J360" s="3">
        <v>0.86660000000000004</v>
      </c>
      <c r="K360" s="2">
        <v>27149.3</v>
      </c>
      <c r="N360" s="5">
        <v>469.12700000000001</v>
      </c>
      <c r="O360" s="3">
        <v>0.18720000000000001</v>
      </c>
      <c r="P360" s="2">
        <v>255965.3</v>
      </c>
      <c r="S360" s="23">
        <f t="shared" si="67"/>
        <v>0.46912700000000002</v>
      </c>
      <c r="T360" s="23">
        <f t="shared" si="68"/>
        <v>255.96529999999998</v>
      </c>
      <c r="V360" s="38" t="e">
        <f t="shared" si="69"/>
        <v>#N/A</v>
      </c>
      <c r="W360" s="38">
        <f t="shared" si="70"/>
        <v>0.7681546055620273</v>
      </c>
      <c r="X360" s="40">
        <f t="shared" si="71"/>
        <v>1.7254369496270967</v>
      </c>
      <c r="Y360" s="40">
        <f t="shared" si="72"/>
        <v>0.71782862039733297</v>
      </c>
    </row>
    <row r="361" spans="1:25">
      <c r="A361" s="26" t="s">
        <v>146</v>
      </c>
      <c r="B361" s="1">
        <v>38945</v>
      </c>
      <c r="C361" s="5" t="e">
        <v>#N/A</v>
      </c>
      <c r="D361" s="3" t="e">
        <v>#N/A</v>
      </c>
      <c r="E361" s="2" t="e">
        <v>#N/A</v>
      </c>
      <c r="F361" s="32">
        <v>37.201999999999998</v>
      </c>
      <c r="G361" s="3">
        <v>0.64900000000000002</v>
      </c>
      <c r="H361" s="2">
        <v>5754.5</v>
      </c>
      <c r="I361" s="32">
        <v>78.754999999999995</v>
      </c>
      <c r="J361" s="3">
        <v>0.28999999999999998</v>
      </c>
      <c r="K361" s="2">
        <v>27336.799999999999</v>
      </c>
      <c r="N361" s="5">
        <v>117.027</v>
      </c>
      <c r="O361" s="3">
        <v>4.48E-2</v>
      </c>
      <c r="P361" s="2">
        <v>264582.7</v>
      </c>
      <c r="S361" s="23">
        <f t="shared" si="67"/>
        <v>0.11702700000000001</v>
      </c>
      <c r="T361" s="23">
        <f t="shared" si="68"/>
        <v>264.58269999999999</v>
      </c>
      <c r="V361" s="38" t="e">
        <f t="shared" si="69"/>
        <v>#N/A</v>
      </c>
      <c r="W361" s="38">
        <f t="shared" si="70"/>
        <v>0.7644878385006425</v>
      </c>
      <c r="X361" s="40">
        <f t="shared" si="71"/>
        <v>1.6545408760322415</v>
      </c>
      <c r="Y361" s="40">
        <f t="shared" si="72"/>
        <v>0.6889416642603684</v>
      </c>
    </row>
    <row r="362" spans="1:25">
      <c r="A362" s="26" t="s">
        <v>147</v>
      </c>
      <c r="B362" s="1">
        <v>38952</v>
      </c>
      <c r="C362" s="5" t="e">
        <v>#N/A</v>
      </c>
      <c r="D362" s="3" t="e">
        <v>#N/A</v>
      </c>
      <c r="E362" s="2" t="e">
        <v>#N/A</v>
      </c>
      <c r="F362" s="32">
        <v>26.446000000000002</v>
      </c>
      <c r="G362" s="3">
        <v>0.45950000000000002</v>
      </c>
      <c r="H362" s="2">
        <v>5786.5</v>
      </c>
      <c r="I362" s="32">
        <v>197.51</v>
      </c>
      <c r="J362" s="3">
        <v>0.72199999999999998</v>
      </c>
      <c r="K362" s="2">
        <v>27631.3</v>
      </c>
      <c r="N362" s="5">
        <v>875.19600000000003</v>
      </c>
      <c r="O362" s="3">
        <v>0.33110000000000001</v>
      </c>
      <c r="P362" s="2">
        <v>262583</v>
      </c>
      <c r="S362" s="23">
        <f t="shared" si="67"/>
        <v>0.87519599999999997</v>
      </c>
      <c r="T362" s="23">
        <f t="shared" si="68"/>
        <v>262.58300000000003</v>
      </c>
      <c r="V362" s="38" t="e">
        <f t="shared" si="69"/>
        <v>#N/A</v>
      </c>
      <c r="W362" s="38">
        <f t="shared" si="70"/>
        <v>0.75122309521513997</v>
      </c>
      <c r="X362" s="40">
        <f t="shared" si="71"/>
        <v>1.5889875000718585</v>
      </c>
      <c r="Y362" s="40">
        <f t="shared" si="72"/>
        <v>0.69033728988082343</v>
      </c>
    </row>
    <row r="363" spans="1:25">
      <c r="A363" s="26" t="s">
        <v>148</v>
      </c>
      <c r="B363" s="1">
        <v>38959</v>
      </c>
      <c r="C363" s="5" t="e">
        <v>#N/A</v>
      </c>
      <c r="D363" s="3" t="e">
        <v>#N/A</v>
      </c>
      <c r="E363" s="2" t="e">
        <v>#N/A</v>
      </c>
      <c r="F363" s="32">
        <v>-14.500999999999999</v>
      </c>
      <c r="G363" s="3">
        <v>-0.2505</v>
      </c>
      <c r="H363" s="2">
        <v>5753.9</v>
      </c>
      <c r="I363" s="32">
        <v>30.885999999999999</v>
      </c>
      <c r="J363" s="3">
        <v>0.1116</v>
      </c>
      <c r="K363" s="2">
        <v>27665.599999999999</v>
      </c>
      <c r="N363" s="5">
        <v>-543.947</v>
      </c>
      <c r="O363" s="3">
        <v>-0.2051</v>
      </c>
      <c r="P363" s="2">
        <v>266025</v>
      </c>
      <c r="S363" s="23">
        <f t="shared" si="67"/>
        <v>-0.54394699999999996</v>
      </c>
      <c r="T363" s="23">
        <f t="shared" si="68"/>
        <v>266.02499999999998</v>
      </c>
      <c r="V363" s="38" t="e">
        <f t="shared" si="69"/>
        <v>#N/A</v>
      </c>
      <c r="W363" s="38">
        <f t="shared" si="70"/>
        <v>0.72489030890091322</v>
      </c>
      <c r="X363" s="40">
        <f t="shared" si="71"/>
        <v>1.0984452569812551</v>
      </c>
      <c r="Y363" s="40">
        <f t="shared" si="72"/>
        <v>0.63235310039930648</v>
      </c>
    </row>
    <row r="364" spans="1:25">
      <c r="A364" s="26" t="s">
        <v>149</v>
      </c>
      <c r="B364" s="1">
        <v>38966</v>
      </c>
      <c r="C364" s="5" t="e">
        <v>#N/A</v>
      </c>
      <c r="D364" s="3" t="e">
        <v>#N/A</v>
      </c>
      <c r="E364" s="2" t="e">
        <v>#N/A</v>
      </c>
      <c r="F364" s="32">
        <v>-36.853999999999999</v>
      </c>
      <c r="G364" s="3">
        <v>-0.64039999999999997</v>
      </c>
      <c r="H364" s="2">
        <v>5723.4</v>
      </c>
      <c r="I364" s="32">
        <v>10.058</v>
      </c>
      <c r="J364" s="3">
        <v>3.6299999999999999E-2</v>
      </c>
      <c r="K364" s="2">
        <v>27823.9</v>
      </c>
      <c r="N364" s="5">
        <v>-261.51100000000002</v>
      </c>
      <c r="O364" s="3">
        <v>-9.8000000000000004E-2</v>
      </c>
      <c r="P364" s="2">
        <v>269752.09999999998</v>
      </c>
      <c r="S364" s="23">
        <f t="shared" si="67"/>
        <v>-0.26151100000000005</v>
      </c>
      <c r="T364" s="23">
        <f t="shared" si="68"/>
        <v>269.75209999999998</v>
      </c>
      <c r="V364" s="38" t="e">
        <f t="shared" si="69"/>
        <v>#N/A</v>
      </c>
      <c r="W364" s="38">
        <f t="shared" si="70"/>
        <v>0.72118484131217109</v>
      </c>
      <c r="X364" s="40">
        <f t="shared" si="71"/>
        <v>1.1037921982594647</v>
      </c>
      <c r="Y364" s="40">
        <f t="shared" si="72"/>
        <v>0.63208812230087519</v>
      </c>
    </row>
    <row r="365" spans="1:25">
      <c r="A365" s="26" t="s">
        <v>150</v>
      </c>
      <c r="B365" s="1">
        <v>38973</v>
      </c>
      <c r="C365" s="5" t="e">
        <v>#N/A</v>
      </c>
      <c r="D365" s="3" t="e">
        <v>#N/A</v>
      </c>
      <c r="E365" s="2" t="e">
        <v>#N/A</v>
      </c>
      <c r="F365" s="32">
        <v>-12.752000000000001</v>
      </c>
      <c r="G365" s="3">
        <v>-0.2198</v>
      </c>
      <c r="H365" s="2">
        <v>5754.8</v>
      </c>
      <c r="I365" s="32">
        <v>-50.444000000000003</v>
      </c>
      <c r="J365" s="3">
        <v>-0.1799</v>
      </c>
      <c r="K365" s="2">
        <v>27909.1</v>
      </c>
      <c r="N365" s="5">
        <v>-1102.0160000000001</v>
      </c>
      <c r="O365" s="3">
        <v>-0.40379999999999999</v>
      </c>
      <c r="P365" s="2">
        <v>268302.3</v>
      </c>
      <c r="S365" s="23">
        <f t="shared" ref="S365:S405" si="73">N365/1000</f>
        <v>-1.1020160000000001</v>
      </c>
      <c r="T365" s="23">
        <f t="shared" ref="T365:T405" si="74">P365/1000</f>
        <v>268.3023</v>
      </c>
      <c r="V365" s="38" t="e">
        <f t="shared" ref="V365:V405" si="75">STDEV(D340:D365)</f>
        <v>#N/A</v>
      </c>
      <c r="W365" s="38">
        <f t="shared" ref="W365:W405" si="76">STDEV(O340:O365)</f>
        <v>0.72269751697799101</v>
      </c>
      <c r="X365" s="40">
        <f t="shared" ref="X365:X405" si="77">STDEV(G340:G365)</f>
        <v>1.0074705256921719</v>
      </c>
      <c r="Y365" s="40">
        <f t="shared" ref="Y365:Y405" si="78">STDEV(J340:J365)</f>
        <v>0.60735742207850407</v>
      </c>
    </row>
    <row r="366" spans="1:25">
      <c r="A366" s="26" t="s">
        <v>151</v>
      </c>
      <c r="B366" s="1">
        <v>38980</v>
      </c>
      <c r="C366" s="5" t="e">
        <v>#N/A</v>
      </c>
      <c r="D366" s="3" t="e">
        <v>#N/A</v>
      </c>
      <c r="E366" s="2" t="e">
        <v>#N/A</v>
      </c>
      <c r="F366" s="32">
        <v>-35.658000000000001</v>
      </c>
      <c r="G366" s="3">
        <v>-0.61960000000000004</v>
      </c>
      <c r="H366" s="2">
        <v>5729.2</v>
      </c>
      <c r="I366" s="32">
        <v>42.363999999999997</v>
      </c>
      <c r="J366" s="3">
        <v>0.15129999999999999</v>
      </c>
      <c r="K366" s="2">
        <v>28046.2</v>
      </c>
      <c r="N366" s="5">
        <v>-604.69600000000003</v>
      </c>
      <c r="O366" s="3">
        <v>-0.224</v>
      </c>
      <c r="P366" s="2">
        <v>271957.90000000002</v>
      </c>
      <c r="S366" s="23">
        <f t="shared" si="73"/>
        <v>-0.60469600000000001</v>
      </c>
      <c r="T366" s="23">
        <f t="shared" si="74"/>
        <v>271.9579</v>
      </c>
      <c r="V366" s="38" t="e">
        <f t="shared" si="75"/>
        <v>#N/A</v>
      </c>
      <c r="W366" s="38">
        <f t="shared" si="76"/>
        <v>0.70326855543351163</v>
      </c>
      <c r="X366" s="40">
        <f t="shared" si="77"/>
        <v>0.94979612572707084</v>
      </c>
      <c r="Y366" s="40">
        <f t="shared" si="78"/>
        <v>0.52683758051808882</v>
      </c>
    </row>
    <row r="367" spans="1:25">
      <c r="A367" s="26" t="s">
        <v>152</v>
      </c>
      <c r="B367" s="1">
        <v>38987</v>
      </c>
      <c r="C367" s="5" t="e">
        <v>#N/A</v>
      </c>
      <c r="D367" s="3" t="e">
        <v>#N/A</v>
      </c>
      <c r="E367" s="2" t="e">
        <v>#N/A</v>
      </c>
      <c r="F367" s="32">
        <v>-36.348999999999997</v>
      </c>
      <c r="G367" s="3">
        <v>-0.63470000000000004</v>
      </c>
      <c r="H367" s="2">
        <v>5680.8</v>
      </c>
      <c r="I367" s="32">
        <v>-27.963999999999999</v>
      </c>
      <c r="J367" s="3">
        <v>-9.9699999999999997E-2</v>
      </c>
      <c r="K367" s="2">
        <v>28051.4</v>
      </c>
      <c r="N367" s="5">
        <v>-190.12299999999999</v>
      </c>
      <c r="O367" s="3">
        <v>-6.9500000000000006E-2</v>
      </c>
      <c r="P367" s="2">
        <v>272308</v>
      </c>
      <c r="S367" s="23">
        <f t="shared" si="73"/>
        <v>-0.19012299999999999</v>
      </c>
      <c r="T367" s="23">
        <f t="shared" si="74"/>
        <v>272.30799999999999</v>
      </c>
      <c r="V367" s="38" t="e">
        <f t="shared" si="75"/>
        <v>#N/A</v>
      </c>
      <c r="W367" s="38">
        <f t="shared" si="76"/>
        <v>0.6940131860529628</v>
      </c>
      <c r="X367" s="40">
        <f t="shared" si="77"/>
        <v>0.91505943242039656</v>
      </c>
      <c r="Y367" s="40">
        <f t="shared" si="78"/>
        <v>0.52679811992246717</v>
      </c>
    </row>
    <row r="368" spans="1:25">
      <c r="A368" s="26" t="s">
        <v>153</v>
      </c>
      <c r="B368" s="1">
        <v>38994</v>
      </c>
      <c r="C368" s="5" t="e">
        <v>#N/A</v>
      </c>
      <c r="D368" s="3" t="e">
        <v>#N/A</v>
      </c>
      <c r="E368" s="2" t="e">
        <v>#N/A</v>
      </c>
      <c r="F368" s="32">
        <v>-22.25</v>
      </c>
      <c r="G368" s="3">
        <v>-0.3916</v>
      </c>
      <c r="H368" s="2">
        <v>5658.9</v>
      </c>
      <c r="I368" s="32">
        <v>131.423</v>
      </c>
      <c r="J368" s="3">
        <v>0.46850000000000003</v>
      </c>
      <c r="K368" s="2">
        <v>28297.3</v>
      </c>
      <c r="N368" s="5">
        <v>-329.23200000000003</v>
      </c>
      <c r="O368" s="3">
        <v>-0.12089999999999999</v>
      </c>
      <c r="P368" s="2">
        <v>272576.40000000002</v>
      </c>
      <c r="S368" s="23">
        <f t="shared" si="73"/>
        <v>-0.32923200000000002</v>
      </c>
      <c r="T368" s="23">
        <f t="shared" si="74"/>
        <v>272.57640000000004</v>
      </c>
      <c r="V368" s="38" t="e">
        <f t="shared" si="75"/>
        <v>#N/A</v>
      </c>
      <c r="W368" s="38">
        <f t="shared" si="76"/>
        <v>0.68884859366917472</v>
      </c>
      <c r="X368" s="40">
        <f t="shared" si="77"/>
        <v>0.91100208946817707</v>
      </c>
      <c r="Y368" s="40">
        <f t="shared" si="78"/>
        <v>0.52513497314060564</v>
      </c>
    </row>
    <row r="369" spans="1:25">
      <c r="A369" s="26" t="s">
        <v>154</v>
      </c>
      <c r="B369" s="1">
        <v>39001</v>
      </c>
      <c r="C369" s="5" t="e">
        <v>#N/A</v>
      </c>
      <c r="D369" s="3" t="e">
        <v>#N/A</v>
      </c>
      <c r="E369" s="2" t="e">
        <v>#N/A</v>
      </c>
      <c r="F369" s="32">
        <v>162.47800000000001</v>
      </c>
      <c r="G369" s="3">
        <v>2.8711000000000002</v>
      </c>
      <c r="H369" s="2">
        <v>5810.3</v>
      </c>
      <c r="I369" s="32">
        <v>223.023</v>
      </c>
      <c r="J369" s="3">
        <v>0.78810000000000002</v>
      </c>
      <c r="K369" s="2">
        <v>28494.1</v>
      </c>
      <c r="N369" s="5">
        <v>368.63900000000001</v>
      </c>
      <c r="O369" s="3">
        <v>0.1348</v>
      </c>
      <c r="P369" s="2">
        <v>277833.5</v>
      </c>
      <c r="S369" s="23">
        <f t="shared" si="73"/>
        <v>0.36863899999999999</v>
      </c>
      <c r="T369" s="23">
        <f t="shared" si="74"/>
        <v>277.83350000000002</v>
      </c>
      <c r="V369" s="38" t="e">
        <f t="shared" si="75"/>
        <v>#N/A</v>
      </c>
      <c r="W369" s="38">
        <f t="shared" si="76"/>
        <v>0.6695538468608434</v>
      </c>
      <c r="X369" s="40">
        <f t="shared" si="77"/>
        <v>1.0976672882001246</v>
      </c>
      <c r="Y369" s="40">
        <f t="shared" si="78"/>
        <v>0.5441135024832735</v>
      </c>
    </row>
    <row r="370" spans="1:25">
      <c r="A370" s="26" t="s">
        <v>155</v>
      </c>
      <c r="B370" s="1">
        <v>39008</v>
      </c>
      <c r="C370" s="5" t="e">
        <v>#N/A</v>
      </c>
      <c r="D370" s="3" t="e">
        <v>#N/A</v>
      </c>
      <c r="E370" s="2" t="e">
        <v>#N/A</v>
      </c>
      <c r="F370" s="32">
        <v>-18.007999999999999</v>
      </c>
      <c r="G370" s="3">
        <v>-0.30990000000000001</v>
      </c>
      <c r="H370" s="2">
        <v>5812.8</v>
      </c>
      <c r="I370" s="32">
        <v>132.34899999999999</v>
      </c>
      <c r="J370" s="3">
        <v>0.46439999999999998</v>
      </c>
      <c r="K370" s="2">
        <v>28846.2</v>
      </c>
      <c r="N370" s="5">
        <v>647.57799999999997</v>
      </c>
      <c r="O370" s="3">
        <v>0.23280000000000001</v>
      </c>
      <c r="P370" s="2">
        <v>284977.09999999998</v>
      </c>
      <c r="S370" s="23">
        <f t="shared" si="73"/>
        <v>0.64757799999999999</v>
      </c>
      <c r="T370" s="23">
        <f t="shared" si="74"/>
        <v>284.97709999999995</v>
      </c>
      <c r="V370" s="38" t="e">
        <f t="shared" si="75"/>
        <v>#N/A</v>
      </c>
      <c r="W370" s="38">
        <f t="shared" si="76"/>
        <v>0.67215990492189825</v>
      </c>
      <c r="X370" s="40">
        <f t="shared" si="77"/>
        <v>1.0858891229700274</v>
      </c>
      <c r="Y370" s="40">
        <f t="shared" si="78"/>
        <v>0.55186294435651884</v>
      </c>
    </row>
    <row r="371" spans="1:25">
      <c r="A371" s="26" t="s">
        <v>156</v>
      </c>
      <c r="B371" s="1">
        <v>39015</v>
      </c>
      <c r="C371" s="5" t="e">
        <v>#N/A</v>
      </c>
      <c r="D371" s="3" t="e">
        <v>#N/A</v>
      </c>
      <c r="E371" s="2" t="e">
        <v>#N/A</v>
      </c>
      <c r="F371" s="32">
        <v>-15.993</v>
      </c>
      <c r="G371" s="3">
        <v>-0.26650000000000001</v>
      </c>
      <c r="H371" s="2">
        <v>5997.6</v>
      </c>
      <c r="I371" s="32">
        <v>166.214</v>
      </c>
      <c r="J371" s="3">
        <v>0.57620000000000005</v>
      </c>
      <c r="K371" s="2">
        <v>29007.8</v>
      </c>
      <c r="N371" s="5">
        <v>246.86500000000001</v>
      </c>
      <c r="O371" s="3">
        <v>8.6400000000000005E-2</v>
      </c>
      <c r="P371" s="2">
        <v>288531.90000000002</v>
      </c>
      <c r="S371" s="23">
        <f t="shared" si="73"/>
        <v>0.246865</v>
      </c>
      <c r="T371" s="23">
        <f t="shared" si="74"/>
        <v>288.53190000000001</v>
      </c>
      <c r="V371" s="38" t="e">
        <f t="shared" si="75"/>
        <v>#N/A</v>
      </c>
      <c r="W371" s="38">
        <f t="shared" si="76"/>
        <v>0.64691296759777017</v>
      </c>
      <c r="X371" s="40">
        <f t="shared" si="77"/>
        <v>1.0739246064140342</v>
      </c>
      <c r="Y371" s="40">
        <f t="shared" si="78"/>
        <v>0.53695003360146587</v>
      </c>
    </row>
    <row r="372" spans="1:25">
      <c r="A372" s="26" t="s">
        <v>157</v>
      </c>
      <c r="B372" s="1">
        <v>39022</v>
      </c>
      <c r="C372" s="5" t="e">
        <v>#N/A</v>
      </c>
      <c r="D372" s="3" t="e">
        <v>#N/A</v>
      </c>
      <c r="E372" s="2" t="e">
        <v>#N/A</v>
      </c>
      <c r="F372" s="32">
        <v>-41.5</v>
      </c>
      <c r="G372" s="3">
        <v>-0.69810000000000005</v>
      </c>
      <c r="H372" s="2">
        <v>5967.5</v>
      </c>
      <c r="I372" s="32">
        <v>176.51</v>
      </c>
      <c r="J372" s="3">
        <v>0.60840000000000005</v>
      </c>
      <c r="K372" s="2">
        <v>29488.5</v>
      </c>
      <c r="N372" s="5">
        <v>563.10900000000004</v>
      </c>
      <c r="O372" s="3">
        <v>0.1953</v>
      </c>
      <c r="P372" s="2">
        <v>291439.5</v>
      </c>
      <c r="S372" s="23">
        <f t="shared" si="73"/>
        <v>0.56310900000000008</v>
      </c>
      <c r="T372" s="23">
        <f t="shared" si="74"/>
        <v>291.43950000000001</v>
      </c>
      <c r="V372" s="38" t="e">
        <f t="shared" si="75"/>
        <v>#N/A</v>
      </c>
      <c r="W372" s="38">
        <f t="shared" si="76"/>
        <v>0.63497895869439258</v>
      </c>
      <c r="X372" s="40">
        <f t="shared" si="77"/>
        <v>1.0708596050549584</v>
      </c>
      <c r="Y372" s="40">
        <f t="shared" si="78"/>
        <v>0.54966790086938289</v>
      </c>
    </row>
    <row r="373" spans="1:25">
      <c r="A373" s="26" t="s">
        <v>158</v>
      </c>
      <c r="B373" s="1">
        <v>39029</v>
      </c>
      <c r="C373" s="5" t="e">
        <v>#N/A</v>
      </c>
      <c r="D373" s="3" t="e">
        <v>#N/A</v>
      </c>
      <c r="E373" s="2" t="e">
        <v>#N/A</v>
      </c>
      <c r="F373" s="32">
        <v>-4.5330000000000004</v>
      </c>
      <c r="G373" s="3">
        <v>-7.5899999999999995E-2</v>
      </c>
      <c r="H373" s="2">
        <v>6039.8</v>
      </c>
      <c r="I373" s="32">
        <v>217.68899999999999</v>
      </c>
      <c r="J373" s="3">
        <v>0.73819999999999997</v>
      </c>
      <c r="K373" s="2">
        <v>30077.200000000001</v>
      </c>
      <c r="N373" s="5">
        <v>704.58900000000006</v>
      </c>
      <c r="O373" s="3">
        <v>0.24149999999999999</v>
      </c>
      <c r="P373" s="2">
        <v>298931</v>
      </c>
      <c r="S373" s="23">
        <f t="shared" si="73"/>
        <v>0.70458900000000002</v>
      </c>
      <c r="T373" s="23">
        <f t="shared" si="74"/>
        <v>298.93099999999998</v>
      </c>
      <c r="V373" s="38" t="e">
        <f t="shared" si="75"/>
        <v>#N/A</v>
      </c>
      <c r="W373" s="38">
        <f t="shared" si="76"/>
        <v>0.59578734023526814</v>
      </c>
      <c r="X373" s="40">
        <f t="shared" si="77"/>
        <v>1.0262484151810118</v>
      </c>
      <c r="Y373" s="40">
        <f t="shared" si="78"/>
        <v>0.56713511401944261</v>
      </c>
    </row>
    <row r="374" spans="1:25">
      <c r="A374" s="26" t="s">
        <v>159</v>
      </c>
      <c r="B374" s="1">
        <v>39036</v>
      </c>
      <c r="C374" s="5" t="e">
        <v>#N/A</v>
      </c>
      <c r="D374" s="3" t="e">
        <v>#N/A</v>
      </c>
      <c r="E374" s="2" t="e">
        <v>#N/A</v>
      </c>
      <c r="F374" s="32">
        <v>-12.763</v>
      </c>
      <c r="G374" s="3">
        <v>-0.20949999999999999</v>
      </c>
      <c r="H374" s="2">
        <v>6102.9</v>
      </c>
      <c r="I374" s="32">
        <v>269.91399999999999</v>
      </c>
      <c r="J374" s="3">
        <v>0.89670000000000005</v>
      </c>
      <c r="K374" s="2">
        <v>30511.599999999999</v>
      </c>
      <c r="N374" s="5">
        <v>696.47</v>
      </c>
      <c r="O374" s="3">
        <v>0.23280000000000001</v>
      </c>
      <c r="P374" s="2">
        <v>304583.90000000002</v>
      </c>
      <c r="S374" s="23">
        <f t="shared" si="73"/>
        <v>0.69647000000000003</v>
      </c>
      <c r="T374" s="23">
        <f t="shared" si="74"/>
        <v>304.58390000000003</v>
      </c>
      <c r="V374" s="38" t="e">
        <f t="shared" si="75"/>
        <v>#N/A</v>
      </c>
      <c r="W374" s="38">
        <f t="shared" si="76"/>
        <v>0.60084062544456429</v>
      </c>
      <c r="X374" s="40">
        <f t="shared" si="77"/>
        <v>0.95649437207721444</v>
      </c>
      <c r="Y374" s="40">
        <f t="shared" si="78"/>
        <v>0.58417182984513671</v>
      </c>
    </row>
    <row r="375" spans="1:25">
      <c r="A375" s="26" t="s">
        <v>160</v>
      </c>
      <c r="B375" s="1">
        <v>39043</v>
      </c>
      <c r="C375" s="5" t="e">
        <v>#N/A</v>
      </c>
      <c r="D375" s="3" t="e">
        <v>#N/A</v>
      </c>
      <c r="E375" s="2" t="e">
        <v>#N/A</v>
      </c>
      <c r="F375" s="32">
        <v>-41.152999999999999</v>
      </c>
      <c r="G375" s="3">
        <v>-0.67430000000000001</v>
      </c>
      <c r="H375" s="2">
        <v>6064.4</v>
      </c>
      <c r="I375" s="32">
        <v>189.7</v>
      </c>
      <c r="J375" s="3">
        <v>0.62170000000000003</v>
      </c>
      <c r="K375" s="2">
        <v>30669</v>
      </c>
      <c r="N375" s="5">
        <v>972.79</v>
      </c>
      <c r="O375" s="3">
        <v>0.31940000000000002</v>
      </c>
      <c r="P375" s="2">
        <v>306134.59999999998</v>
      </c>
      <c r="S375" s="23">
        <f t="shared" si="73"/>
        <v>0.97278999999999993</v>
      </c>
      <c r="T375" s="23">
        <f t="shared" si="74"/>
        <v>306.13459999999998</v>
      </c>
      <c r="V375" s="38" t="e">
        <f t="shared" si="75"/>
        <v>#N/A</v>
      </c>
      <c r="W375" s="38">
        <f t="shared" si="76"/>
        <v>0.52813862954283575</v>
      </c>
      <c r="X375" s="40">
        <f t="shared" si="77"/>
        <v>0.88349617720647888</v>
      </c>
      <c r="Y375" s="40">
        <f t="shared" si="78"/>
        <v>0.57243752422291594</v>
      </c>
    </row>
    <row r="376" spans="1:25">
      <c r="A376" s="26" t="s">
        <v>161</v>
      </c>
      <c r="B376" s="1">
        <v>39050</v>
      </c>
      <c r="C376" s="5" t="e">
        <v>#N/A</v>
      </c>
      <c r="D376" s="3" t="e">
        <v>#N/A</v>
      </c>
      <c r="E376" s="2" t="e">
        <v>#N/A</v>
      </c>
      <c r="F376" s="32">
        <v>-31.547999999999998</v>
      </c>
      <c r="G376" s="3">
        <v>-0.5202</v>
      </c>
      <c r="H376" s="2">
        <v>6140.8</v>
      </c>
      <c r="I376" s="32">
        <v>225.51300000000001</v>
      </c>
      <c r="J376" s="3">
        <v>0.74209999999999998</v>
      </c>
      <c r="K376" s="2">
        <v>31028.9</v>
      </c>
      <c r="N376" s="5">
        <v>117.745</v>
      </c>
      <c r="O376" s="3">
        <v>3.8399999999999997E-2</v>
      </c>
      <c r="P376" s="2">
        <v>311367.2</v>
      </c>
      <c r="S376" s="23">
        <f t="shared" si="73"/>
        <v>0.117745</v>
      </c>
      <c r="T376" s="23">
        <f t="shared" si="74"/>
        <v>311.36720000000003</v>
      </c>
      <c r="V376" s="38" t="e">
        <f t="shared" si="75"/>
        <v>#N/A</v>
      </c>
      <c r="W376" s="38">
        <f t="shared" si="76"/>
        <v>0.51473319296356013</v>
      </c>
      <c r="X376" s="40">
        <f t="shared" si="77"/>
        <v>0.86618239000446451</v>
      </c>
      <c r="Y376" s="40">
        <f t="shared" si="78"/>
        <v>0.54862469207450559</v>
      </c>
    </row>
    <row r="377" spans="1:25">
      <c r="A377" s="26" t="s">
        <v>162</v>
      </c>
      <c r="B377" s="1">
        <v>39057</v>
      </c>
      <c r="C377" s="5" t="e">
        <v>#N/A</v>
      </c>
      <c r="D377" s="3" t="e">
        <v>#N/A</v>
      </c>
      <c r="E377" s="2" t="e">
        <v>#N/A</v>
      </c>
      <c r="F377" s="32">
        <v>8.3559999999999999</v>
      </c>
      <c r="G377" s="3">
        <v>0.13600000000000001</v>
      </c>
      <c r="H377" s="2">
        <v>6220</v>
      </c>
      <c r="I377" s="32">
        <v>235.761</v>
      </c>
      <c r="J377" s="3">
        <v>0.75980000000000003</v>
      </c>
      <c r="K377" s="2">
        <v>31653.8</v>
      </c>
      <c r="N377" s="5">
        <v>9.8130000000000006</v>
      </c>
      <c r="O377" s="3">
        <v>3.0999999999999999E-3</v>
      </c>
      <c r="P377" s="2">
        <v>320771</v>
      </c>
      <c r="S377" s="23">
        <f t="shared" si="73"/>
        <v>9.8130000000000005E-3</v>
      </c>
      <c r="T377" s="23">
        <f t="shared" si="74"/>
        <v>320.77100000000002</v>
      </c>
      <c r="V377" s="38" t="e">
        <f t="shared" si="75"/>
        <v>#N/A</v>
      </c>
      <c r="W377" s="38">
        <f t="shared" si="76"/>
        <v>0.50646919742316177</v>
      </c>
      <c r="X377" s="40">
        <f t="shared" si="77"/>
        <v>0.87176758642338936</v>
      </c>
      <c r="Y377" s="40">
        <f t="shared" si="78"/>
        <v>0.54718612606118422</v>
      </c>
    </row>
    <row r="378" spans="1:25">
      <c r="A378" s="26" t="s">
        <v>163</v>
      </c>
      <c r="B378" s="1">
        <v>39064</v>
      </c>
      <c r="C378" s="5" t="e">
        <v>#N/A</v>
      </c>
      <c r="D378" s="3" t="e">
        <v>#N/A</v>
      </c>
      <c r="E378" s="2" t="e">
        <v>#N/A</v>
      </c>
      <c r="F378" s="32">
        <v>5.35</v>
      </c>
      <c r="G378" s="3">
        <v>8.5999999999999993E-2</v>
      </c>
      <c r="H378" s="2">
        <v>6229.9</v>
      </c>
      <c r="I378" s="32">
        <v>467.363</v>
      </c>
      <c r="J378" s="3">
        <v>1.4763999999999999</v>
      </c>
      <c r="K378" s="2">
        <v>32282.799999999999</v>
      </c>
      <c r="N378" s="5">
        <v>1740.9949999999999</v>
      </c>
      <c r="O378" s="3">
        <v>0.55130000000000001</v>
      </c>
      <c r="P378" s="2">
        <v>313777.3</v>
      </c>
      <c r="S378" s="23">
        <f t="shared" si="73"/>
        <v>1.7409949999999998</v>
      </c>
      <c r="T378" s="23">
        <f t="shared" si="74"/>
        <v>313.77729999999997</v>
      </c>
      <c r="V378" s="38" t="e">
        <f t="shared" si="75"/>
        <v>#N/A</v>
      </c>
      <c r="W378" s="38">
        <f t="shared" si="76"/>
        <v>0.32766473756898817</v>
      </c>
      <c r="X378" s="40">
        <f t="shared" si="77"/>
        <v>0.86444571128200209</v>
      </c>
      <c r="Y378" s="40">
        <f t="shared" si="78"/>
        <v>0.56443013255713192</v>
      </c>
    </row>
    <row r="379" spans="1:25">
      <c r="A379" s="26" t="s">
        <v>164</v>
      </c>
      <c r="B379" s="1">
        <v>39071</v>
      </c>
      <c r="C379" s="5" t="e">
        <v>#N/A</v>
      </c>
      <c r="D379" s="3" t="e">
        <v>#N/A</v>
      </c>
      <c r="E379" s="2" t="e">
        <v>#N/A</v>
      </c>
      <c r="F379" s="32">
        <v>-31.709</v>
      </c>
      <c r="G379" s="3">
        <v>-0.50890000000000002</v>
      </c>
      <c r="H379" s="2">
        <v>6180.5</v>
      </c>
      <c r="I379" s="32">
        <v>36.814</v>
      </c>
      <c r="J379" s="3">
        <v>0.114</v>
      </c>
      <c r="K379" s="2">
        <v>32341.5</v>
      </c>
      <c r="N379" s="5">
        <v>1345.913</v>
      </c>
      <c r="O379" s="3">
        <v>0.42559999999999998</v>
      </c>
      <c r="P379" s="2">
        <v>321864.2</v>
      </c>
      <c r="S379" s="23">
        <f t="shared" si="73"/>
        <v>1.3459129999999999</v>
      </c>
      <c r="T379" s="23">
        <f t="shared" si="74"/>
        <v>321.86420000000004</v>
      </c>
      <c r="V379" s="38" t="e">
        <f t="shared" si="75"/>
        <v>#N/A</v>
      </c>
      <c r="W379" s="38">
        <f t="shared" si="76"/>
        <v>0.28274924688738712</v>
      </c>
      <c r="X379" s="40">
        <f t="shared" si="77"/>
        <v>0.85104678190133332</v>
      </c>
      <c r="Y379" s="40">
        <f t="shared" si="78"/>
        <v>0.53569187785517147</v>
      </c>
    </row>
    <row r="380" spans="1:25">
      <c r="A380" s="26" t="s">
        <v>165</v>
      </c>
      <c r="B380" s="1">
        <v>39078</v>
      </c>
      <c r="C380" s="5" t="e">
        <v>#N/A</v>
      </c>
      <c r="D380" s="3" t="e">
        <v>#N/A</v>
      </c>
      <c r="E380" s="2" t="e">
        <v>#N/A</v>
      </c>
      <c r="F380" s="32">
        <v>-27.41</v>
      </c>
      <c r="G380" s="3">
        <v>-0.44340000000000002</v>
      </c>
      <c r="H380" s="2">
        <v>6153.7</v>
      </c>
      <c r="I380" s="32">
        <v>626.74599999999998</v>
      </c>
      <c r="J380" s="3">
        <v>1.9379</v>
      </c>
      <c r="K380" s="2">
        <v>32801.1</v>
      </c>
      <c r="N380" s="5">
        <v>295.053</v>
      </c>
      <c r="O380" s="3">
        <v>9.1600000000000001E-2</v>
      </c>
      <c r="P380" s="2">
        <v>327527.09999999998</v>
      </c>
      <c r="S380" s="23">
        <f t="shared" si="73"/>
        <v>0.29505300000000001</v>
      </c>
      <c r="T380" s="23">
        <f t="shared" si="74"/>
        <v>327.52709999999996</v>
      </c>
      <c r="V380" s="38" t="e">
        <f t="shared" si="75"/>
        <v>#N/A</v>
      </c>
      <c r="W380" s="38">
        <f t="shared" si="76"/>
        <v>0.27738644967182235</v>
      </c>
      <c r="X380" s="40">
        <f t="shared" si="77"/>
        <v>0.81945437592057846</v>
      </c>
      <c r="Y380" s="40">
        <f t="shared" si="78"/>
        <v>0.56433262444712928</v>
      </c>
    </row>
    <row r="381" spans="1:25">
      <c r="A381" s="26" t="s">
        <v>166</v>
      </c>
      <c r="B381" s="1">
        <v>39085</v>
      </c>
      <c r="C381" s="5">
        <v>159.59299999999999</v>
      </c>
      <c r="D381" s="3">
        <v>0.33050000000000002</v>
      </c>
      <c r="E381" s="2">
        <v>48788.6</v>
      </c>
      <c r="F381" s="32">
        <v>5.4960000000000004</v>
      </c>
      <c r="G381" s="3">
        <v>8.9099999999999999E-2</v>
      </c>
      <c r="H381" s="2">
        <v>6225.5</v>
      </c>
      <c r="I381" s="32">
        <v>159.85900000000001</v>
      </c>
      <c r="J381" s="3">
        <v>0.48730000000000001</v>
      </c>
      <c r="K381" s="2">
        <v>33173.1</v>
      </c>
      <c r="N381" s="5">
        <v>2007.3589999999999</v>
      </c>
      <c r="O381" s="3">
        <v>0.61260000000000003</v>
      </c>
      <c r="P381" s="2">
        <v>337437.7</v>
      </c>
      <c r="S381" s="23">
        <f t="shared" si="73"/>
        <v>2.0073590000000001</v>
      </c>
      <c r="T381" s="23">
        <f t="shared" si="74"/>
        <v>337.43770000000001</v>
      </c>
      <c r="V381" s="38" t="e">
        <f t="shared" si="75"/>
        <v>#N/A</v>
      </c>
      <c r="W381" s="38">
        <f t="shared" si="76"/>
        <v>0.29523404538407511</v>
      </c>
      <c r="X381" s="40">
        <f t="shared" si="77"/>
        <v>0.81249061177061288</v>
      </c>
      <c r="Y381" s="40">
        <f t="shared" si="78"/>
        <v>0.51271383435446871</v>
      </c>
    </row>
    <row r="382" spans="1:25">
      <c r="A382" s="26" t="s">
        <v>167</v>
      </c>
      <c r="B382" s="1">
        <v>39092</v>
      </c>
      <c r="C382" s="5">
        <v>601.48800000000006</v>
      </c>
      <c r="D382" s="3">
        <v>1.2327999999999999</v>
      </c>
      <c r="E382" s="2">
        <v>48858</v>
      </c>
      <c r="F382" s="32">
        <v>126.23399999999999</v>
      </c>
      <c r="G382" s="3">
        <v>2.0276000000000001</v>
      </c>
      <c r="H382" s="2">
        <v>6279.9</v>
      </c>
      <c r="I382" s="32">
        <v>488.27800000000002</v>
      </c>
      <c r="J382" s="3">
        <v>1.4719</v>
      </c>
      <c r="K382" s="2">
        <v>33310.9</v>
      </c>
      <c r="N382" s="5">
        <v>1531.44</v>
      </c>
      <c r="O382" s="3">
        <v>0.45169999999999999</v>
      </c>
      <c r="P382" s="2">
        <v>322549.8</v>
      </c>
      <c r="S382" s="23">
        <f t="shared" si="73"/>
        <v>1.5314400000000001</v>
      </c>
      <c r="T382" s="23">
        <f t="shared" si="74"/>
        <v>322.5498</v>
      </c>
      <c r="V382" s="38" t="e">
        <f t="shared" si="75"/>
        <v>#N/A</v>
      </c>
      <c r="W382" s="38">
        <f t="shared" si="76"/>
        <v>0.29632269294444219</v>
      </c>
      <c r="X382" s="40">
        <f t="shared" si="77"/>
        <v>0.87685564991315157</v>
      </c>
      <c r="Y382" s="40">
        <f t="shared" si="78"/>
        <v>0.54621007061949511</v>
      </c>
    </row>
    <row r="383" spans="1:25">
      <c r="A383" s="26" t="s">
        <v>168</v>
      </c>
      <c r="B383" s="1">
        <v>39099</v>
      </c>
      <c r="C383" s="5">
        <v>256.67899999999997</v>
      </c>
      <c r="D383" s="3">
        <v>0.52529999999999999</v>
      </c>
      <c r="E383" s="2">
        <v>49163.199999999997</v>
      </c>
      <c r="F383" s="32">
        <v>-4.0069999999999997</v>
      </c>
      <c r="G383" s="3">
        <v>-6.3799999999999996E-2</v>
      </c>
      <c r="H383" s="2">
        <v>6275</v>
      </c>
      <c r="I383" s="32">
        <v>282.113</v>
      </c>
      <c r="J383" s="3">
        <v>0.84689999999999999</v>
      </c>
      <c r="K383" s="2">
        <v>33650.1</v>
      </c>
      <c r="N383" s="5">
        <v>-615.08000000000004</v>
      </c>
      <c r="O383" s="3">
        <v>-0.19059999999999999</v>
      </c>
      <c r="P383" s="2">
        <v>331752.40000000002</v>
      </c>
      <c r="S383" s="23">
        <f t="shared" si="73"/>
        <v>-0.61508000000000007</v>
      </c>
      <c r="T383" s="23">
        <f t="shared" si="74"/>
        <v>331.75240000000002</v>
      </c>
      <c r="V383" s="38" t="e">
        <f t="shared" si="75"/>
        <v>#N/A</v>
      </c>
      <c r="W383" s="38">
        <f t="shared" si="76"/>
        <v>0.24956307668834715</v>
      </c>
      <c r="X383" s="40">
        <f t="shared" si="77"/>
        <v>0.86239038399983603</v>
      </c>
      <c r="Y383" s="40">
        <f t="shared" si="78"/>
        <v>0.49450284952122925</v>
      </c>
    </row>
    <row r="384" spans="1:25">
      <c r="A384" s="26" t="s">
        <v>169</v>
      </c>
      <c r="B384" s="1">
        <v>39106</v>
      </c>
      <c r="C384" s="5">
        <v>261.95400000000001</v>
      </c>
      <c r="D384" s="3">
        <v>0.52880000000000005</v>
      </c>
      <c r="E384" s="2">
        <v>49867.4</v>
      </c>
      <c r="F384" s="32">
        <v>-6.431</v>
      </c>
      <c r="G384" s="3">
        <v>-9.5399999999999999E-2</v>
      </c>
      <c r="H384" s="2">
        <v>6744</v>
      </c>
      <c r="I384" s="32">
        <v>268.35500000000002</v>
      </c>
      <c r="J384" s="3">
        <v>0.79959999999999998</v>
      </c>
      <c r="K384" s="2">
        <v>33856</v>
      </c>
      <c r="N384" s="5">
        <v>1174.1579999999999</v>
      </c>
      <c r="O384" s="3">
        <v>0.35089999999999999</v>
      </c>
      <c r="P384" s="2">
        <v>343865.5</v>
      </c>
      <c r="S384" s="23">
        <f t="shared" si="73"/>
        <v>1.1741579999999998</v>
      </c>
      <c r="T384" s="23">
        <f t="shared" si="74"/>
        <v>343.8655</v>
      </c>
      <c r="V384" s="38" t="e">
        <f t="shared" si="75"/>
        <v>#N/A</v>
      </c>
      <c r="W384" s="38">
        <f t="shared" si="76"/>
        <v>0.25208972016999148</v>
      </c>
      <c r="X384" s="40">
        <f t="shared" si="77"/>
        <v>0.81733340837515867</v>
      </c>
      <c r="Y384" s="40">
        <f t="shared" si="78"/>
        <v>0.48636939543456537</v>
      </c>
    </row>
    <row r="385" spans="1:25">
      <c r="A385" s="26" t="s">
        <v>170</v>
      </c>
      <c r="B385" s="1">
        <v>39113</v>
      </c>
      <c r="C385" s="5">
        <v>220.899</v>
      </c>
      <c r="D385" s="3">
        <v>0.44019999999999998</v>
      </c>
      <c r="E385" s="2">
        <v>50090.3</v>
      </c>
      <c r="F385" s="32">
        <v>45.573999999999998</v>
      </c>
      <c r="G385" s="3">
        <v>0.67349999999999999</v>
      </c>
      <c r="H385" s="2">
        <v>6762</v>
      </c>
      <c r="I385" s="32">
        <v>179.55199999999999</v>
      </c>
      <c r="J385" s="3">
        <v>0.52580000000000005</v>
      </c>
      <c r="K385" s="2">
        <v>34122.1</v>
      </c>
      <c r="N385" s="5">
        <v>1330.1959999999999</v>
      </c>
      <c r="O385" s="3">
        <v>0.38640000000000002</v>
      </c>
      <c r="P385" s="2">
        <v>340165.2</v>
      </c>
      <c r="S385" s="23">
        <f t="shared" si="73"/>
        <v>1.3301959999999999</v>
      </c>
      <c r="T385" s="23">
        <f t="shared" si="74"/>
        <v>340.16520000000003</v>
      </c>
      <c r="V385" s="38" t="e">
        <f t="shared" si="75"/>
        <v>#N/A</v>
      </c>
      <c r="W385" s="38">
        <f t="shared" si="76"/>
        <v>0.25663067266764145</v>
      </c>
      <c r="X385" s="40">
        <f t="shared" si="77"/>
        <v>0.82755257016374228</v>
      </c>
      <c r="Y385" s="40">
        <f>STDEV(J360:J385)</f>
        <v>0.48666686886016175</v>
      </c>
    </row>
    <row r="386" spans="1:25">
      <c r="A386" s="26" t="s">
        <v>171</v>
      </c>
      <c r="B386" s="1">
        <v>39120</v>
      </c>
      <c r="C386" s="5">
        <v>235.179</v>
      </c>
      <c r="D386" s="3">
        <v>0.46060000000000001</v>
      </c>
      <c r="E386" s="2">
        <v>51632.1</v>
      </c>
      <c r="F386" s="32">
        <v>39.472000000000001</v>
      </c>
      <c r="G386" s="3">
        <v>0.51270000000000004</v>
      </c>
      <c r="H386" s="2">
        <v>7804.4</v>
      </c>
      <c r="I386" s="32">
        <v>228.70400000000001</v>
      </c>
      <c r="J386" s="3">
        <v>0.66979999999999995</v>
      </c>
      <c r="K386" s="2">
        <v>34573.4</v>
      </c>
      <c r="N386" s="5">
        <v>203.15799999999999</v>
      </c>
      <c r="O386" s="3">
        <v>5.9499999999999997E-2</v>
      </c>
      <c r="P386" s="2">
        <v>351428.8</v>
      </c>
      <c r="S386" s="23">
        <f t="shared" si="73"/>
        <v>0.20315799999999998</v>
      </c>
      <c r="T386" s="23">
        <f t="shared" si="74"/>
        <v>351.42879999999997</v>
      </c>
      <c r="V386" s="38" t="e">
        <f t="shared" si="75"/>
        <v>#N/A</v>
      </c>
      <c r="W386" s="38">
        <f t="shared" si="76"/>
        <v>0.25688688648148983</v>
      </c>
      <c r="X386" s="40">
        <f t="shared" si="77"/>
        <v>0.82623152944326317</v>
      </c>
      <c r="Y386" s="40">
        <f t="shared" si="78"/>
        <v>0.484266064202791</v>
      </c>
    </row>
    <row r="387" spans="1:25">
      <c r="A387" s="26" t="s">
        <v>172</v>
      </c>
      <c r="B387" s="1">
        <v>39127</v>
      </c>
      <c r="C387" s="5">
        <v>436.94900000000001</v>
      </c>
      <c r="D387" s="3">
        <v>0.84619999999999995</v>
      </c>
      <c r="E387" s="2">
        <v>52231.4</v>
      </c>
      <c r="F387" s="32">
        <v>27.788</v>
      </c>
      <c r="G387" s="3">
        <v>0.35599999999999998</v>
      </c>
      <c r="H387" s="2">
        <v>7842.3</v>
      </c>
      <c r="I387" s="32">
        <v>404.18700000000001</v>
      </c>
      <c r="J387" s="3">
        <v>1.169</v>
      </c>
      <c r="K387" s="2">
        <v>35122.400000000001</v>
      </c>
      <c r="N387" s="5">
        <v>738.36500000000001</v>
      </c>
      <c r="O387" s="3">
        <v>0.21010000000000001</v>
      </c>
      <c r="P387" s="2">
        <v>350680.4</v>
      </c>
      <c r="S387" s="23">
        <f t="shared" si="73"/>
        <v>0.73836500000000005</v>
      </c>
      <c r="T387" s="23">
        <f t="shared" si="74"/>
        <v>350.68040000000002</v>
      </c>
      <c r="V387" s="38" t="e">
        <f t="shared" si="75"/>
        <v>#N/A</v>
      </c>
      <c r="W387" s="38">
        <f t="shared" si="76"/>
        <v>0.25664220037901914</v>
      </c>
      <c r="X387" s="40">
        <f t="shared" si="77"/>
        <v>0.81947728570389045</v>
      </c>
      <c r="Y387" s="40">
        <f t="shared" si="78"/>
        <v>0.49120373528083666</v>
      </c>
    </row>
    <row r="388" spans="1:25">
      <c r="A388" s="26" t="s">
        <v>173</v>
      </c>
      <c r="B388" s="1">
        <v>39134</v>
      </c>
      <c r="C388" s="5">
        <v>205.20500000000001</v>
      </c>
      <c r="D388" s="3">
        <v>0.39229999999999998</v>
      </c>
      <c r="E388" s="2">
        <v>52879.199999999997</v>
      </c>
      <c r="F388" s="32">
        <v>-12.571999999999999</v>
      </c>
      <c r="G388" s="3">
        <v>-0.16</v>
      </c>
      <c r="H388" s="2">
        <v>7898.9</v>
      </c>
      <c r="I388" s="32">
        <v>314.20600000000002</v>
      </c>
      <c r="J388" s="3">
        <v>0.89329999999999998</v>
      </c>
      <c r="K388" s="2">
        <v>35743</v>
      </c>
      <c r="N388" s="5">
        <v>500.61900000000003</v>
      </c>
      <c r="O388" s="3">
        <v>0.14249999999999999</v>
      </c>
      <c r="P388" s="2">
        <v>356863.5</v>
      </c>
      <c r="S388" s="23">
        <f t="shared" si="73"/>
        <v>0.50061900000000004</v>
      </c>
      <c r="T388" s="23">
        <f t="shared" si="74"/>
        <v>356.86349999999999</v>
      </c>
      <c r="V388" s="38" t="e">
        <f t="shared" si="75"/>
        <v>#N/A</v>
      </c>
      <c r="W388" s="38">
        <f t="shared" si="76"/>
        <v>0.2536768626543498</v>
      </c>
      <c r="X388" s="40">
        <f t="shared" si="77"/>
        <v>0.81526296692917066</v>
      </c>
      <c r="Y388" s="40">
        <f t="shared" si="78"/>
        <v>0.49334991089957192</v>
      </c>
    </row>
    <row r="389" spans="1:25">
      <c r="A389" s="26" t="s">
        <v>174</v>
      </c>
      <c r="B389" s="1">
        <v>39141</v>
      </c>
      <c r="C389" s="5">
        <v>157.46799999999999</v>
      </c>
      <c r="D389" s="3">
        <v>0.29770000000000002</v>
      </c>
      <c r="E389" s="2">
        <v>53057.3</v>
      </c>
      <c r="F389" s="32">
        <v>119.81100000000001</v>
      </c>
      <c r="G389" s="3">
        <v>1.5165</v>
      </c>
      <c r="H389" s="2">
        <v>8006</v>
      </c>
      <c r="I389" s="32">
        <v>82.905000000000001</v>
      </c>
      <c r="J389" s="3">
        <v>0.2319</v>
      </c>
      <c r="K389" s="2">
        <v>35847.5</v>
      </c>
      <c r="N389" s="5">
        <v>-607.64700000000005</v>
      </c>
      <c r="O389" s="3">
        <v>-0.17019999999999999</v>
      </c>
      <c r="P389" s="2">
        <v>339932.9</v>
      </c>
      <c r="S389" s="23">
        <f t="shared" si="73"/>
        <v>-0.60764700000000005</v>
      </c>
      <c r="T389" s="23">
        <f t="shared" si="74"/>
        <v>339.93290000000002</v>
      </c>
      <c r="V389" s="38" t="e">
        <f t="shared" si="75"/>
        <v>#N/A</v>
      </c>
      <c r="W389" s="38">
        <f t="shared" si="76"/>
        <v>0.2519030877448401</v>
      </c>
      <c r="X389" s="40">
        <f t="shared" si="77"/>
        <v>0.86573488428129008</v>
      </c>
      <c r="Y389" s="40">
        <f t="shared" si="78"/>
        <v>0.48857363090468248</v>
      </c>
    </row>
    <row r="390" spans="1:25">
      <c r="A390" s="26" t="s">
        <v>175</v>
      </c>
      <c r="B390" s="1">
        <v>39148</v>
      </c>
      <c r="C390" s="5">
        <v>-792.14700000000005</v>
      </c>
      <c r="D390" s="3">
        <v>-1.4928999999999999</v>
      </c>
      <c r="E390" s="2">
        <v>52004.5</v>
      </c>
      <c r="F390" s="32">
        <v>-142.85300000000001</v>
      </c>
      <c r="G390" s="3">
        <v>-1.7843</v>
      </c>
      <c r="H390" s="2">
        <v>7834.4</v>
      </c>
      <c r="I390" s="32">
        <v>-666.20600000000002</v>
      </c>
      <c r="J390" s="3">
        <v>-1.8584000000000001</v>
      </c>
      <c r="K390" s="2">
        <v>34993.199999999997</v>
      </c>
      <c r="N390" s="5">
        <v>-8925.0409999999993</v>
      </c>
      <c r="O390" s="3">
        <v>-2.6467000000000001</v>
      </c>
      <c r="P390" s="2">
        <v>316951.2</v>
      </c>
      <c r="S390" s="23">
        <f t="shared" si="73"/>
        <v>-8.9250409999999984</v>
      </c>
      <c r="T390" s="23">
        <f t="shared" si="74"/>
        <v>316.95120000000003</v>
      </c>
      <c r="V390" s="38" t="e">
        <f t="shared" si="75"/>
        <v>#N/A</v>
      </c>
      <c r="W390" s="38">
        <f t="shared" si="76"/>
        <v>0.60053722344119642</v>
      </c>
      <c r="X390" s="40">
        <f t="shared" si="77"/>
        <v>0.9298066039443158</v>
      </c>
      <c r="Y390" s="40">
        <f t="shared" si="78"/>
        <v>0.68667609128209917</v>
      </c>
    </row>
    <row r="391" spans="1:25">
      <c r="A391" s="26" t="s">
        <v>176</v>
      </c>
      <c r="B391" s="1">
        <v>39155</v>
      </c>
      <c r="C391" s="5">
        <v>112.65900000000001</v>
      </c>
      <c r="D391" s="3">
        <v>0.21659999999999999</v>
      </c>
      <c r="E391" s="2">
        <v>52389.8</v>
      </c>
      <c r="F391" s="32">
        <v>-4.4290000000000003</v>
      </c>
      <c r="G391" s="3">
        <v>-5.6500000000000002E-2</v>
      </c>
      <c r="H391" s="2">
        <v>7858.6</v>
      </c>
      <c r="I391" s="32">
        <v>114.074</v>
      </c>
      <c r="J391" s="3">
        <v>0.32590000000000002</v>
      </c>
      <c r="K391" s="2">
        <v>35304</v>
      </c>
      <c r="N391" s="5">
        <v>-242.76400000000001</v>
      </c>
      <c r="O391" s="3">
        <v>-7.6499999999999999E-2</v>
      </c>
      <c r="P391" s="2">
        <v>320570.59999999998</v>
      </c>
      <c r="S391" s="23">
        <f t="shared" si="73"/>
        <v>-0.24276400000000001</v>
      </c>
      <c r="T391" s="23">
        <f t="shared" si="74"/>
        <v>320.57059999999996</v>
      </c>
      <c r="V391" s="38" t="e">
        <f t="shared" si="75"/>
        <v>#N/A</v>
      </c>
      <c r="W391" s="38">
        <f t="shared" si="76"/>
        <v>0.59434367298338808</v>
      </c>
      <c r="X391" s="40">
        <f t="shared" si="77"/>
        <v>0.92865318846496936</v>
      </c>
      <c r="Y391" s="40">
        <f t="shared" si="78"/>
        <v>0.67102232515881222</v>
      </c>
    </row>
    <row r="392" spans="1:25">
      <c r="A392" s="26" t="s">
        <v>177</v>
      </c>
      <c r="B392" s="1">
        <v>39162</v>
      </c>
      <c r="C392" s="5">
        <v>32.963000000000001</v>
      </c>
      <c r="D392" s="3">
        <v>6.1100000000000002E-2</v>
      </c>
      <c r="E392" s="2">
        <v>54391.199999999997</v>
      </c>
      <c r="F392" s="32">
        <v>-30.568000000000001</v>
      </c>
      <c r="G392" s="3">
        <v>-0.32569999999999999</v>
      </c>
      <c r="H392" s="2">
        <v>9451.7000000000007</v>
      </c>
      <c r="I392" s="32">
        <v>85.494</v>
      </c>
      <c r="J392" s="3">
        <v>0.24210000000000001</v>
      </c>
      <c r="K392" s="2">
        <v>35655.300000000003</v>
      </c>
      <c r="N392" s="5">
        <v>-665.87</v>
      </c>
      <c r="O392" s="3">
        <v>-0.21199999999999999</v>
      </c>
      <c r="P392" s="2">
        <v>324812.5</v>
      </c>
      <c r="S392" s="23">
        <f t="shared" si="73"/>
        <v>-0.66586999999999996</v>
      </c>
      <c r="T392" s="23">
        <f t="shared" si="74"/>
        <v>324.8125</v>
      </c>
      <c r="V392" s="38" t="e">
        <f t="shared" si="75"/>
        <v>#N/A</v>
      </c>
      <c r="W392" s="38">
        <f t="shared" si="76"/>
        <v>0.59412799171429509</v>
      </c>
      <c r="X392" s="40">
        <f t="shared" si="77"/>
        <v>0.92220786347013661</v>
      </c>
      <c r="Y392" s="40">
        <f t="shared" si="78"/>
        <v>0.66878312851373234</v>
      </c>
    </row>
    <row r="393" spans="1:25">
      <c r="A393" s="26" t="s">
        <v>178</v>
      </c>
      <c r="B393" s="1">
        <v>39169</v>
      </c>
      <c r="C393" s="5">
        <v>166.82599999999999</v>
      </c>
      <c r="D393" s="3">
        <v>0.30690000000000001</v>
      </c>
      <c r="E393" s="2">
        <v>54549.2</v>
      </c>
      <c r="F393" s="32">
        <v>5.2839999999999998</v>
      </c>
      <c r="G393" s="3">
        <v>5.8500000000000003E-2</v>
      </c>
      <c r="H393" s="2">
        <v>9033.4</v>
      </c>
      <c r="I393" s="32">
        <v>172.81899999999999</v>
      </c>
      <c r="J393" s="3">
        <v>0.47939999999999999</v>
      </c>
      <c r="K393" s="2">
        <v>36235.4</v>
      </c>
      <c r="N393" s="5">
        <v>2004.155</v>
      </c>
      <c r="O393" s="3">
        <v>0.59050000000000002</v>
      </c>
      <c r="P393" s="2">
        <v>344860.9</v>
      </c>
      <c r="S393" s="23">
        <f t="shared" si="73"/>
        <v>2.0041549999999999</v>
      </c>
      <c r="T393" s="23">
        <f t="shared" si="74"/>
        <v>344.86090000000002</v>
      </c>
      <c r="V393" s="38" t="e">
        <f t="shared" si="75"/>
        <v>#N/A</v>
      </c>
      <c r="W393" s="38">
        <f t="shared" si="76"/>
        <v>0.60288665837465161</v>
      </c>
      <c r="X393" s="40">
        <f t="shared" si="77"/>
        <v>0.91187282888653864</v>
      </c>
      <c r="Y393" s="40">
        <f t="shared" si="78"/>
        <v>0.65362288549755809</v>
      </c>
    </row>
    <row r="394" spans="1:25">
      <c r="A394" s="26" t="s">
        <v>179</v>
      </c>
      <c r="B394" s="1">
        <v>39176</v>
      </c>
      <c r="C394" s="5">
        <v>479.27699999999999</v>
      </c>
      <c r="D394" s="3">
        <v>0.87849999999999995</v>
      </c>
      <c r="E394" s="2">
        <v>55246.400000000001</v>
      </c>
      <c r="F394" s="32">
        <v>55.679000000000002</v>
      </c>
      <c r="G394" s="3">
        <v>0.61629999999999996</v>
      </c>
      <c r="H394" s="2">
        <v>9137.4</v>
      </c>
      <c r="I394" s="32">
        <v>441.23599999999999</v>
      </c>
      <c r="J394" s="3">
        <v>1.2176</v>
      </c>
      <c r="K394" s="2">
        <v>36812.5</v>
      </c>
      <c r="N394" s="5">
        <v>819.23299999999995</v>
      </c>
      <c r="O394" s="3">
        <v>0.24260000000000001</v>
      </c>
      <c r="P394" s="2">
        <v>348811.9</v>
      </c>
      <c r="S394" s="23">
        <f t="shared" si="73"/>
        <v>0.81923299999999999</v>
      </c>
      <c r="T394" s="23">
        <f t="shared" si="74"/>
        <v>348.81190000000004</v>
      </c>
      <c r="V394" s="38" t="e">
        <f t="shared" si="75"/>
        <v>#N/A</v>
      </c>
      <c r="W394" s="38">
        <f t="shared" si="76"/>
        <v>0.60238559871436292</v>
      </c>
      <c r="X394" s="40">
        <f t="shared" si="77"/>
        <v>0.91301848326559931</v>
      </c>
      <c r="Y394" s="40">
        <f t="shared" si="78"/>
        <v>0.66249821196855962</v>
      </c>
    </row>
    <row r="395" spans="1:25">
      <c r="A395" s="26" t="s">
        <v>180</v>
      </c>
      <c r="B395" s="1">
        <v>39183</v>
      </c>
      <c r="C395" s="5">
        <v>479.72399999999999</v>
      </c>
      <c r="D395" s="3">
        <v>0.86829999999999996</v>
      </c>
      <c r="E395" s="2">
        <v>56039.1</v>
      </c>
      <c r="F395" s="32">
        <v>144.61099999999999</v>
      </c>
      <c r="G395" s="3">
        <v>1.5826</v>
      </c>
      <c r="H395" s="2">
        <v>9369.5</v>
      </c>
      <c r="I395" s="32">
        <v>325.142</v>
      </c>
      <c r="J395" s="3">
        <v>0.88319999999999999</v>
      </c>
      <c r="K395" s="2">
        <v>37316.400000000001</v>
      </c>
      <c r="N395" s="5">
        <v>993.21600000000001</v>
      </c>
      <c r="O395" s="3">
        <v>0.28010000000000002</v>
      </c>
      <c r="P395" s="2">
        <v>362810.8</v>
      </c>
      <c r="S395" s="23">
        <f t="shared" si="73"/>
        <v>0.99321599999999999</v>
      </c>
      <c r="T395" s="23">
        <f t="shared" si="74"/>
        <v>362.81079999999997</v>
      </c>
      <c r="V395" s="38" t="e">
        <f t="shared" si="75"/>
        <v>#N/A</v>
      </c>
      <c r="W395" s="38">
        <f t="shared" si="76"/>
        <v>0.60350422731296216</v>
      </c>
      <c r="X395" s="40">
        <f t="shared" si="77"/>
        <v>0.78256700018887548</v>
      </c>
      <c r="Y395" s="40">
        <f t="shared" si="78"/>
        <v>0.66348097153167496</v>
      </c>
    </row>
    <row r="396" spans="1:25">
      <c r="A396" s="26" t="s">
        <v>181</v>
      </c>
      <c r="B396" s="1">
        <v>39190</v>
      </c>
      <c r="C396" s="5">
        <v>-1433.1379999999999</v>
      </c>
      <c r="D396" s="3">
        <v>-2.5577999999999999</v>
      </c>
      <c r="E396" s="2">
        <v>54801.1</v>
      </c>
      <c r="F396" s="32">
        <v>65.129000000000005</v>
      </c>
      <c r="G396" s="3">
        <v>0.69510000000000005</v>
      </c>
      <c r="H396" s="2">
        <v>9500.2000000000007</v>
      </c>
      <c r="I396" s="32">
        <v>-1412.1949999999999</v>
      </c>
      <c r="J396" s="3">
        <v>-3.7852999999999999</v>
      </c>
      <c r="K396" s="2">
        <v>35958.199999999997</v>
      </c>
      <c r="N396" s="5">
        <v>1098.521</v>
      </c>
      <c r="O396" s="3">
        <v>0.30270000000000002</v>
      </c>
      <c r="P396" s="2">
        <v>368997.1</v>
      </c>
      <c r="S396" s="23">
        <f t="shared" si="73"/>
        <v>1.0985209999999999</v>
      </c>
      <c r="T396" s="23">
        <f t="shared" si="74"/>
        <v>368.99709999999999</v>
      </c>
      <c r="V396" s="38" t="e">
        <f t="shared" si="75"/>
        <v>#N/A</v>
      </c>
      <c r="W396" s="38">
        <f t="shared" si="76"/>
        <v>0.6043015377722003</v>
      </c>
      <c r="X396" s="40">
        <f t="shared" si="77"/>
        <v>0.78855568883877825</v>
      </c>
      <c r="Y396" s="40">
        <f t="shared" si="78"/>
        <v>1.0970078913957799</v>
      </c>
    </row>
    <row r="397" spans="1:25">
      <c r="A397" s="26" t="s">
        <v>182</v>
      </c>
      <c r="B397" s="1">
        <v>39197</v>
      </c>
      <c r="C397" s="5">
        <v>78.262</v>
      </c>
      <c r="D397" s="3">
        <v>0.1416</v>
      </c>
      <c r="E397" s="2">
        <v>55571.4</v>
      </c>
      <c r="F397" s="32">
        <v>69.177000000000007</v>
      </c>
      <c r="G397" s="3">
        <v>0.69499999999999995</v>
      </c>
      <c r="H397" s="2">
        <v>10081.6</v>
      </c>
      <c r="I397" s="32">
        <v>-58.085999999999999</v>
      </c>
      <c r="J397" s="3">
        <v>-0.1615</v>
      </c>
      <c r="K397" s="2">
        <v>36031.1</v>
      </c>
      <c r="N397" s="5">
        <v>338.22</v>
      </c>
      <c r="O397" s="3">
        <v>9.1399999999999995E-2</v>
      </c>
      <c r="P397" s="2">
        <v>372723</v>
      </c>
      <c r="S397" s="23">
        <f t="shared" si="73"/>
        <v>0.33822000000000002</v>
      </c>
      <c r="T397" s="23">
        <f t="shared" si="74"/>
        <v>372.72300000000001</v>
      </c>
      <c r="V397" s="38" t="e">
        <f t="shared" si="75"/>
        <v>#N/A</v>
      </c>
      <c r="W397" s="38">
        <f t="shared" si="76"/>
        <v>0.6042988633500429</v>
      </c>
      <c r="X397" s="40">
        <f t="shared" si="77"/>
        <v>0.79345963729441493</v>
      </c>
      <c r="Y397" s="40">
        <f t="shared" si="78"/>
        <v>1.1045461422892906</v>
      </c>
    </row>
    <row r="398" spans="1:25">
      <c r="A398" s="26" t="s">
        <v>183</v>
      </c>
      <c r="B398" s="1">
        <v>39204</v>
      </c>
      <c r="C398" s="5">
        <v>160.785</v>
      </c>
      <c r="D398" s="3">
        <v>0.28310000000000002</v>
      </c>
      <c r="E398" s="2">
        <v>56915</v>
      </c>
      <c r="F398" s="32">
        <v>69.623999999999995</v>
      </c>
      <c r="G398" s="3">
        <v>0.6159</v>
      </c>
      <c r="H398" s="2">
        <v>11340.2</v>
      </c>
      <c r="I398" s="32">
        <v>55.595999999999997</v>
      </c>
      <c r="J398" s="3">
        <v>0.15429999999999999</v>
      </c>
      <c r="K398" s="2">
        <v>36077.699999999997</v>
      </c>
      <c r="N398" s="5">
        <v>72.352000000000004</v>
      </c>
      <c r="O398" s="3">
        <v>1.9400000000000001E-2</v>
      </c>
      <c r="P398" s="2">
        <v>370501.4</v>
      </c>
      <c r="S398" s="23">
        <f t="shared" si="73"/>
        <v>7.2352E-2</v>
      </c>
      <c r="T398" s="23">
        <f t="shared" si="74"/>
        <v>370.50140000000005</v>
      </c>
      <c r="V398" s="38" t="e">
        <f t="shared" si="75"/>
        <v>#N/A</v>
      </c>
      <c r="W398" s="38">
        <f t="shared" si="76"/>
        <v>0.60413984495440998</v>
      </c>
      <c r="X398" s="40">
        <f t="shared" si="77"/>
        <v>0.78021673656451673</v>
      </c>
      <c r="Y398" s="40">
        <f t="shared" si="78"/>
        <v>1.1059314090568464</v>
      </c>
    </row>
    <row r="399" spans="1:25">
      <c r="A399" s="26" t="s">
        <v>184</v>
      </c>
      <c r="B399" s="1">
        <v>39211</v>
      </c>
      <c r="C399" s="5">
        <v>413.71699999999998</v>
      </c>
      <c r="D399" s="3">
        <v>0.72689999999999999</v>
      </c>
      <c r="E399" s="2">
        <v>57560.4</v>
      </c>
      <c r="F399" s="32">
        <v>210.476</v>
      </c>
      <c r="G399" s="3">
        <v>1.8560000000000001</v>
      </c>
      <c r="H399" s="2">
        <v>11677.7</v>
      </c>
      <c r="I399" s="32">
        <v>108.742</v>
      </c>
      <c r="J399" s="3">
        <v>0.3014</v>
      </c>
      <c r="K399" s="2">
        <v>36233.199999999997</v>
      </c>
      <c r="N399" s="5">
        <v>-123.764</v>
      </c>
      <c r="O399" s="3">
        <v>-3.3399999999999999E-2</v>
      </c>
      <c r="P399" s="2">
        <v>379101.1</v>
      </c>
      <c r="S399" s="23">
        <f t="shared" si="73"/>
        <v>-0.123764</v>
      </c>
      <c r="T399" s="23">
        <f t="shared" si="74"/>
        <v>379.10109999999997</v>
      </c>
      <c r="V399" s="38" t="e">
        <f t="shared" si="75"/>
        <v>#N/A</v>
      </c>
      <c r="W399" s="38">
        <f t="shared" si="76"/>
        <v>0.60379347003883588</v>
      </c>
      <c r="X399" s="40">
        <f t="shared" si="77"/>
        <v>0.84401540427065302</v>
      </c>
      <c r="Y399" s="40">
        <f t="shared" si="78"/>
        <v>1.1048045271171103</v>
      </c>
    </row>
    <row r="400" spans="1:25">
      <c r="A400" s="26" t="s">
        <v>185</v>
      </c>
      <c r="B400" s="1">
        <v>39218</v>
      </c>
      <c r="C400" s="5">
        <v>155.273</v>
      </c>
      <c r="D400" s="3">
        <v>0.26950000000000002</v>
      </c>
      <c r="E400" s="2">
        <v>57808.1</v>
      </c>
      <c r="F400" s="32">
        <v>105.884</v>
      </c>
      <c r="G400" s="3">
        <v>0.90669999999999995</v>
      </c>
      <c r="H400" s="2">
        <v>11812.6</v>
      </c>
      <c r="I400" s="32">
        <v>25.718</v>
      </c>
      <c r="J400" s="3">
        <v>7.0800000000000002E-2</v>
      </c>
      <c r="K400" s="2">
        <v>36318.400000000001</v>
      </c>
      <c r="N400" s="5">
        <v>-843.322</v>
      </c>
      <c r="O400" s="3">
        <v>-0.2218</v>
      </c>
      <c r="P400" s="2">
        <v>382372.1</v>
      </c>
      <c r="S400" s="23">
        <f t="shared" si="73"/>
        <v>-0.84332200000000002</v>
      </c>
      <c r="T400" s="23">
        <f t="shared" si="74"/>
        <v>382.37209999999999</v>
      </c>
      <c r="V400" s="38" t="e">
        <f t="shared" si="75"/>
        <v>#N/A</v>
      </c>
      <c r="W400" s="38">
        <f t="shared" si="76"/>
        <v>0.60576275767384002</v>
      </c>
      <c r="X400" s="40">
        <f t="shared" si="77"/>
        <v>0.84773195727459472</v>
      </c>
      <c r="Y400" s="40">
        <f t="shared" si="78"/>
        <v>1.1030231671812072</v>
      </c>
    </row>
    <row r="401" spans="1:25">
      <c r="A401" s="26" t="s">
        <v>186</v>
      </c>
      <c r="B401" s="1">
        <v>39225</v>
      </c>
      <c r="C401" s="5">
        <v>323.53199999999998</v>
      </c>
      <c r="D401" s="3">
        <v>0.55959999999999999</v>
      </c>
      <c r="E401" s="2">
        <v>58122.1</v>
      </c>
      <c r="F401" s="32">
        <v>136.06899999999999</v>
      </c>
      <c r="G401" s="3">
        <v>1.1517999999999999</v>
      </c>
      <c r="H401" s="2">
        <v>11967.6</v>
      </c>
      <c r="I401" s="32">
        <v>94.709000000000003</v>
      </c>
      <c r="J401" s="3">
        <v>0.26069999999999999</v>
      </c>
      <c r="K401" s="2">
        <v>36379.5</v>
      </c>
      <c r="N401" s="5">
        <v>1881.346</v>
      </c>
      <c r="O401" s="3">
        <v>0.49099999999999999</v>
      </c>
      <c r="P401" s="2">
        <v>389849.7</v>
      </c>
      <c r="S401" s="23">
        <f t="shared" si="73"/>
        <v>1.881346</v>
      </c>
      <c r="T401" s="23">
        <f t="shared" si="74"/>
        <v>389.84969999999998</v>
      </c>
      <c r="V401" s="38" t="e">
        <f t="shared" si="75"/>
        <v>#N/A</v>
      </c>
      <c r="W401" s="38">
        <f t="shared" si="76"/>
        <v>0.60959919700128817</v>
      </c>
      <c r="X401" s="40">
        <f t="shared" si="77"/>
        <v>0.83941761541055249</v>
      </c>
      <c r="Y401" s="40">
        <f t="shared" si="78"/>
        <v>1.102502010582503</v>
      </c>
    </row>
    <row r="402" spans="1:25">
      <c r="A402" s="26" t="s">
        <v>187</v>
      </c>
      <c r="B402" s="1">
        <v>39232</v>
      </c>
      <c r="C402" s="5">
        <v>257.91300000000001</v>
      </c>
      <c r="D402" s="3">
        <v>0.44369999999999998</v>
      </c>
      <c r="E402" s="2">
        <v>58163.6</v>
      </c>
      <c r="F402" s="32">
        <v>215.73599999999999</v>
      </c>
      <c r="G402" s="3">
        <v>1.8026</v>
      </c>
      <c r="H402" s="2">
        <v>12128.3</v>
      </c>
      <c r="I402" s="32">
        <v>94.870999999999995</v>
      </c>
      <c r="J402" s="3">
        <v>0.26069999999999999</v>
      </c>
      <c r="K402" s="2">
        <v>36345.4</v>
      </c>
      <c r="N402" s="5">
        <v>-1228.252</v>
      </c>
      <c r="O402" s="3">
        <v>-0.315</v>
      </c>
      <c r="P402" s="2">
        <v>384125.4</v>
      </c>
      <c r="S402" s="23">
        <f t="shared" si="73"/>
        <v>-1.2282519999999999</v>
      </c>
      <c r="T402" s="23">
        <f t="shared" si="74"/>
        <v>384.12540000000001</v>
      </c>
      <c r="V402" s="38" t="e">
        <f t="shared" si="75"/>
        <v>#N/A</v>
      </c>
      <c r="W402" s="38">
        <f t="shared" si="76"/>
        <v>0.61422772133919401</v>
      </c>
      <c r="X402" s="40">
        <f t="shared" si="77"/>
        <v>0.86413975330738813</v>
      </c>
      <c r="Y402" s="40">
        <f t="shared" si="78"/>
        <v>1.1004706215699089</v>
      </c>
    </row>
    <row r="403" spans="1:25">
      <c r="A403" s="26" t="s">
        <v>188</v>
      </c>
      <c r="B403" s="1">
        <v>39239</v>
      </c>
      <c r="C403" s="5">
        <v>472.40800000000002</v>
      </c>
      <c r="D403" s="3">
        <v>0.81220000000000003</v>
      </c>
      <c r="E403" s="2">
        <v>58562.1</v>
      </c>
      <c r="F403" s="32">
        <v>141.74700000000001</v>
      </c>
      <c r="G403" s="3">
        <v>1.1687000000000001</v>
      </c>
      <c r="H403" s="2">
        <v>12261.9</v>
      </c>
      <c r="I403" s="32">
        <v>86.460999999999999</v>
      </c>
      <c r="J403" s="3">
        <v>0.23780000000000001</v>
      </c>
      <c r="K403" s="2">
        <v>36370.6</v>
      </c>
      <c r="N403" s="5">
        <v>-296.84199999999998</v>
      </c>
      <c r="O403" s="3">
        <v>-7.7200000000000005E-2</v>
      </c>
      <c r="P403" s="2">
        <v>392296.4</v>
      </c>
      <c r="S403" s="23">
        <f t="shared" si="73"/>
        <v>-0.29684199999999999</v>
      </c>
      <c r="T403" s="23">
        <f t="shared" si="74"/>
        <v>392.29640000000001</v>
      </c>
      <c r="V403" s="38" t="e">
        <f t="shared" si="75"/>
        <v>#N/A</v>
      </c>
      <c r="W403" s="38">
        <f t="shared" si="76"/>
        <v>0.61470219037038898</v>
      </c>
      <c r="X403" s="40">
        <f t="shared" si="77"/>
        <v>0.87238285596669962</v>
      </c>
      <c r="Y403" s="40">
        <f t="shared" si="78"/>
        <v>1.0979461942890671</v>
      </c>
    </row>
    <row r="404" spans="1:25">
      <c r="A404" s="26" t="s">
        <v>189</v>
      </c>
      <c r="B404" s="1">
        <v>39246</v>
      </c>
      <c r="C404" s="5">
        <v>270.53899999999999</v>
      </c>
      <c r="D404" s="3">
        <v>0.46189999999999998</v>
      </c>
      <c r="E404" s="2">
        <v>57899.7</v>
      </c>
      <c r="F404" s="32">
        <v>86.450999999999993</v>
      </c>
      <c r="G404" s="3">
        <v>0.70499999999999996</v>
      </c>
      <c r="H404" s="2">
        <v>12213.4</v>
      </c>
      <c r="I404" s="32">
        <v>205.32400000000001</v>
      </c>
      <c r="J404" s="3">
        <v>0.5645</v>
      </c>
      <c r="K404" s="2">
        <v>35903.1</v>
      </c>
      <c r="N404" s="5">
        <v>-1260.806</v>
      </c>
      <c r="O404" s="3">
        <v>-0.32129999999999997</v>
      </c>
      <c r="P404" s="2">
        <v>388250.4</v>
      </c>
      <c r="S404" s="23">
        <f t="shared" si="73"/>
        <v>-1.2608060000000001</v>
      </c>
      <c r="T404" s="23">
        <f t="shared" si="74"/>
        <v>388.25040000000001</v>
      </c>
      <c r="V404" s="38" t="e">
        <f t="shared" si="75"/>
        <v>#N/A</v>
      </c>
      <c r="W404" s="38">
        <f t="shared" si="76"/>
        <v>0.61016516539502519</v>
      </c>
      <c r="X404" s="40">
        <f t="shared" si="77"/>
        <v>0.86910282210139855</v>
      </c>
      <c r="Y404" s="40">
        <f t="shared" si="78"/>
        <v>1.0750459260601204</v>
      </c>
    </row>
    <row r="405" spans="1:25">
      <c r="A405" s="26" t="s">
        <v>190</v>
      </c>
      <c r="B405" s="1">
        <v>39253</v>
      </c>
      <c r="C405" s="5">
        <v>171.68299999999999</v>
      </c>
      <c r="D405" s="3">
        <v>0.29780000000000001</v>
      </c>
      <c r="E405" s="2">
        <v>58551.199999999997</v>
      </c>
      <c r="F405" s="32">
        <v>79.305000000000007</v>
      </c>
      <c r="G405" s="3">
        <v>0.64929999999999999</v>
      </c>
      <c r="H405" s="2">
        <v>12457.8</v>
      </c>
      <c r="I405" s="32">
        <v>1.466</v>
      </c>
      <c r="J405" s="3">
        <v>4.1000000000000003E-3</v>
      </c>
      <c r="K405" s="2">
        <v>36106.5</v>
      </c>
      <c r="N405" s="5">
        <v>1430.6030000000001</v>
      </c>
      <c r="O405" s="3">
        <v>0.36870000000000003</v>
      </c>
      <c r="P405" s="2">
        <v>406054.2</v>
      </c>
      <c r="S405" s="23">
        <f t="shared" si="73"/>
        <v>1.4306030000000001</v>
      </c>
      <c r="T405" s="23">
        <f t="shared" si="74"/>
        <v>406.05420000000004</v>
      </c>
      <c r="V405" s="38" t="e">
        <f t="shared" si="75"/>
        <v>#N/A</v>
      </c>
      <c r="W405" s="38">
        <f t="shared" si="76"/>
        <v>0.60874743617214011</v>
      </c>
      <c r="X405" s="40">
        <f t="shared" si="77"/>
        <v>0.84341220764226543</v>
      </c>
      <c r="Y405" s="40">
        <f t="shared" si="78"/>
        <v>1.0761070578496577</v>
      </c>
    </row>
    <row r="406" spans="1:25">
      <c r="A406" s="26" t="s">
        <v>191</v>
      </c>
      <c r="B406" s="1">
        <v>39260</v>
      </c>
      <c r="C406" s="5">
        <v>142.596</v>
      </c>
      <c r="D406" s="3">
        <v>0.24349999999999999</v>
      </c>
      <c r="E406" s="2">
        <v>58223.1</v>
      </c>
      <c r="F406" s="32">
        <v>103.312</v>
      </c>
      <c r="G406" s="3">
        <v>0.82920000000000005</v>
      </c>
      <c r="H406" s="2">
        <v>12453.2</v>
      </c>
      <c r="I406" s="32">
        <v>35.308</v>
      </c>
      <c r="J406" s="3">
        <v>9.7699999999999995E-2</v>
      </c>
      <c r="K406" s="2">
        <v>35825.599999999999</v>
      </c>
      <c r="N406" s="5">
        <v>913.48900000000003</v>
      </c>
      <c r="O406" s="3">
        <v>0.22489999999999999</v>
      </c>
      <c r="P406" s="2">
        <v>403031</v>
      </c>
      <c r="S406" s="23">
        <f t="shared" ref="S406:S469" si="79">N406/1000</f>
        <v>0.913489</v>
      </c>
      <c r="T406" s="23">
        <f t="shared" ref="T406:T469" si="80">P406/1000</f>
        <v>403.03100000000001</v>
      </c>
      <c r="V406" s="38">
        <f t="shared" ref="V406:V469" si="81">STDEV(D381:D406)</f>
        <v>0.74876106692219346</v>
      </c>
      <c r="W406" s="38">
        <f t="shared" ref="W406:W469" si="82">STDEV(O381:O406)</f>
        <v>0.60996602085689999</v>
      </c>
      <c r="X406" s="40">
        <f t="shared" ref="X406:X469" si="83">STDEV(G381:G406)</f>
        <v>0.81898454306819202</v>
      </c>
      <c r="Y406" s="40">
        <f t="shared" ref="Y406:Y469" si="84">STDEV(J381:J406)</f>
        <v>1.0244821604408438</v>
      </c>
    </row>
    <row r="407" spans="1:25">
      <c r="A407" s="26" t="s">
        <v>192</v>
      </c>
      <c r="B407" s="1">
        <v>39267</v>
      </c>
      <c r="C407" s="5">
        <v>75.659000000000006</v>
      </c>
      <c r="D407" s="3">
        <v>0.12989999999999999</v>
      </c>
      <c r="E407" s="2">
        <v>58831.5</v>
      </c>
      <c r="F407" s="32">
        <v>62.537999999999997</v>
      </c>
      <c r="G407" s="3">
        <v>0.50209999999999999</v>
      </c>
      <c r="H407" s="2">
        <v>12675.7</v>
      </c>
      <c r="I407" s="32">
        <v>-59.091000000000001</v>
      </c>
      <c r="J407" s="3">
        <v>-0.16489999999999999</v>
      </c>
      <c r="K407" s="2">
        <v>36062.199999999997</v>
      </c>
      <c r="N407" s="5">
        <v>1642.259</v>
      </c>
      <c r="O407" s="3">
        <v>0.40739999999999998</v>
      </c>
      <c r="P407" s="2">
        <v>420900.5</v>
      </c>
      <c r="S407" s="23">
        <f t="shared" si="79"/>
        <v>1.6422589999999999</v>
      </c>
      <c r="T407" s="23">
        <f t="shared" si="80"/>
        <v>420.90050000000002</v>
      </c>
      <c r="V407" s="38">
        <f t="shared" si="81"/>
        <v>0.74937469856284433</v>
      </c>
      <c r="W407" s="38">
        <f t="shared" si="82"/>
        <v>0.60330371401016714</v>
      </c>
      <c r="X407" s="40">
        <f t="shared" si="83"/>
        <v>0.81232943995363383</v>
      </c>
      <c r="Y407" s="40">
        <f t="shared" si="84"/>
        <v>1.0263151451599142</v>
      </c>
    </row>
    <row r="408" spans="1:25">
      <c r="A408" s="26" t="s">
        <v>193</v>
      </c>
      <c r="B408" s="1">
        <v>39274</v>
      </c>
      <c r="C408" s="5">
        <v>147.58000000000001</v>
      </c>
      <c r="D408" s="3">
        <v>0.25080000000000002</v>
      </c>
      <c r="E408" s="2">
        <v>58904.7</v>
      </c>
      <c r="F408" s="32">
        <v>17.295999999999999</v>
      </c>
      <c r="G408" s="3">
        <v>0.13639999999999999</v>
      </c>
      <c r="H408" s="2">
        <v>12736.3</v>
      </c>
      <c r="I408" s="32">
        <v>92.305000000000007</v>
      </c>
      <c r="J408" s="3">
        <v>0.25590000000000002</v>
      </c>
      <c r="K408" s="2">
        <v>36026.699999999997</v>
      </c>
      <c r="N408" s="5">
        <v>3719.1619999999998</v>
      </c>
      <c r="O408" s="3">
        <v>0.88329999999999997</v>
      </c>
      <c r="P408" s="2">
        <v>432943.5</v>
      </c>
      <c r="S408" s="23">
        <f t="shared" si="79"/>
        <v>3.7191619999999999</v>
      </c>
      <c r="T408" s="23">
        <f t="shared" si="80"/>
        <v>432.94349999999997</v>
      </c>
      <c r="V408" s="38">
        <f t="shared" si="81"/>
        <v>0.7239370045373158</v>
      </c>
      <c r="W408" s="38">
        <f t="shared" si="82"/>
        <v>0.62150193574796009</v>
      </c>
      <c r="X408" s="40">
        <f t="shared" si="83"/>
        <v>0.76571090154082411</v>
      </c>
      <c r="Y408" s="40">
        <f t="shared" si="84"/>
        <v>0.99422220853984467</v>
      </c>
    </row>
    <row r="409" spans="1:25">
      <c r="A409" s="26" t="s">
        <v>194</v>
      </c>
      <c r="B409" s="1">
        <v>39281</v>
      </c>
      <c r="C409" s="5">
        <v>-115.871</v>
      </c>
      <c r="D409" s="3">
        <v>-0.19650000000000001</v>
      </c>
      <c r="E409" s="2">
        <v>59165.1</v>
      </c>
      <c r="F409" s="32">
        <v>-52.889000000000003</v>
      </c>
      <c r="G409" s="3">
        <v>-0.41389999999999999</v>
      </c>
      <c r="H409" s="2">
        <v>12820.3</v>
      </c>
      <c r="I409" s="32">
        <v>-65.516999999999996</v>
      </c>
      <c r="J409" s="3">
        <v>-0.18179999999999999</v>
      </c>
      <c r="K409" s="2">
        <v>36150.199999999997</v>
      </c>
      <c r="N409" s="5">
        <v>3348.2449999999999</v>
      </c>
      <c r="O409" s="3">
        <v>0.77290000000000003</v>
      </c>
      <c r="P409" s="2">
        <v>443983.9</v>
      </c>
      <c r="S409" s="23">
        <f t="shared" si="79"/>
        <v>3.3482449999999999</v>
      </c>
      <c r="T409" s="23">
        <f t="shared" si="80"/>
        <v>443.98390000000001</v>
      </c>
      <c r="V409" s="38">
        <f t="shared" si="81"/>
        <v>0.7266271040806388</v>
      </c>
      <c r="W409" s="38">
        <f t="shared" si="82"/>
        <v>0.63635370019655435</v>
      </c>
      <c r="X409" s="40">
        <f t="shared" si="83"/>
        <v>0.78005242519086748</v>
      </c>
      <c r="Y409" s="40">
        <f t="shared" si="84"/>
        <v>0.98681120373422238</v>
      </c>
    </row>
    <row r="410" spans="1:25">
      <c r="A410" s="26" t="s">
        <v>195</v>
      </c>
      <c r="B410" s="1">
        <v>39288</v>
      </c>
      <c r="C410" s="5">
        <v>-16.984999999999999</v>
      </c>
      <c r="D410" s="3">
        <v>-2.86E-2</v>
      </c>
      <c r="E410" s="2">
        <v>59054.3</v>
      </c>
      <c r="F410" s="32">
        <v>165.63800000000001</v>
      </c>
      <c r="G410" s="3">
        <v>1.2919</v>
      </c>
      <c r="H410" s="2">
        <v>12977.7</v>
      </c>
      <c r="I410" s="32">
        <v>-107.589</v>
      </c>
      <c r="J410" s="3">
        <v>-0.29759999999999998</v>
      </c>
      <c r="K410" s="2">
        <v>35827.800000000003</v>
      </c>
      <c r="N410" s="5">
        <v>2397.3490000000002</v>
      </c>
      <c r="O410" s="3">
        <v>0.53900000000000003</v>
      </c>
      <c r="P410" s="2">
        <v>454169.5</v>
      </c>
      <c r="S410" s="23">
        <f t="shared" si="79"/>
        <v>2.3973490000000002</v>
      </c>
      <c r="T410" s="23">
        <f t="shared" si="80"/>
        <v>454.16950000000003</v>
      </c>
      <c r="V410" s="38">
        <f t="shared" si="81"/>
        <v>0.7253149942876278</v>
      </c>
      <c r="W410" s="38">
        <f t="shared" si="82"/>
        <v>0.64076067622787214</v>
      </c>
      <c r="X410" s="40">
        <f t="shared" si="83"/>
        <v>0.78187459694879846</v>
      </c>
      <c r="Y410" s="40">
        <f t="shared" si="84"/>
        <v>0.98066655689657578</v>
      </c>
    </row>
    <row r="411" spans="1:25">
      <c r="A411" s="26" t="s">
        <v>196</v>
      </c>
      <c r="B411" s="1">
        <v>39295</v>
      </c>
      <c r="C411" s="5">
        <v>-515.26700000000005</v>
      </c>
      <c r="D411" s="3">
        <v>-0.87250000000000005</v>
      </c>
      <c r="E411" s="2">
        <v>57676.4</v>
      </c>
      <c r="F411" s="32">
        <v>19.791</v>
      </c>
      <c r="G411" s="3">
        <v>0.1525</v>
      </c>
      <c r="H411" s="2">
        <v>12796.7</v>
      </c>
      <c r="I411" s="32">
        <v>-467.32799999999997</v>
      </c>
      <c r="J411" s="3">
        <v>-1.3043</v>
      </c>
      <c r="K411" s="2">
        <v>34813.199999999997</v>
      </c>
      <c r="N411" s="5">
        <v>-1973.9390000000001</v>
      </c>
      <c r="O411" s="3">
        <v>-0.43440000000000001</v>
      </c>
      <c r="P411" s="2">
        <v>426846.4</v>
      </c>
      <c r="S411" s="23">
        <f t="shared" si="79"/>
        <v>-1.9739390000000001</v>
      </c>
      <c r="T411" s="23">
        <f t="shared" si="80"/>
        <v>426.84640000000002</v>
      </c>
      <c r="V411" s="38">
        <f t="shared" si="81"/>
        <v>0.75284939092449599</v>
      </c>
      <c r="W411" s="38">
        <f t="shared" si="82"/>
        <v>0.64498755834154242</v>
      </c>
      <c r="X411" s="40">
        <f t="shared" si="83"/>
        <v>0.78655872418060135</v>
      </c>
      <c r="Y411" s="40">
        <f t="shared" si="84"/>
        <v>1.0134287373147581</v>
      </c>
    </row>
    <row r="412" spans="1:25">
      <c r="A412" s="26" t="s">
        <v>197</v>
      </c>
      <c r="B412" s="1">
        <v>39302</v>
      </c>
      <c r="C412" s="5">
        <v>-48.826999999999998</v>
      </c>
      <c r="D412" s="3">
        <v>-8.4199999999999997E-2</v>
      </c>
      <c r="E412" s="2">
        <v>58338.8</v>
      </c>
      <c r="F412" s="32">
        <v>121.855</v>
      </c>
      <c r="G412" s="3">
        <v>0.95220000000000005</v>
      </c>
      <c r="H412" s="2">
        <v>13038.2</v>
      </c>
      <c r="I412" s="32">
        <v>-209.87</v>
      </c>
      <c r="J412" s="3">
        <v>-0.59850000000000003</v>
      </c>
      <c r="K412" s="2">
        <v>35144.9</v>
      </c>
      <c r="N412" s="5">
        <v>-624.98</v>
      </c>
      <c r="O412" s="3">
        <v>-0.14630000000000001</v>
      </c>
      <c r="P412" s="2">
        <v>430379</v>
      </c>
      <c r="S412" s="23">
        <f t="shared" si="79"/>
        <v>-0.62497999999999998</v>
      </c>
      <c r="T412" s="23">
        <f t="shared" si="80"/>
        <v>430.37900000000002</v>
      </c>
      <c r="V412" s="38">
        <f t="shared" si="81"/>
        <v>0.75132796444285643</v>
      </c>
      <c r="W412" s="38">
        <f t="shared" si="82"/>
        <v>0.64603867063345843</v>
      </c>
      <c r="X412" s="40">
        <f t="shared" si="83"/>
        <v>0.78978737910908658</v>
      </c>
      <c r="Y412" s="40">
        <f t="shared" si="84"/>
        <v>1.0115116568779621</v>
      </c>
    </row>
    <row r="413" spans="1:25">
      <c r="A413" s="26" t="s">
        <v>198</v>
      </c>
      <c r="B413" s="1">
        <v>39309</v>
      </c>
      <c r="C413" s="5">
        <v>27.702999999999999</v>
      </c>
      <c r="D413" s="3">
        <v>4.7399999999999998E-2</v>
      </c>
      <c r="E413" s="2">
        <v>57355.199999999997</v>
      </c>
      <c r="F413" s="32">
        <v>62.5</v>
      </c>
      <c r="G413" s="3">
        <v>0.4793</v>
      </c>
      <c r="H413" s="2">
        <v>12790.1</v>
      </c>
      <c r="I413" s="32">
        <v>-60.344000000000001</v>
      </c>
      <c r="J413" s="3">
        <v>-0.17169999999999999</v>
      </c>
      <c r="K413" s="2">
        <v>34524</v>
      </c>
      <c r="N413" s="5">
        <v>-612.39</v>
      </c>
      <c r="O413" s="3">
        <v>-0.14199999999999999</v>
      </c>
      <c r="P413" s="2">
        <v>402758.3</v>
      </c>
      <c r="S413" s="23">
        <f t="shared" si="79"/>
        <v>-0.61238999999999999</v>
      </c>
      <c r="T413" s="23">
        <f t="shared" si="80"/>
        <v>402.75829999999996</v>
      </c>
      <c r="V413" s="38">
        <f t="shared" si="81"/>
        <v>0.73685921527688147</v>
      </c>
      <c r="W413" s="38">
        <f t="shared" si="82"/>
        <v>0.64591317949562987</v>
      </c>
      <c r="X413" s="40">
        <f t="shared" si="83"/>
        <v>0.7886570808269342</v>
      </c>
      <c r="Y413" s="40">
        <f t="shared" si="84"/>
        <v>0.98184080540271212</v>
      </c>
    </row>
    <row r="414" spans="1:25">
      <c r="A414" s="26" t="s">
        <v>199</v>
      </c>
      <c r="B414" s="1">
        <v>39316</v>
      </c>
      <c r="C414" s="5">
        <v>-808.73099999999999</v>
      </c>
      <c r="D414" s="3">
        <v>-1.4066000000000001</v>
      </c>
      <c r="E414" s="2">
        <v>56116.2</v>
      </c>
      <c r="F414" s="32">
        <v>-18.920999999999999</v>
      </c>
      <c r="G414" s="3">
        <v>-0.1479</v>
      </c>
      <c r="H414" s="2">
        <v>12679.2</v>
      </c>
      <c r="I414" s="32">
        <v>-657.79300000000001</v>
      </c>
      <c r="J414" s="3">
        <v>-1.8976999999999999</v>
      </c>
      <c r="K414" s="2">
        <v>33620.9</v>
      </c>
      <c r="N414" s="5">
        <v>-4939.0159999999996</v>
      </c>
      <c r="O414" s="3">
        <v>-1.2239</v>
      </c>
      <c r="P414" s="2">
        <v>396098.9</v>
      </c>
      <c r="S414" s="23">
        <f t="shared" si="79"/>
        <v>-4.9390159999999996</v>
      </c>
      <c r="T414" s="23">
        <f t="shared" si="80"/>
        <v>396.09890000000001</v>
      </c>
      <c r="V414" s="38">
        <f t="shared" si="81"/>
        <v>0.79029521445129314</v>
      </c>
      <c r="W414" s="38">
        <f t="shared" si="82"/>
        <v>0.68977473236947762</v>
      </c>
      <c r="X414" s="40">
        <f t="shared" si="83"/>
        <v>0.78819355398180058</v>
      </c>
      <c r="Y414" s="40">
        <f t="shared" si="84"/>
        <v>1.023042706567785</v>
      </c>
    </row>
    <row r="415" spans="1:25">
      <c r="A415" s="26" t="s">
        <v>200</v>
      </c>
      <c r="B415" s="1">
        <v>39323</v>
      </c>
      <c r="C415" s="5">
        <v>81.906999999999996</v>
      </c>
      <c r="D415" s="3">
        <v>0.1459</v>
      </c>
      <c r="E415" s="2">
        <v>56653.5</v>
      </c>
      <c r="F415" s="32">
        <v>79.956999999999994</v>
      </c>
      <c r="G415" s="3">
        <v>0.63060000000000005</v>
      </c>
      <c r="H415" s="2">
        <v>12813.5</v>
      </c>
      <c r="I415" s="32">
        <v>13.974</v>
      </c>
      <c r="J415" s="3">
        <v>4.1500000000000002E-2</v>
      </c>
      <c r="K415" s="2">
        <v>33966.199999999997</v>
      </c>
      <c r="N415" s="5">
        <v>2316.9050000000002</v>
      </c>
      <c r="O415" s="3">
        <v>0.5847</v>
      </c>
      <c r="P415" s="2">
        <v>414538.3</v>
      </c>
      <c r="S415" s="23">
        <f t="shared" si="79"/>
        <v>2.3169050000000002</v>
      </c>
      <c r="T415" s="23">
        <f t="shared" si="80"/>
        <v>414.53829999999999</v>
      </c>
      <c r="V415" s="38">
        <f t="shared" si="81"/>
        <v>0.78876157712825112</v>
      </c>
      <c r="W415" s="38">
        <f t="shared" si="82"/>
        <v>0.69950175438280016</v>
      </c>
      <c r="X415" s="40">
        <f t="shared" si="83"/>
        <v>0.76588279243879487</v>
      </c>
      <c r="Y415" s="40">
        <f t="shared" si="84"/>
        <v>1.0206108895920358</v>
      </c>
    </row>
    <row r="416" spans="1:25">
      <c r="A416" s="26" t="s">
        <v>201</v>
      </c>
      <c r="B416" s="1">
        <v>39330</v>
      </c>
      <c r="C416" s="5">
        <v>23.565999999999999</v>
      </c>
      <c r="D416" s="3">
        <v>4.1799999999999997E-2</v>
      </c>
      <c r="E416" s="2">
        <v>56572.7</v>
      </c>
      <c r="F416" s="32">
        <v>40.17</v>
      </c>
      <c r="G416" s="3">
        <v>0.31340000000000001</v>
      </c>
      <c r="H416" s="2">
        <v>12884.8</v>
      </c>
      <c r="I416" s="32">
        <v>9.2620000000000005</v>
      </c>
      <c r="J416" s="3">
        <v>2.75E-2</v>
      </c>
      <c r="K416" s="2">
        <v>33817.199999999997</v>
      </c>
      <c r="N416" s="5">
        <v>1953.874</v>
      </c>
      <c r="O416" s="3">
        <v>0.47220000000000001</v>
      </c>
      <c r="P416" s="2">
        <v>429431.9</v>
      </c>
      <c r="S416" s="23">
        <f t="shared" si="79"/>
        <v>1.9538740000000001</v>
      </c>
      <c r="T416" s="23">
        <f t="shared" si="80"/>
        <v>429.43190000000004</v>
      </c>
      <c r="V416" s="38">
        <f t="shared" si="81"/>
        <v>0.7259829694548362</v>
      </c>
      <c r="W416" s="38">
        <f t="shared" si="82"/>
        <v>0.45116893162266664</v>
      </c>
      <c r="X416" s="40">
        <f t="shared" si="83"/>
        <v>0.6009883339581944</v>
      </c>
      <c r="Y416" s="40">
        <f t="shared" si="84"/>
        <v>0.96291888921133972</v>
      </c>
    </row>
    <row r="417" spans="1:25">
      <c r="A417" s="26" t="s">
        <v>202</v>
      </c>
      <c r="B417" s="1">
        <v>39337</v>
      </c>
      <c r="C417" s="5">
        <v>-61.448</v>
      </c>
      <c r="D417" s="3">
        <v>-0.108</v>
      </c>
      <c r="E417" s="2">
        <v>57291.8</v>
      </c>
      <c r="F417" s="32">
        <v>-96.215000000000003</v>
      </c>
      <c r="G417" s="3">
        <v>-0.74670000000000003</v>
      </c>
      <c r="H417" s="2">
        <v>12902.8</v>
      </c>
      <c r="I417" s="32">
        <v>58.042000000000002</v>
      </c>
      <c r="J417" s="3">
        <v>0.1701</v>
      </c>
      <c r="K417" s="2">
        <v>34460.9</v>
      </c>
      <c r="N417" s="5">
        <v>1381.4490000000001</v>
      </c>
      <c r="O417" s="3">
        <v>0.32090000000000002</v>
      </c>
      <c r="P417" s="2">
        <v>434859.1</v>
      </c>
      <c r="S417" s="23">
        <f t="shared" si="79"/>
        <v>1.3814490000000001</v>
      </c>
      <c r="T417" s="23">
        <f t="shared" si="80"/>
        <v>434.85909999999996</v>
      </c>
      <c r="V417" s="38">
        <f t="shared" si="81"/>
        <v>0.72630392917735309</v>
      </c>
      <c r="W417" s="38">
        <f t="shared" si="82"/>
        <v>0.45104898823145073</v>
      </c>
      <c r="X417" s="40">
        <f t="shared" si="83"/>
        <v>0.64684379382922474</v>
      </c>
      <c r="Y417" s="40">
        <f t="shared" si="84"/>
        <v>0.96051026352583135</v>
      </c>
    </row>
    <row r="418" spans="1:25">
      <c r="A418" s="26" t="s">
        <v>203</v>
      </c>
      <c r="B418" s="1">
        <v>39344</v>
      </c>
      <c r="C418" s="5">
        <v>-39.137999999999998</v>
      </c>
      <c r="D418" s="3">
        <v>-6.6699999999999995E-2</v>
      </c>
      <c r="E418" s="2">
        <v>59528.9</v>
      </c>
      <c r="F418" s="32">
        <v>-23.225000000000001</v>
      </c>
      <c r="G418" s="3">
        <v>-0.17419999999999999</v>
      </c>
      <c r="H418" s="2">
        <v>13509.2</v>
      </c>
      <c r="I418" s="32">
        <v>-15.891</v>
      </c>
      <c r="J418" s="3">
        <v>-4.5400000000000003E-2</v>
      </c>
      <c r="K418" s="2">
        <v>35597.5</v>
      </c>
      <c r="N418" s="5">
        <v>2511.4670000000001</v>
      </c>
      <c r="O418" s="3">
        <v>0.57020000000000004</v>
      </c>
      <c r="P418" s="2">
        <v>464494.9</v>
      </c>
      <c r="S418" s="23">
        <f t="shared" si="79"/>
        <v>2.5114670000000001</v>
      </c>
      <c r="T418" s="23">
        <f t="shared" si="80"/>
        <v>464.49490000000003</v>
      </c>
      <c r="V418" s="38">
        <f t="shared" si="81"/>
        <v>0.72677077537450663</v>
      </c>
      <c r="W418" s="38">
        <f t="shared" si="82"/>
        <v>0.45318125801425707</v>
      </c>
      <c r="X418" s="40">
        <f t="shared" si="83"/>
        <v>0.63860049121858287</v>
      </c>
      <c r="Y418" s="40">
        <f t="shared" si="84"/>
        <v>0.95774570205248133</v>
      </c>
    </row>
    <row r="419" spans="1:25">
      <c r="A419" s="26" t="s">
        <v>204</v>
      </c>
      <c r="B419" s="1">
        <v>39351</v>
      </c>
      <c r="C419" s="5">
        <v>75.718999999999994</v>
      </c>
      <c r="D419" s="3">
        <v>0.12529999999999999</v>
      </c>
      <c r="E419" s="2">
        <v>60994.1</v>
      </c>
      <c r="F419" s="32">
        <v>12.044</v>
      </c>
      <c r="G419" s="3">
        <v>8.9099999999999999E-2</v>
      </c>
      <c r="H419" s="2">
        <v>13675.7</v>
      </c>
      <c r="I419" s="32">
        <v>76.001999999999995</v>
      </c>
      <c r="J419" s="3">
        <v>0.2087</v>
      </c>
      <c r="K419" s="2">
        <v>36749.599999999999</v>
      </c>
      <c r="N419" s="5">
        <v>5540.2669999999998</v>
      </c>
      <c r="O419" s="3">
        <v>1.1902999999999999</v>
      </c>
      <c r="P419" s="2">
        <v>486923</v>
      </c>
      <c r="S419" s="23">
        <f t="shared" si="79"/>
        <v>5.5402670000000001</v>
      </c>
      <c r="T419" s="23">
        <f t="shared" si="80"/>
        <v>486.923</v>
      </c>
      <c r="V419" s="38">
        <f t="shared" si="81"/>
        <v>0.72518485363282481</v>
      </c>
      <c r="W419" s="38">
        <f t="shared" si="82"/>
        <v>0.4895992908491596</v>
      </c>
      <c r="X419" s="40">
        <f t="shared" si="83"/>
        <v>0.63753769351008083</v>
      </c>
      <c r="Y419" s="40">
        <f t="shared" si="84"/>
        <v>0.95222383548278122</v>
      </c>
    </row>
    <row r="420" spans="1:25">
      <c r="A420" s="26" t="s">
        <v>205</v>
      </c>
      <c r="B420" s="1">
        <v>39358</v>
      </c>
      <c r="C420" s="5">
        <v>64.346999999999994</v>
      </c>
      <c r="D420" s="3">
        <v>0.1032</v>
      </c>
      <c r="E420" s="2">
        <v>62743.3</v>
      </c>
      <c r="F420" s="32">
        <v>160.80500000000001</v>
      </c>
      <c r="G420" s="3">
        <v>1.1701999999999999</v>
      </c>
      <c r="H420" s="2">
        <v>13985.8</v>
      </c>
      <c r="I420" s="32">
        <v>20.596</v>
      </c>
      <c r="J420" s="3">
        <v>5.5599999999999997E-2</v>
      </c>
      <c r="K420" s="2">
        <v>37264.199999999997</v>
      </c>
      <c r="N420" s="5">
        <v>5229.04</v>
      </c>
      <c r="O420" s="3">
        <v>1.0724</v>
      </c>
      <c r="P420" s="2">
        <v>512820.2</v>
      </c>
      <c r="S420" s="23">
        <f t="shared" si="79"/>
        <v>5.2290400000000004</v>
      </c>
      <c r="T420" s="23">
        <f t="shared" si="80"/>
        <v>512.8202</v>
      </c>
      <c r="V420" s="38">
        <f t="shared" si="81"/>
        <v>0.70560598995582402</v>
      </c>
      <c r="W420" s="38">
        <f t="shared" si="82"/>
        <v>0.51953982768777807</v>
      </c>
      <c r="X420" s="40">
        <f t="shared" si="83"/>
        <v>0.64631053932777061</v>
      </c>
      <c r="Y420" s="40">
        <f t="shared" si="84"/>
        <v>0.91197670024218025</v>
      </c>
    </row>
    <row r="421" spans="1:25">
      <c r="A421" s="26" t="s">
        <v>206</v>
      </c>
      <c r="B421" s="1">
        <v>39365</v>
      </c>
      <c r="C421" s="5">
        <v>241.804</v>
      </c>
      <c r="D421" s="3">
        <v>0.38379999999999997</v>
      </c>
      <c r="E421" s="2">
        <v>63851.1</v>
      </c>
      <c r="F421" s="32">
        <v>274.75</v>
      </c>
      <c r="G421" s="3">
        <v>1.9296</v>
      </c>
      <c r="H421" s="2">
        <v>14671.4</v>
      </c>
      <c r="I421" s="32">
        <v>-32.618000000000002</v>
      </c>
      <c r="J421" s="3">
        <v>-8.7499999999999994E-2</v>
      </c>
      <c r="K421" s="2">
        <v>37516.300000000003</v>
      </c>
      <c r="N421" s="5">
        <v>5103.6729999999998</v>
      </c>
      <c r="O421" s="3">
        <v>0.98799999999999999</v>
      </c>
      <c r="P421" s="2">
        <v>537331.80000000005</v>
      </c>
      <c r="S421" s="23">
        <f t="shared" si="79"/>
        <v>5.1036729999999997</v>
      </c>
      <c r="T421" s="23">
        <f t="shared" si="80"/>
        <v>537.33180000000004</v>
      </c>
      <c r="V421" s="38">
        <f t="shared" si="81"/>
        <v>0.68861774373349938</v>
      </c>
      <c r="W421" s="38">
        <f t="shared" si="82"/>
        <v>0.54101253011225303</v>
      </c>
      <c r="X421" s="40">
        <f t="shared" si="83"/>
        <v>0.66951100457434909</v>
      </c>
      <c r="Y421" s="40">
        <f t="shared" si="84"/>
        <v>0.88565240103639908</v>
      </c>
    </row>
    <row r="422" spans="1:25">
      <c r="A422" s="26" t="s">
        <v>207</v>
      </c>
      <c r="B422" s="1">
        <v>39372</v>
      </c>
      <c r="C422" s="5">
        <v>226.57400000000001</v>
      </c>
      <c r="D422" s="3">
        <v>0.35370000000000001</v>
      </c>
      <c r="E422" s="2">
        <v>64543.7</v>
      </c>
      <c r="F422" s="32">
        <v>116.533</v>
      </c>
      <c r="G422" s="3">
        <v>0.7903</v>
      </c>
      <c r="H422" s="2">
        <v>14880.3</v>
      </c>
      <c r="I422" s="32">
        <v>75.546000000000006</v>
      </c>
      <c r="J422" s="3">
        <v>0.20069999999999999</v>
      </c>
      <c r="K422" s="2">
        <v>37921.599999999999</v>
      </c>
      <c r="N422" s="5">
        <v>3377.683</v>
      </c>
      <c r="O422" s="3">
        <v>0.62780000000000002</v>
      </c>
      <c r="P422" s="2">
        <v>547723.30000000005</v>
      </c>
      <c r="S422" s="23">
        <f t="shared" si="79"/>
        <v>3.3776830000000002</v>
      </c>
      <c r="T422" s="23">
        <f t="shared" si="80"/>
        <v>547.72329999999999</v>
      </c>
      <c r="V422" s="38">
        <f t="shared" si="81"/>
        <v>0.45071802355114021</v>
      </c>
      <c r="W422" s="38">
        <f t="shared" si="82"/>
        <v>0.54611914028407338</v>
      </c>
      <c r="X422" s="40">
        <f t="shared" si="83"/>
        <v>0.66995334222156566</v>
      </c>
      <c r="Y422" s="40">
        <f t="shared" si="84"/>
        <v>0.51167437850197728</v>
      </c>
    </row>
    <row r="423" spans="1:25">
      <c r="A423" s="26" t="s">
        <v>208</v>
      </c>
      <c r="B423" s="1">
        <v>39379</v>
      </c>
      <c r="C423" s="5">
        <v>-68.468999999999994</v>
      </c>
      <c r="D423" s="3">
        <v>-0.106</v>
      </c>
      <c r="E423" s="2">
        <v>64606.3</v>
      </c>
      <c r="F423" s="32">
        <v>-1.6259999999999999</v>
      </c>
      <c r="G423" s="3">
        <v>-1.09E-2</v>
      </c>
      <c r="H423" s="2">
        <v>14927.6</v>
      </c>
      <c r="I423" s="32">
        <v>-72.399000000000001</v>
      </c>
      <c r="J423" s="3">
        <v>-0.19089999999999999</v>
      </c>
      <c r="K423" s="2">
        <v>37892.199999999997</v>
      </c>
      <c r="N423" s="5">
        <v>886.048</v>
      </c>
      <c r="O423" s="3">
        <v>0.1613</v>
      </c>
      <c r="P423" s="2">
        <v>544490.5</v>
      </c>
      <c r="S423" s="23">
        <f t="shared" si="79"/>
        <v>0.88604799999999995</v>
      </c>
      <c r="T423" s="23">
        <f t="shared" si="80"/>
        <v>544.4905</v>
      </c>
      <c r="V423" s="38">
        <f t="shared" si="81"/>
        <v>0.45280232360439415</v>
      </c>
      <c r="W423" s="38">
        <f t="shared" si="82"/>
        <v>0.54543757988778707</v>
      </c>
      <c r="X423" s="40">
        <f t="shared" si="83"/>
        <v>0.68293957489213231</v>
      </c>
      <c r="Y423" s="40">
        <f t="shared" si="84"/>
        <v>0.5119012977728602</v>
      </c>
    </row>
    <row r="424" spans="1:25">
      <c r="A424" s="26" t="s">
        <v>209</v>
      </c>
      <c r="B424" s="1">
        <v>39386</v>
      </c>
      <c r="C424" s="5">
        <v>228.953</v>
      </c>
      <c r="D424" s="3">
        <v>0.35210000000000002</v>
      </c>
      <c r="E424" s="2">
        <v>66080</v>
      </c>
      <c r="F424" s="32">
        <v>89.613</v>
      </c>
      <c r="G424" s="3">
        <v>0.60029999999999994</v>
      </c>
      <c r="H424" s="2">
        <v>15250</v>
      </c>
      <c r="I424" s="32">
        <v>98.850999999999999</v>
      </c>
      <c r="J424" s="3">
        <v>0.2581</v>
      </c>
      <c r="K424" s="2">
        <v>38892.199999999997</v>
      </c>
      <c r="N424" s="5">
        <v>5578.0550000000003</v>
      </c>
      <c r="O424" s="3">
        <v>1.0207999999999999</v>
      </c>
      <c r="P424" s="2">
        <v>581016.1</v>
      </c>
      <c r="S424" s="23">
        <f t="shared" si="79"/>
        <v>5.578055</v>
      </c>
      <c r="T424" s="23">
        <f t="shared" si="80"/>
        <v>581.01609999999994</v>
      </c>
      <c r="V424" s="38">
        <f t="shared" si="81"/>
        <v>0.4540693735034837</v>
      </c>
      <c r="W424" s="38">
        <f t="shared" si="82"/>
        <v>0.56279451045652529</v>
      </c>
      <c r="X424" s="40">
        <f t="shared" si="83"/>
        <v>0.68296806759455908</v>
      </c>
      <c r="Y424" s="40">
        <f t="shared" si="84"/>
        <v>0.51418523434204588</v>
      </c>
    </row>
    <row r="425" spans="1:25">
      <c r="A425" s="26" t="s">
        <v>210</v>
      </c>
      <c r="B425" s="1">
        <v>39393</v>
      </c>
      <c r="C425" s="5">
        <v>279.661</v>
      </c>
      <c r="D425" s="3">
        <v>0.42509999999999998</v>
      </c>
      <c r="E425" s="2">
        <v>66195.5</v>
      </c>
      <c r="F425" s="32">
        <v>126.807</v>
      </c>
      <c r="G425" s="3">
        <v>0.85209999999999997</v>
      </c>
      <c r="H425" s="2">
        <v>15094.4</v>
      </c>
      <c r="I425" s="32">
        <v>129.03800000000001</v>
      </c>
      <c r="J425" s="3">
        <v>0.33119999999999999</v>
      </c>
      <c r="K425" s="2">
        <v>39130.5</v>
      </c>
      <c r="N425" s="5">
        <v>2413.2800000000002</v>
      </c>
      <c r="O425" s="3">
        <v>0.41149999999999998</v>
      </c>
      <c r="P425" s="2">
        <v>569783.30000000005</v>
      </c>
      <c r="S425" s="23">
        <f t="shared" si="79"/>
        <v>2.4132800000000003</v>
      </c>
      <c r="T425" s="23">
        <f t="shared" si="80"/>
        <v>569.78330000000005</v>
      </c>
      <c r="V425" s="38">
        <f t="shared" si="81"/>
        <v>0.44136860257438065</v>
      </c>
      <c r="W425" s="38">
        <f t="shared" si="82"/>
        <v>0.55902674861006285</v>
      </c>
      <c r="X425" s="40">
        <f t="shared" si="83"/>
        <v>0.63833107808264655</v>
      </c>
      <c r="Y425" s="40">
        <f t="shared" si="84"/>
        <v>0.51508796340640095</v>
      </c>
    </row>
    <row r="426" spans="1:25">
      <c r="A426" s="26" t="s">
        <v>211</v>
      </c>
      <c r="B426" s="1">
        <v>39400</v>
      </c>
      <c r="C426" s="5">
        <v>-175.251</v>
      </c>
      <c r="D426" s="3">
        <v>-0.26229999999999998</v>
      </c>
      <c r="E426" s="2">
        <v>66478.399999999994</v>
      </c>
      <c r="F426" s="32">
        <v>32.198999999999998</v>
      </c>
      <c r="G426" s="3">
        <v>0.20619999999999999</v>
      </c>
      <c r="H426" s="2">
        <v>15599.3</v>
      </c>
      <c r="I426" s="32">
        <v>-139.11699999999999</v>
      </c>
      <c r="J426" s="3">
        <v>-0.35520000000000002</v>
      </c>
      <c r="K426" s="2">
        <v>38944.199999999997</v>
      </c>
      <c r="N426" s="5">
        <v>-5576.6329999999998</v>
      </c>
      <c r="O426" s="3">
        <v>-0.97750000000000004</v>
      </c>
      <c r="P426" s="2">
        <v>552992.5</v>
      </c>
      <c r="S426" s="23">
        <f t="shared" si="79"/>
        <v>-5.5766330000000002</v>
      </c>
      <c r="T426" s="23">
        <f t="shared" si="80"/>
        <v>552.99249999999995</v>
      </c>
      <c r="V426" s="38">
        <f t="shared" si="81"/>
        <v>0.44546218199148552</v>
      </c>
      <c r="W426" s="38">
        <f t="shared" si="82"/>
        <v>0.60581408929193403</v>
      </c>
      <c r="X426" s="40">
        <f t="shared" si="83"/>
        <v>0.63966639040626838</v>
      </c>
      <c r="Y426" s="40">
        <f t="shared" si="84"/>
        <v>0.51710644720256738</v>
      </c>
    </row>
    <row r="427" spans="1:25">
      <c r="A427" s="26" t="s">
        <v>212</v>
      </c>
      <c r="B427" s="1">
        <v>39407</v>
      </c>
      <c r="C427" s="5">
        <v>285.85899999999998</v>
      </c>
      <c r="D427" s="3">
        <v>0.42959999999999998</v>
      </c>
      <c r="E427" s="2">
        <v>66401.899999999994</v>
      </c>
      <c r="F427" s="32">
        <v>154.739</v>
      </c>
      <c r="G427" s="3">
        <v>0.9919</v>
      </c>
      <c r="H427" s="2">
        <v>15640.5</v>
      </c>
      <c r="I427" s="32">
        <v>119.712</v>
      </c>
      <c r="J427" s="3">
        <v>0.30740000000000001</v>
      </c>
      <c r="K427" s="2">
        <v>38812.400000000001</v>
      </c>
      <c r="N427" s="5">
        <v>919.09100000000001</v>
      </c>
      <c r="O427" s="3">
        <v>0.1663</v>
      </c>
      <c r="P427" s="2">
        <v>530203.6</v>
      </c>
      <c r="S427" s="23">
        <f t="shared" si="79"/>
        <v>0.91909099999999999</v>
      </c>
      <c r="T427" s="23">
        <f t="shared" si="80"/>
        <v>530.20359999999994</v>
      </c>
      <c r="V427" s="38">
        <f t="shared" si="81"/>
        <v>0.44055105899840413</v>
      </c>
      <c r="W427" s="38">
        <f t="shared" si="82"/>
        <v>0.60479277702239598</v>
      </c>
      <c r="X427" s="40">
        <f t="shared" si="83"/>
        <v>0.63463215866782585</v>
      </c>
      <c r="Y427" s="40">
        <f t="shared" si="84"/>
        <v>0.51844999764831567</v>
      </c>
    </row>
    <row r="428" spans="1:25">
      <c r="A428" s="26" t="s">
        <v>213</v>
      </c>
      <c r="B428" s="1">
        <v>39414</v>
      </c>
      <c r="C428" s="5">
        <v>-245.351</v>
      </c>
      <c r="D428" s="3">
        <v>-0.36199999999999999</v>
      </c>
      <c r="E428" s="2">
        <v>67672.7</v>
      </c>
      <c r="F428" s="32">
        <v>-9.2509999999999994</v>
      </c>
      <c r="G428" s="3">
        <v>-5.74E-2</v>
      </c>
      <c r="H428" s="2">
        <v>16113.2</v>
      </c>
      <c r="I428" s="32">
        <v>-212.71</v>
      </c>
      <c r="J428" s="3">
        <v>-0.53520000000000001</v>
      </c>
      <c r="K428" s="2">
        <v>39640.1</v>
      </c>
      <c r="N428" s="5">
        <v>-4062.1480000000001</v>
      </c>
      <c r="O428" s="3">
        <v>-0.76639999999999997</v>
      </c>
      <c r="P428" s="2">
        <v>535008.1</v>
      </c>
      <c r="S428" s="23">
        <f t="shared" si="79"/>
        <v>-4.0621480000000005</v>
      </c>
      <c r="T428" s="23">
        <f t="shared" si="80"/>
        <v>535.00810000000001</v>
      </c>
      <c r="V428" s="38">
        <f t="shared" si="81"/>
        <v>0.44181915639076375</v>
      </c>
      <c r="W428" s="38">
        <f t="shared" si="82"/>
        <v>0.62841899795010603</v>
      </c>
      <c r="X428" s="40">
        <f t="shared" si="83"/>
        <v>0.5932992615354088</v>
      </c>
      <c r="Y428" s="40">
        <f t="shared" si="84"/>
        <v>0.52056313934637544</v>
      </c>
    </row>
    <row r="429" spans="1:25">
      <c r="A429" s="26" t="s">
        <v>214</v>
      </c>
      <c r="B429" s="1">
        <v>39421</v>
      </c>
      <c r="C429" s="5">
        <v>113.48099999999999</v>
      </c>
      <c r="D429" s="3">
        <v>0.1671</v>
      </c>
      <c r="E429" s="2">
        <v>68366.7</v>
      </c>
      <c r="F429" s="32">
        <v>72.603999999999999</v>
      </c>
      <c r="G429" s="3">
        <v>0.45050000000000001</v>
      </c>
      <c r="H429" s="2">
        <v>16284.1</v>
      </c>
      <c r="I429" s="32">
        <v>38.874000000000002</v>
      </c>
      <c r="J429" s="3">
        <v>9.7500000000000003E-2</v>
      </c>
      <c r="K429" s="2">
        <v>40108.300000000003</v>
      </c>
      <c r="N429" s="5">
        <v>5791.6390000000001</v>
      </c>
      <c r="O429" s="3">
        <v>1.0792999999999999</v>
      </c>
      <c r="P429" s="2">
        <v>569058.4</v>
      </c>
      <c r="S429" s="23">
        <f t="shared" si="79"/>
        <v>5.791639</v>
      </c>
      <c r="T429" s="23">
        <f t="shared" si="80"/>
        <v>569.05840000000001</v>
      </c>
      <c r="V429" s="38">
        <f t="shared" si="81"/>
        <v>0.41412380803887067</v>
      </c>
      <c r="W429" s="38">
        <f t="shared" si="82"/>
        <v>0.64450832767789257</v>
      </c>
      <c r="X429" s="40">
        <f t="shared" si="83"/>
        <v>0.57721525483599656</v>
      </c>
      <c r="Y429" s="40">
        <f t="shared" si="84"/>
        <v>0.51744443471293089</v>
      </c>
    </row>
    <row r="430" spans="1:25">
      <c r="A430" s="26" t="s">
        <v>215</v>
      </c>
      <c r="B430" s="1">
        <v>39428</v>
      </c>
      <c r="C430" s="5">
        <v>111.086</v>
      </c>
      <c r="D430" s="3">
        <v>0.16239999999999999</v>
      </c>
      <c r="E430" s="2">
        <v>68964.600000000006</v>
      </c>
      <c r="F430" s="32">
        <v>108.62</v>
      </c>
      <c r="G430" s="3">
        <v>0.66700000000000004</v>
      </c>
      <c r="H430" s="2">
        <v>16501.7</v>
      </c>
      <c r="I430" s="32">
        <v>-14.551</v>
      </c>
      <c r="J430" s="3">
        <v>-3.6200000000000003E-2</v>
      </c>
      <c r="K430" s="2">
        <v>40459.1</v>
      </c>
      <c r="N430" s="5">
        <v>6283.5690000000004</v>
      </c>
      <c r="O430" s="3">
        <v>1.1036999999999999</v>
      </c>
      <c r="P430" s="2">
        <v>577093.19999999995</v>
      </c>
      <c r="S430" s="23">
        <f t="shared" si="79"/>
        <v>6.2835690000000008</v>
      </c>
      <c r="T430" s="23">
        <f t="shared" si="80"/>
        <v>577.09319999999991</v>
      </c>
      <c r="V430" s="38">
        <f t="shared" si="81"/>
        <v>0.4053521803985346</v>
      </c>
      <c r="W430" s="38">
        <f t="shared" si="82"/>
        <v>0.64995698069475805</v>
      </c>
      <c r="X430" s="40">
        <f t="shared" si="83"/>
        <v>0.57663929049143148</v>
      </c>
      <c r="Y430" s="40">
        <f t="shared" si="84"/>
        <v>0.49856411227258818</v>
      </c>
    </row>
    <row r="431" spans="1:25">
      <c r="A431" s="26" t="s">
        <v>216</v>
      </c>
      <c r="B431" s="1">
        <v>39435</v>
      </c>
      <c r="C431" s="5">
        <v>-116.502</v>
      </c>
      <c r="D431" s="3">
        <v>-0.16869999999999999</v>
      </c>
      <c r="E431" s="2">
        <v>68102.7</v>
      </c>
      <c r="F431" s="32">
        <v>-48.79</v>
      </c>
      <c r="G431" s="3">
        <v>-0.29559999999999997</v>
      </c>
      <c r="H431" s="2">
        <v>16180.2</v>
      </c>
      <c r="I431" s="32">
        <v>-85.593000000000004</v>
      </c>
      <c r="J431" s="3">
        <v>-0.21110000000000001</v>
      </c>
      <c r="K431" s="2">
        <v>40023.199999999997</v>
      </c>
      <c r="N431" s="5">
        <v>-4072.5239999999999</v>
      </c>
      <c r="O431" s="3">
        <v>-0.72640000000000005</v>
      </c>
      <c r="P431" s="2">
        <v>524686.1</v>
      </c>
      <c r="S431" s="23">
        <f t="shared" si="79"/>
        <v>-4.0725239999999996</v>
      </c>
      <c r="T431" s="23">
        <f t="shared" si="80"/>
        <v>524.68610000000001</v>
      </c>
      <c r="V431" s="38">
        <f t="shared" si="81"/>
        <v>0.4022497415020444</v>
      </c>
      <c r="W431" s="38">
        <f t="shared" si="82"/>
        <v>0.68375476813975211</v>
      </c>
      <c r="X431" s="40">
        <f t="shared" si="83"/>
        <v>0.59417709527871077</v>
      </c>
      <c r="Y431" s="40">
        <f t="shared" si="84"/>
        <v>0.49774831009256082</v>
      </c>
    </row>
    <row r="432" spans="1:25">
      <c r="A432" s="26" t="s">
        <v>217</v>
      </c>
      <c r="B432" s="1">
        <v>39442</v>
      </c>
      <c r="C432" s="5">
        <v>-38.113999999999997</v>
      </c>
      <c r="D432" s="3">
        <v>-5.5899999999999998E-2</v>
      </c>
      <c r="E432" s="2">
        <v>68151.199999999997</v>
      </c>
      <c r="F432" s="32">
        <v>27.704000000000001</v>
      </c>
      <c r="G432" s="3">
        <v>0.17119999999999999</v>
      </c>
      <c r="H432" s="2">
        <v>16238.9</v>
      </c>
      <c r="I432" s="32">
        <v>-90.831000000000003</v>
      </c>
      <c r="J432" s="3">
        <v>-0.22689999999999999</v>
      </c>
      <c r="K432" s="2">
        <v>39977.599999999999</v>
      </c>
      <c r="N432" s="5">
        <v>385.01299999999998</v>
      </c>
      <c r="O432" s="3">
        <v>7.1099999999999997E-2</v>
      </c>
      <c r="P432" s="2">
        <v>557711.6</v>
      </c>
      <c r="S432" s="23">
        <f t="shared" si="79"/>
        <v>0.38501299999999999</v>
      </c>
      <c r="T432" s="23">
        <f t="shared" si="80"/>
        <v>557.71159999999998</v>
      </c>
      <c r="V432" s="38">
        <f t="shared" si="81"/>
        <v>0.39892783663985376</v>
      </c>
      <c r="W432" s="38">
        <f t="shared" si="82"/>
        <v>0.6852256761097032</v>
      </c>
      <c r="X432" s="40">
        <f t="shared" si="83"/>
        <v>0.59050960698236032</v>
      </c>
      <c r="Y432" s="40">
        <f t="shared" si="84"/>
        <v>0.49522486604960197</v>
      </c>
    </row>
    <row r="433" spans="1:25">
      <c r="A433" s="26" t="s">
        <v>218</v>
      </c>
      <c r="B433" s="1">
        <v>39449</v>
      </c>
      <c r="C433" s="5">
        <v>-237.09299999999999</v>
      </c>
      <c r="D433" s="3">
        <v>-0.3478</v>
      </c>
      <c r="E433" s="2">
        <v>68384.2</v>
      </c>
      <c r="F433" s="32">
        <v>0.215</v>
      </c>
      <c r="G433" s="3">
        <v>1.2999999999999999E-3</v>
      </c>
      <c r="H433" s="2">
        <v>16385.5</v>
      </c>
      <c r="I433" s="32">
        <v>-274.62</v>
      </c>
      <c r="J433" s="3">
        <v>-0.68689999999999996</v>
      </c>
      <c r="K433" s="2">
        <v>39957.4</v>
      </c>
      <c r="N433" s="5">
        <v>656.3</v>
      </c>
      <c r="O433" s="3">
        <v>0.1174</v>
      </c>
      <c r="P433" s="2">
        <v>562017.1</v>
      </c>
      <c r="S433" s="23">
        <f t="shared" si="79"/>
        <v>0.65629999999999999</v>
      </c>
      <c r="T433" s="23">
        <f t="shared" si="80"/>
        <v>562.01710000000003</v>
      </c>
      <c r="V433" s="38">
        <f t="shared" si="81"/>
        <v>0.40258442417040352</v>
      </c>
      <c r="W433" s="38">
        <f t="shared" si="82"/>
        <v>0.68591471961506656</v>
      </c>
      <c r="X433" s="40">
        <f t="shared" si="83"/>
        <v>0.59536364365370453</v>
      </c>
      <c r="Y433" s="40">
        <f t="shared" si="84"/>
        <v>0.50559484991595638</v>
      </c>
    </row>
    <row r="434" spans="1:25">
      <c r="A434" s="26" t="s">
        <v>219</v>
      </c>
      <c r="B434" s="1">
        <v>39456</v>
      </c>
      <c r="C434" s="5">
        <v>610.06399999999996</v>
      </c>
      <c r="D434" s="3">
        <v>0.89639999999999997</v>
      </c>
      <c r="E434" s="2">
        <v>69119.600000000006</v>
      </c>
      <c r="F434" s="32">
        <v>182.779</v>
      </c>
      <c r="G434" s="3">
        <v>1.1153999999999999</v>
      </c>
      <c r="H434" s="2">
        <v>16705.5</v>
      </c>
      <c r="I434" s="32">
        <v>424.69299999999998</v>
      </c>
      <c r="J434" s="3">
        <v>1.0717000000000001</v>
      </c>
      <c r="K434" s="2">
        <v>40285.699999999997</v>
      </c>
      <c r="N434" s="5">
        <v>-2486.3150000000001</v>
      </c>
      <c r="O434" s="3">
        <v>-0.442</v>
      </c>
      <c r="P434" s="2">
        <v>556562.5</v>
      </c>
      <c r="S434" s="23">
        <f t="shared" si="79"/>
        <v>-2.4863150000000003</v>
      </c>
      <c r="T434" s="23">
        <f t="shared" si="80"/>
        <v>556.5625</v>
      </c>
      <c r="V434" s="38">
        <f t="shared" si="81"/>
        <v>0.4395439597512929</v>
      </c>
      <c r="W434" s="38">
        <f t="shared" si="82"/>
        <v>0.68987655101920498</v>
      </c>
      <c r="X434" s="40">
        <f t="shared" si="83"/>
        <v>0.60974764681792748</v>
      </c>
      <c r="Y434" s="40">
        <f t="shared" si="84"/>
        <v>0.55691626870997957</v>
      </c>
    </row>
    <row r="435" spans="1:25">
      <c r="A435" s="26" t="s">
        <v>220</v>
      </c>
      <c r="B435" s="1">
        <v>39463</v>
      </c>
      <c r="C435" s="5">
        <v>367.76600000000002</v>
      </c>
      <c r="D435" s="3">
        <v>0.53200000000000003</v>
      </c>
      <c r="E435" s="2">
        <v>69717.899999999994</v>
      </c>
      <c r="F435" s="32">
        <v>126.179</v>
      </c>
      <c r="G435" s="3">
        <v>0.75529999999999997</v>
      </c>
      <c r="H435" s="2">
        <v>16914.5</v>
      </c>
      <c r="I435" s="32">
        <v>191.81399999999999</v>
      </c>
      <c r="J435" s="3">
        <v>0.47610000000000002</v>
      </c>
      <c r="K435" s="2">
        <v>40583.1</v>
      </c>
      <c r="N435" s="5">
        <v>232.494</v>
      </c>
      <c r="O435" s="3">
        <v>4.1700000000000001E-2</v>
      </c>
      <c r="P435" s="2">
        <v>520643.2</v>
      </c>
      <c r="S435" s="23">
        <f t="shared" si="79"/>
        <v>0.23249400000000001</v>
      </c>
      <c r="T435" s="23">
        <f t="shared" si="80"/>
        <v>520.64319999999998</v>
      </c>
      <c r="V435" s="38">
        <f t="shared" si="81"/>
        <v>0.45069637982195443</v>
      </c>
      <c r="W435" s="38">
        <f t="shared" si="82"/>
        <v>0.68242598851450542</v>
      </c>
      <c r="X435" s="40">
        <f t="shared" si="83"/>
        <v>0.58826229236233107</v>
      </c>
      <c r="Y435" s="40">
        <f t="shared" si="84"/>
        <v>0.57047966398057048</v>
      </c>
    </row>
    <row r="436" spans="1:25">
      <c r="A436" s="26" t="s">
        <v>221</v>
      </c>
      <c r="B436" s="1">
        <v>39470</v>
      </c>
      <c r="C436" s="5">
        <v>-157.798</v>
      </c>
      <c r="D436" s="3">
        <v>-0.2263</v>
      </c>
      <c r="E436" s="2">
        <v>68548.5</v>
      </c>
      <c r="F436" s="32">
        <v>197.489</v>
      </c>
      <c r="G436" s="3">
        <v>1.1675</v>
      </c>
      <c r="H436" s="2">
        <v>16835.400000000001</v>
      </c>
      <c r="I436" s="32">
        <v>-392.83199999999999</v>
      </c>
      <c r="J436" s="3">
        <v>-0.96789999999999998</v>
      </c>
      <c r="K436" s="2">
        <v>39593.9</v>
      </c>
      <c r="N436" s="5">
        <v>-10729.621999999999</v>
      </c>
      <c r="O436" s="3">
        <v>-2.0607000000000002</v>
      </c>
      <c r="P436" s="2">
        <v>468281.1</v>
      </c>
      <c r="S436" s="23">
        <f t="shared" si="79"/>
        <v>-10.729621999999999</v>
      </c>
      <c r="T436" s="23">
        <f t="shared" si="80"/>
        <v>468.28109999999998</v>
      </c>
      <c r="V436" s="38">
        <f t="shared" si="81"/>
        <v>0.45305982827878261</v>
      </c>
      <c r="W436" s="38">
        <f t="shared" si="82"/>
        <v>0.81177492352347169</v>
      </c>
      <c r="X436" s="40">
        <f t="shared" si="83"/>
        <v>0.5817662353160814</v>
      </c>
      <c r="Y436" s="40">
        <f t="shared" si="84"/>
        <v>0.59302284295087526</v>
      </c>
    </row>
    <row r="437" spans="1:25">
      <c r="A437" s="26" t="s">
        <v>222</v>
      </c>
      <c r="B437" s="1">
        <v>39477</v>
      </c>
      <c r="C437" s="5">
        <v>-449.16699999999997</v>
      </c>
      <c r="D437" s="3">
        <v>-0.6552</v>
      </c>
      <c r="E437" s="2">
        <v>68890.3</v>
      </c>
      <c r="F437" s="32">
        <v>-90.073999999999998</v>
      </c>
      <c r="G437" s="3">
        <v>-0.53500000000000003</v>
      </c>
      <c r="H437" s="2">
        <v>16998.400000000001</v>
      </c>
      <c r="I437" s="32">
        <v>-529.553</v>
      </c>
      <c r="J437" s="3">
        <v>-1.3373999999999999</v>
      </c>
      <c r="K437" s="2">
        <v>39472.699999999997</v>
      </c>
      <c r="N437" s="5">
        <v>-2916.346</v>
      </c>
      <c r="O437" s="3">
        <v>-0.62270000000000003</v>
      </c>
      <c r="P437" s="2">
        <v>475773.3</v>
      </c>
      <c r="S437" s="23">
        <f t="shared" si="79"/>
        <v>-2.9163459999999999</v>
      </c>
      <c r="T437" s="23">
        <f t="shared" si="80"/>
        <v>475.77330000000001</v>
      </c>
      <c r="V437" s="38">
        <f t="shared" si="81"/>
        <v>0.43800198097549914</v>
      </c>
      <c r="W437" s="38">
        <f t="shared" si="82"/>
        <v>0.81772278873429016</v>
      </c>
      <c r="X437" s="40">
        <f t="shared" si="83"/>
        <v>0.61134335110350346</v>
      </c>
      <c r="Y437" s="40">
        <f t="shared" si="84"/>
        <v>0.59561529106785538</v>
      </c>
    </row>
    <row r="438" spans="1:25">
      <c r="A438" s="26" t="s">
        <v>223</v>
      </c>
      <c r="B438" s="1">
        <v>39484</v>
      </c>
      <c r="C438" s="5">
        <v>40.200000000000003</v>
      </c>
      <c r="D438" s="3">
        <v>5.8299999999999998E-2</v>
      </c>
      <c r="E438" s="2">
        <v>68922.100000000006</v>
      </c>
      <c r="F438" s="32">
        <v>220.029</v>
      </c>
      <c r="G438" s="3">
        <v>1.2938000000000001</v>
      </c>
      <c r="H438" s="2">
        <v>17208.599999999999</v>
      </c>
      <c r="I438" s="32">
        <v>-247.79</v>
      </c>
      <c r="J438" s="3">
        <v>-0.62770000000000004</v>
      </c>
      <c r="K438" s="2">
        <v>39202.300000000003</v>
      </c>
      <c r="N438" s="5">
        <v>-71.164000000000001</v>
      </c>
      <c r="O438" s="3">
        <v>-1.49E-2</v>
      </c>
      <c r="P438" s="2">
        <v>481276.8</v>
      </c>
      <c r="S438" s="23">
        <f t="shared" si="79"/>
        <v>-7.1164000000000005E-2</v>
      </c>
      <c r="T438" s="23">
        <f t="shared" si="80"/>
        <v>481.27679999999998</v>
      </c>
      <c r="V438" s="38">
        <f t="shared" si="81"/>
        <v>0.43763942608217837</v>
      </c>
      <c r="W438" s="38">
        <f t="shared" si="82"/>
        <v>0.8164726526015148</v>
      </c>
      <c r="X438" s="40">
        <f t="shared" si="83"/>
        <v>0.62634198966330257</v>
      </c>
      <c r="Y438" s="40">
        <f t="shared" si="84"/>
        <v>0.59650639555537166</v>
      </c>
    </row>
    <row r="439" spans="1:25">
      <c r="A439" s="26" t="s">
        <v>224</v>
      </c>
      <c r="B439" s="1">
        <v>39491</v>
      </c>
      <c r="C439" s="5">
        <v>-301.85700000000003</v>
      </c>
      <c r="D439" s="3">
        <v>-0.43790000000000001</v>
      </c>
      <c r="E439" s="2">
        <v>68061.100000000006</v>
      </c>
      <c r="F439" s="32">
        <v>31.847999999999999</v>
      </c>
      <c r="G439" s="3">
        <v>0.185</v>
      </c>
      <c r="H439" s="2">
        <v>17192.5</v>
      </c>
      <c r="I439" s="32">
        <v>-298.512</v>
      </c>
      <c r="J439" s="3">
        <v>-0.76139999999999997</v>
      </c>
      <c r="K439" s="2">
        <v>38488.6</v>
      </c>
      <c r="N439" s="5">
        <v>-1028.182</v>
      </c>
      <c r="O439" s="3">
        <v>-0.21360000000000001</v>
      </c>
      <c r="P439" s="2">
        <v>482802.5</v>
      </c>
      <c r="S439" s="23">
        <f t="shared" si="79"/>
        <v>-1.0281819999999999</v>
      </c>
      <c r="T439" s="23">
        <f t="shared" si="80"/>
        <v>482.80250000000001</v>
      </c>
      <c r="V439" s="38">
        <f t="shared" si="81"/>
        <v>0.44657711142215278</v>
      </c>
      <c r="W439" s="38">
        <f t="shared" si="82"/>
        <v>0.81749871927446149</v>
      </c>
      <c r="X439" s="40">
        <f t="shared" si="83"/>
        <v>0.62845231232094168</v>
      </c>
      <c r="Y439" s="40">
        <f t="shared" si="84"/>
        <v>0.60811036782934269</v>
      </c>
    </row>
    <row r="440" spans="1:25">
      <c r="A440" s="26" t="s">
        <v>225</v>
      </c>
      <c r="B440" s="1">
        <v>39498</v>
      </c>
      <c r="C440" s="5">
        <v>316.08199999999999</v>
      </c>
      <c r="D440" s="3">
        <v>0.46660000000000001</v>
      </c>
      <c r="E440" s="2">
        <v>68110.899999999994</v>
      </c>
      <c r="F440" s="32">
        <v>319.06900000000002</v>
      </c>
      <c r="G440" s="3">
        <v>1.8536999999999999</v>
      </c>
      <c r="H440" s="2">
        <v>17575.099999999999</v>
      </c>
      <c r="I440" s="32">
        <v>-120.846</v>
      </c>
      <c r="J440" s="3">
        <v>-0.31680000000000003</v>
      </c>
      <c r="K440" s="2">
        <v>38012.5</v>
      </c>
      <c r="N440" s="5">
        <v>363.85599999999999</v>
      </c>
      <c r="O440" s="3">
        <v>7.5300000000000006E-2</v>
      </c>
      <c r="P440" s="2">
        <v>494967.8</v>
      </c>
      <c r="S440" s="23">
        <f t="shared" si="79"/>
        <v>0.36385600000000001</v>
      </c>
      <c r="T440" s="23">
        <f t="shared" si="80"/>
        <v>494.96780000000001</v>
      </c>
      <c r="V440" s="38">
        <f t="shared" si="81"/>
        <v>0.35178745403351813</v>
      </c>
      <c r="W440" s="38">
        <f t="shared" si="82"/>
        <v>0.77085548286403105</v>
      </c>
      <c r="X440" s="40">
        <f t="shared" si="83"/>
        <v>0.67459006113684727</v>
      </c>
      <c r="Y440" s="40">
        <f t="shared" si="84"/>
        <v>0.49888171078307342</v>
      </c>
    </row>
    <row r="441" spans="1:25">
      <c r="A441" s="26" t="s">
        <v>226</v>
      </c>
      <c r="B441" s="1">
        <v>39505</v>
      </c>
      <c r="C441" s="5">
        <v>165.52</v>
      </c>
      <c r="D441" s="3">
        <v>0.24179999999999999</v>
      </c>
      <c r="E441" s="2">
        <v>69401.3</v>
      </c>
      <c r="F441" s="32">
        <v>120.624</v>
      </c>
      <c r="G441" s="3">
        <v>0.68630000000000002</v>
      </c>
      <c r="H441" s="2">
        <v>17999.7</v>
      </c>
      <c r="I441" s="32">
        <v>-70.001999999999995</v>
      </c>
      <c r="J441" s="3">
        <v>-0.1825</v>
      </c>
      <c r="K441" s="2">
        <v>38626.800000000003</v>
      </c>
      <c r="N441" s="5">
        <v>1707.1869999999999</v>
      </c>
      <c r="O441" s="3">
        <v>0.34449999999999997</v>
      </c>
      <c r="P441" s="2">
        <v>513255.8</v>
      </c>
      <c r="S441" s="23">
        <f t="shared" si="79"/>
        <v>1.7071869999999998</v>
      </c>
      <c r="T441" s="23">
        <f t="shared" si="80"/>
        <v>513.25580000000002</v>
      </c>
      <c r="V441" s="38">
        <f t="shared" si="81"/>
        <v>0.35310426440141102</v>
      </c>
      <c r="W441" s="38">
        <f t="shared" si="82"/>
        <v>0.76703536619897783</v>
      </c>
      <c r="X441" s="40">
        <f t="shared" si="83"/>
        <v>0.67505701585980016</v>
      </c>
      <c r="Y441" s="40">
        <f t="shared" si="84"/>
        <v>0.49790025828472917</v>
      </c>
    </row>
    <row r="442" spans="1:25">
      <c r="A442" s="26" t="s">
        <v>227</v>
      </c>
      <c r="B442" s="1">
        <v>39512</v>
      </c>
      <c r="C442" s="5">
        <v>176.667</v>
      </c>
      <c r="D442" s="3">
        <v>0.2545</v>
      </c>
      <c r="E442" s="2">
        <v>69971.899999999994</v>
      </c>
      <c r="F442" s="32">
        <v>150.709</v>
      </c>
      <c r="G442" s="3">
        <v>0.83720000000000006</v>
      </c>
      <c r="H442" s="2">
        <v>18225.3</v>
      </c>
      <c r="I442" s="32">
        <v>-64.186999999999998</v>
      </c>
      <c r="J442" s="3">
        <v>-0.1661</v>
      </c>
      <c r="K442" s="2">
        <v>38778</v>
      </c>
      <c r="N442" s="5">
        <v>-846.42100000000005</v>
      </c>
      <c r="O442" s="3">
        <v>-0.16400000000000001</v>
      </c>
      <c r="P442" s="2">
        <v>495152.7</v>
      </c>
      <c r="S442" s="23">
        <f t="shared" si="79"/>
        <v>-0.84642100000000009</v>
      </c>
      <c r="T442" s="23">
        <f t="shared" si="80"/>
        <v>495.15270000000004</v>
      </c>
      <c r="V442" s="38">
        <f t="shared" si="81"/>
        <v>0.3547713543418331</v>
      </c>
      <c r="W442" s="38">
        <f t="shared" si="82"/>
        <v>0.76663432900919892</v>
      </c>
      <c r="X442" s="40">
        <f t="shared" si="83"/>
        <v>0.67651848810941306</v>
      </c>
      <c r="Y442" s="40">
        <f t="shared" si="84"/>
        <v>0.49690660630003236</v>
      </c>
    </row>
    <row r="443" spans="1:25">
      <c r="A443" s="26" t="s">
        <v>228</v>
      </c>
      <c r="B443" s="1">
        <v>39519</v>
      </c>
      <c r="C443" s="5">
        <v>103.99</v>
      </c>
      <c r="D443" s="3">
        <v>0.14860000000000001</v>
      </c>
      <c r="E443" s="2">
        <v>70142.600000000006</v>
      </c>
      <c r="F443" s="32">
        <v>338.899</v>
      </c>
      <c r="G443" s="3">
        <v>1.8591</v>
      </c>
      <c r="H443" s="2">
        <v>18622.400000000001</v>
      </c>
      <c r="I443" s="32">
        <v>-380.06799999999998</v>
      </c>
      <c r="J443" s="3">
        <v>-0.98009999999999997</v>
      </c>
      <c r="K443" s="2">
        <v>38379.300000000003</v>
      </c>
      <c r="N443" s="5">
        <v>-2826.5659999999998</v>
      </c>
      <c r="O443" s="3">
        <v>-0.57089999999999996</v>
      </c>
      <c r="P443" s="2">
        <v>483958.6</v>
      </c>
      <c r="S443" s="23">
        <f t="shared" si="79"/>
        <v>-2.8265659999999997</v>
      </c>
      <c r="T443" s="23">
        <f t="shared" si="80"/>
        <v>483.95859999999999</v>
      </c>
      <c r="V443" s="38">
        <f t="shared" si="81"/>
        <v>0.35281241494377941</v>
      </c>
      <c r="W443" s="38">
        <f t="shared" si="82"/>
        <v>0.77761283683809168</v>
      </c>
      <c r="X443" s="40">
        <f t="shared" si="83"/>
        <v>0.67154742865896033</v>
      </c>
      <c r="Y443" s="40">
        <f t="shared" si="84"/>
        <v>0.51918714983505332</v>
      </c>
    </row>
    <row r="444" spans="1:25">
      <c r="A444" s="26" t="s">
        <v>229</v>
      </c>
      <c r="B444" s="1">
        <v>39526</v>
      </c>
      <c r="C444" s="5">
        <v>-28.298999999999999</v>
      </c>
      <c r="D444" s="3">
        <v>-4.0500000000000001E-2</v>
      </c>
      <c r="E444" s="2">
        <v>69966.600000000006</v>
      </c>
      <c r="F444" s="32">
        <v>256.44099999999997</v>
      </c>
      <c r="G444" s="3">
        <v>1.377</v>
      </c>
      <c r="H444" s="2">
        <v>18939.099999999999</v>
      </c>
      <c r="I444" s="32">
        <v>-310.10300000000001</v>
      </c>
      <c r="J444" s="3">
        <v>-0.81510000000000005</v>
      </c>
      <c r="K444" s="2">
        <v>37846.800000000003</v>
      </c>
      <c r="N444" s="5">
        <v>-1654.1769999999999</v>
      </c>
      <c r="O444" s="3">
        <v>-0.34210000000000002</v>
      </c>
      <c r="P444" s="2">
        <v>452173.2</v>
      </c>
      <c r="S444" s="23">
        <f t="shared" si="79"/>
        <v>-1.654177</v>
      </c>
      <c r="T444" s="23">
        <f t="shared" si="80"/>
        <v>452.17320000000001</v>
      </c>
      <c r="V444" s="38">
        <f t="shared" si="81"/>
        <v>0.3523759048996486</v>
      </c>
      <c r="W444" s="38">
        <f t="shared" si="82"/>
        <v>0.77591624492496714</v>
      </c>
      <c r="X444" s="40">
        <f t="shared" si="83"/>
        <v>0.66533852918299019</v>
      </c>
      <c r="Y444" s="40">
        <f t="shared" si="84"/>
        <v>0.53290380094491585</v>
      </c>
    </row>
    <row r="445" spans="1:25">
      <c r="A445" s="26" t="s">
        <v>230</v>
      </c>
      <c r="B445" s="1">
        <v>39533</v>
      </c>
      <c r="C445" s="5">
        <v>-58.795000000000002</v>
      </c>
      <c r="D445" s="3">
        <v>-8.4000000000000005E-2</v>
      </c>
      <c r="E445" s="2">
        <v>69887.199999999997</v>
      </c>
      <c r="F445" s="32">
        <v>31.655000000000001</v>
      </c>
      <c r="G445" s="3">
        <v>0.1671</v>
      </c>
      <c r="H445" s="2">
        <v>18940.7</v>
      </c>
      <c r="I445" s="32">
        <v>-124.684</v>
      </c>
      <c r="J445" s="3">
        <v>-0.32940000000000003</v>
      </c>
      <c r="K445" s="2">
        <v>37739.300000000003</v>
      </c>
      <c r="N445" s="5">
        <v>-460.036</v>
      </c>
      <c r="O445" s="3">
        <v>-0.1017</v>
      </c>
      <c r="P445" s="2">
        <v>467246.6</v>
      </c>
      <c r="S445" s="23">
        <f t="shared" si="79"/>
        <v>-0.460036</v>
      </c>
      <c r="T445" s="23">
        <f t="shared" si="80"/>
        <v>467.2466</v>
      </c>
      <c r="V445" s="38">
        <f t="shared" si="81"/>
        <v>0.35401359826120549</v>
      </c>
      <c r="W445" s="38">
        <f t="shared" si="82"/>
        <v>0.74125651538451931</v>
      </c>
      <c r="X445" s="40">
        <f t="shared" si="83"/>
        <v>0.66265306036823246</v>
      </c>
      <c r="Y445" s="40">
        <f t="shared" si="84"/>
        <v>0.5263736571617601</v>
      </c>
    </row>
    <row r="446" spans="1:25">
      <c r="A446" s="26" t="s">
        <v>231</v>
      </c>
      <c r="B446" s="1">
        <v>39540</v>
      </c>
      <c r="C446" s="5">
        <v>-171.54599999999999</v>
      </c>
      <c r="D446" s="3">
        <v>-0.24540000000000001</v>
      </c>
      <c r="E446" s="2">
        <v>69467</v>
      </c>
      <c r="F446" s="32">
        <v>-19.861000000000001</v>
      </c>
      <c r="G446" s="3">
        <v>-0.1048</v>
      </c>
      <c r="H446" s="2">
        <v>18888.5</v>
      </c>
      <c r="I446" s="32">
        <v>-175.94900000000001</v>
      </c>
      <c r="J446" s="3">
        <v>-0.4662</v>
      </c>
      <c r="K446" s="2">
        <v>37393.599999999999</v>
      </c>
      <c r="N446" s="5">
        <v>601.95100000000002</v>
      </c>
      <c r="O446" s="3">
        <v>0.12870000000000001</v>
      </c>
      <c r="P446" s="2">
        <v>481323.5</v>
      </c>
      <c r="S446" s="23">
        <f t="shared" si="79"/>
        <v>0.60195100000000001</v>
      </c>
      <c r="T446" s="23">
        <f t="shared" si="80"/>
        <v>481.32350000000002</v>
      </c>
      <c r="V446" s="38">
        <f t="shared" si="81"/>
        <v>0.35987767135300514</v>
      </c>
      <c r="W446" s="38">
        <f t="shared" si="82"/>
        <v>0.70961947463736885</v>
      </c>
      <c r="X446" s="40">
        <f t="shared" si="83"/>
        <v>0.67363705243653593</v>
      </c>
      <c r="Y446" s="40">
        <f t="shared" si="84"/>
        <v>0.52493948773607746</v>
      </c>
    </row>
    <row r="447" spans="1:25">
      <c r="A447" s="26" t="s">
        <v>232</v>
      </c>
      <c r="B447" s="1">
        <v>39547</v>
      </c>
      <c r="C447" s="5">
        <v>143.88399999999999</v>
      </c>
      <c r="D447" s="3">
        <v>0.2072</v>
      </c>
      <c r="E447" s="2">
        <v>70318.3</v>
      </c>
      <c r="F447" s="32">
        <v>242.27799999999999</v>
      </c>
      <c r="G447" s="3">
        <v>1.2826</v>
      </c>
      <c r="H447" s="2">
        <v>19295.099999999999</v>
      </c>
      <c r="I447" s="32">
        <v>-95.436000000000007</v>
      </c>
      <c r="J447" s="3">
        <v>-0.25519999999999998</v>
      </c>
      <c r="K447" s="2">
        <v>37792.199999999997</v>
      </c>
      <c r="N447" s="5">
        <v>3281.511</v>
      </c>
      <c r="O447" s="3">
        <v>0.68049999999999999</v>
      </c>
      <c r="P447" s="2">
        <v>490649.59999999998</v>
      </c>
      <c r="S447" s="23">
        <f t="shared" si="79"/>
        <v>3.2815110000000001</v>
      </c>
      <c r="T447" s="23">
        <f t="shared" si="80"/>
        <v>490.64959999999996</v>
      </c>
      <c r="V447" s="38">
        <f t="shared" si="81"/>
        <v>0.35540216171802641</v>
      </c>
      <c r="W447" s="38">
        <f t="shared" si="82"/>
        <v>0.69445094300904642</v>
      </c>
      <c r="X447" s="40">
        <f t="shared" si="83"/>
        <v>0.63542334642710085</v>
      </c>
      <c r="Y447" s="40">
        <f t="shared" si="84"/>
        <v>0.52387357824633163</v>
      </c>
    </row>
    <row r="448" spans="1:25">
      <c r="A448" s="26" t="s">
        <v>233</v>
      </c>
      <c r="B448" s="1">
        <v>39554</v>
      </c>
      <c r="C448" s="5">
        <v>258.24200000000002</v>
      </c>
      <c r="D448" s="3">
        <v>0.36720000000000003</v>
      </c>
      <c r="E448" s="2">
        <v>70984.100000000006</v>
      </c>
      <c r="F448" s="32">
        <v>85.49</v>
      </c>
      <c r="G448" s="3">
        <v>0.443</v>
      </c>
      <c r="H448" s="2">
        <v>19527.7</v>
      </c>
      <c r="I448" s="32">
        <v>34.558999999999997</v>
      </c>
      <c r="J448" s="3">
        <v>9.1399999999999995E-2</v>
      </c>
      <c r="K448" s="2">
        <v>38020.699999999997</v>
      </c>
      <c r="N448" s="5">
        <v>-674.64800000000002</v>
      </c>
      <c r="O448" s="3">
        <v>-0.13750000000000001</v>
      </c>
      <c r="P448" s="2">
        <v>496382</v>
      </c>
      <c r="S448" s="23">
        <f t="shared" si="79"/>
        <v>-0.67464800000000003</v>
      </c>
      <c r="T448" s="23">
        <f t="shared" si="80"/>
        <v>496.38200000000001</v>
      </c>
      <c r="V448" s="38">
        <f t="shared" si="81"/>
        <v>0.3558496108665094</v>
      </c>
      <c r="W448" s="38">
        <f t="shared" si="82"/>
        <v>0.68122008612375906</v>
      </c>
      <c r="X448" s="40">
        <f t="shared" si="83"/>
        <v>0.63550789016466069</v>
      </c>
      <c r="Y448" s="40">
        <f t="shared" si="84"/>
        <v>0.52047379793651627</v>
      </c>
    </row>
    <row r="449" spans="1:25">
      <c r="A449" s="26" t="s">
        <v>234</v>
      </c>
      <c r="B449" s="1">
        <v>39561</v>
      </c>
      <c r="C449" s="5">
        <v>268.98700000000002</v>
      </c>
      <c r="D449" s="3">
        <v>0.37640000000000001</v>
      </c>
      <c r="E449" s="2">
        <v>71519.199999999997</v>
      </c>
      <c r="F449" s="32">
        <v>214.626</v>
      </c>
      <c r="G449" s="3">
        <v>1.099</v>
      </c>
      <c r="H449" s="2">
        <v>19715.3</v>
      </c>
      <c r="I449" s="32">
        <v>-11.425000000000001</v>
      </c>
      <c r="J449" s="3">
        <v>-0.03</v>
      </c>
      <c r="K449" s="2">
        <v>37864.199999999997</v>
      </c>
      <c r="N449" s="5">
        <v>2818.1750000000002</v>
      </c>
      <c r="O449" s="3">
        <v>0.56540000000000001</v>
      </c>
      <c r="P449" s="2">
        <v>513324.5</v>
      </c>
      <c r="S449" s="23">
        <f t="shared" si="79"/>
        <v>2.8181750000000001</v>
      </c>
      <c r="T449" s="23">
        <f t="shared" si="80"/>
        <v>513.32449999999994</v>
      </c>
      <c r="V449" s="38">
        <f t="shared" si="81"/>
        <v>0.35908238756800437</v>
      </c>
      <c r="W449" s="38">
        <f t="shared" si="82"/>
        <v>0.69117098763898244</v>
      </c>
      <c r="X449" s="40">
        <f t="shared" si="83"/>
        <v>0.62910923093382898</v>
      </c>
      <c r="Y449" s="40">
        <f t="shared" si="84"/>
        <v>0.52230765188285788</v>
      </c>
    </row>
    <row r="450" spans="1:25">
      <c r="A450" s="26" t="s">
        <v>235</v>
      </c>
      <c r="B450" s="1">
        <v>39568</v>
      </c>
      <c r="C450" s="5">
        <v>-61.109000000000002</v>
      </c>
      <c r="D450" s="3">
        <v>-8.5400000000000004E-2</v>
      </c>
      <c r="E450" s="2">
        <v>70844.3</v>
      </c>
      <c r="F450" s="32">
        <v>50.497999999999998</v>
      </c>
      <c r="G450" s="3">
        <v>0.25609999999999999</v>
      </c>
      <c r="H450" s="2">
        <v>19515.8</v>
      </c>
      <c r="I450" s="32">
        <v>-94.013000000000005</v>
      </c>
      <c r="J450" s="3">
        <v>-0.2482</v>
      </c>
      <c r="K450" s="2">
        <v>37495.300000000003</v>
      </c>
      <c r="N450" s="5">
        <v>2965.1849999999999</v>
      </c>
      <c r="O450" s="3">
        <v>0.57750000000000001</v>
      </c>
      <c r="P450" s="2">
        <v>516030.9</v>
      </c>
      <c r="S450" s="23">
        <f t="shared" si="79"/>
        <v>2.965185</v>
      </c>
      <c r="T450" s="23">
        <f t="shared" si="80"/>
        <v>516.03089999999997</v>
      </c>
      <c r="V450" s="38">
        <f t="shared" si="81"/>
        <v>0.35628504888858087</v>
      </c>
      <c r="W450" s="38">
        <f t="shared" si="82"/>
        <v>0.66877058783550447</v>
      </c>
      <c r="X450" s="40">
        <f t="shared" si="83"/>
        <v>0.63394271623036913</v>
      </c>
      <c r="Y450" s="40">
        <f t="shared" si="84"/>
        <v>0.51170759925807385</v>
      </c>
    </row>
    <row r="451" spans="1:25">
      <c r="A451" s="26" t="s">
        <v>236</v>
      </c>
      <c r="B451" s="1">
        <v>39575</v>
      </c>
      <c r="C451" s="5">
        <v>176.61099999999999</v>
      </c>
      <c r="D451" s="3">
        <v>0.24940000000000001</v>
      </c>
      <c r="E451" s="2">
        <v>70895.399999999994</v>
      </c>
      <c r="F451" s="32">
        <v>77.494</v>
      </c>
      <c r="G451" s="3">
        <v>0.3967</v>
      </c>
      <c r="H451" s="2">
        <v>19589.900000000001</v>
      </c>
      <c r="I451" s="32">
        <v>146</v>
      </c>
      <c r="J451" s="3">
        <v>0.39</v>
      </c>
      <c r="K451" s="2">
        <v>37537.1</v>
      </c>
      <c r="N451" s="5">
        <v>2980.7640000000001</v>
      </c>
      <c r="O451" s="3">
        <v>0.57650000000000001</v>
      </c>
      <c r="P451" s="2">
        <v>525640.5</v>
      </c>
      <c r="S451" s="23">
        <f t="shared" si="79"/>
        <v>2.9807640000000002</v>
      </c>
      <c r="T451" s="23">
        <f t="shared" si="80"/>
        <v>525.64049999999997</v>
      </c>
      <c r="V451" s="38">
        <f t="shared" si="81"/>
        <v>0.35086124491686937</v>
      </c>
      <c r="W451" s="38">
        <f t="shared" si="82"/>
        <v>0.67426659239160336</v>
      </c>
      <c r="X451" s="40">
        <f t="shared" si="83"/>
        <v>0.63423375158229622</v>
      </c>
      <c r="Y451" s="40">
        <f t="shared" si="84"/>
        <v>0.51461738778959332</v>
      </c>
    </row>
    <row r="452" spans="1:25">
      <c r="A452" s="26" t="s">
        <v>237</v>
      </c>
      <c r="B452" s="1">
        <v>39582</v>
      </c>
      <c r="C452" s="5">
        <v>-90.605000000000004</v>
      </c>
      <c r="D452" s="3">
        <v>-0.1278</v>
      </c>
      <c r="E452" s="2">
        <v>70728</v>
      </c>
      <c r="F452" s="32">
        <v>117.184</v>
      </c>
      <c r="G452" s="3">
        <v>0.59809999999999997</v>
      </c>
      <c r="H452" s="2">
        <v>19670.2</v>
      </c>
      <c r="I452" s="32">
        <v>-129.577</v>
      </c>
      <c r="J452" s="3">
        <v>-0.34510000000000002</v>
      </c>
      <c r="K452" s="2">
        <v>37397.4</v>
      </c>
      <c r="N452" s="5">
        <v>1605.088</v>
      </c>
      <c r="O452" s="3">
        <v>0.30530000000000002</v>
      </c>
      <c r="P452" s="2">
        <v>530338.1</v>
      </c>
      <c r="S452" s="23">
        <f t="shared" si="79"/>
        <v>1.6050880000000001</v>
      </c>
      <c r="T452" s="23">
        <f t="shared" si="80"/>
        <v>530.33809999999994</v>
      </c>
      <c r="V452" s="38">
        <f t="shared" si="81"/>
        <v>0.34687266056314359</v>
      </c>
      <c r="W452" s="38">
        <f t="shared" si="82"/>
        <v>0.65113479220157222</v>
      </c>
      <c r="X452" s="40">
        <f t="shared" si="83"/>
        <v>0.62849433997818593</v>
      </c>
      <c r="Y452" s="40">
        <f t="shared" si="84"/>
        <v>0.51455676784827309</v>
      </c>
    </row>
    <row r="453" spans="1:25">
      <c r="A453" s="26" t="s">
        <v>238</v>
      </c>
      <c r="B453" s="1">
        <v>39589</v>
      </c>
      <c r="C453" s="5">
        <v>47.51</v>
      </c>
      <c r="D453" s="3">
        <v>6.7100000000000007E-2</v>
      </c>
      <c r="E453" s="2">
        <v>71670.100000000006</v>
      </c>
      <c r="F453" s="32">
        <v>108.831</v>
      </c>
      <c r="G453" s="3">
        <v>0.55320000000000003</v>
      </c>
      <c r="H453" s="2">
        <v>20038.7</v>
      </c>
      <c r="I453" s="32">
        <v>-61.593000000000004</v>
      </c>
      <c r="J453" s="3">
        <v>-0.1646</v>
      </c>
      <c r="K453" s="2">
        <v>37841.599999999999</v>
      </c>
      <c r="N453" s="5">
        <v>3146.5749999999998</v>
      </c>
      <c r="O453" s="3">
        <v>0.59289999999999998</v>
      </c>
      <c r="P453" s="2">
        <v>542476.4</v>
      </c>
      <c r="S453" s="23">
        <f t="shared" si="79"/>
        <v>3.1465749999999999</v>
      </c>
      <c r="T453" s="23">
        <f t="shared" si="80"/>
        <v>542.47640000000001</v>
      </c>
      <c r="V453" s="38">
        <f t="shared" si="81"/>
        <v>0.33887381125405097</v>
      </c>
      <c r="W453" s="38">
        <f t="shared" si="82"/>
        <v>0.66112350952462273</v>
      </c>
      <c r="X453" s="40">
        <f t="shared" si="83"/>
        <v>0.62456926633172882</v>
      </c>
      <c r="Y453" s="40">
        <f t="shared" si="84"/>
        <v>0.50142906695226142</v>
      </c>
    </row>
    <row r="454" spans="1:25">
      <c r="A454" s="26" t="s">
        <v>239</v>
      </c>
      <c r="B454" s="1">
        <v>39596</v>
      </c>
      <c r="C454" s="5">
        <v>65.406999999999996</v>
      </c>
      <c r="D454" s="3">
        <v>9.11E-2</v>
      </c>
      <c r="E454" s="2">
        <v>71356.3</v>
      </c>
      <c r="F454" s="32">
        <v>78.593999999999994</v>
      </c>
      <c r="G454" s="3">
        <v>0.39200000000000002</v>
      </c>
      <c r="H454" s="2">
        <v>20012.7</v>
      </c>
      <c r="I454" s="32">
        <v>-35.371000000000002</v>
      </c>
      <c r="J454" s="3">
        <v>-9.3200000000000005E-2</v>
      </c>
      <c r="K454" s="2">
        <v>37607.5</v>
      </c>
      <c r="N454" s="5">
        <v>3.6179999999999999</v>
      </c>
      <c r="O454" s="3">
        <v>5.9999999999999995E-4</v>
      </c>
      <c r="P454" s="2">
        <v>529188.4</v>
      </c>
      <c r="S454" s="23">
        <f t="shared" si="79"/>
        <v>3.6179999999999997E-3</v>
      </c>
      <c r="T454" s="23">
        <f t="shared" si="80"/>
        <v>529.1884</v>
      </c>
      <c r="V454" s="38">
        <f t="shared" si="81"/>
        <v>0.3282018014294536</v>
      </c>
      <c r="W454" s="38">
        <f t="shared" si="82"/>
        <v>0.64222722368812257</v>
      </c>
      <c r="X454" s="40">
        <f t="shared" si="83"/>
        <v>0.61103007269565845</v>
      </c>
      <c r="Y454" s="40">
        <f t="shared" si="84"/>
        <v>0.50030643128448327</v>
      </c>
    </row>
    <row r="455" spans="1:25">
      <c r="A455" s="26" t="s">
        <v>240</v>
      </c>
      <c r="B455" s="1">
        <v>39603</v>
      </c>
      <c r="C455" s="5">
        <v>229.227</v>
      </c>
      <c r="D455" s="3">
        <v>0.32119999999999999</v>
      </c>
      <c r="E455" s="2">
        <v>71508.600000000006</v>
      </c>
      <c r="F455" s="32">
        <v>172.57</v>
      </c>
      <c r="G455" s="3">
        <v>0.86229999999999996</v>
      </c>
      <c r="H455" s="2">
        <v>20123.8</v>
      </c>
      <c r="I455" s="32">
        <v>53.154000000000003</v>
      </c>
      <c r="J455" s="3">
        <v>0.14130000000000001</v>
      </c>
      <c r="K455" s="2">
        <v>37660.6</v>
      </c>
      <c r="N455" s="5">
        <v>591.24</v>
      </c>
      <c r="O455" s="3">
        <v>0.1116</v>
      </c>
      <c r="P455" s="2">
        <v>522099.1</v>
      </c>
      <c r="S455" s="23">
        <f t="shared" si="79"/>
        <v>0.59123999999999999</v>
      </c>
      <c r="T455" s="23">
        <f t="shared" si="80"/>
        <v>522.09910000000002</v>
      </c>
      <c r="V455" s="38">
        <f t="shared" si="81"/>
        <v>0.33140757785774672</v>
      </c>
      <c r="W455" s="38">
        <f t="shared" si="82"/>
        <v>0.60620958680844161</v>
      </c>
      <c r="X455" s="40">
        <f t="shared" si="83"/>
        <v>0.61122475962988876</v>
      </c>
      <c r="Y455" s="40">
        <f t="shared" si="84"/>
        <v>0.50167886487427227</v>
      </c>
    </row>
    <row r="456" spans="1:25">
      <c r="A456" s="26" t="s">
        <v>241</v>
      </c>
      <c r="B456" s="1">
        <v>39610</v>
      </c>
      <c r="C456" s="5">
        <v>-154.739</v>
      </c>
      <c r="D456" s="3">
        <v>-0.2162</v>
      </c>
      <c r="E456" s="2">
        <v>71073.7</v>
      </c>
      <c r="F456" s="32">
        <v>48.500999999999998</v>
      </c>
      <c r="G456" s="3">
        <v>0.24049999999999999</v>
      </c>
      <c r="H456" s="2">
        <v>20052</v>
      </c>
      <c r="I456" s="32">
        <v>-196.71199999999999</v>
      </c>
      <c r="J456" s="3">
        <v>-0.52229999999999999</v>
      </c>
      <c r="K456" s="2">
        <v>37378.5</v>
      </c>
      <c r="N456" s="5">
        <v>-2599.3180000000002</v>
      </c>
      <c r="O456" s="3">
        <v>-0.49790000000000001</v>
      </c>
      <c r="P456" s="2">
        <v>500107.2</v>
      </c>
      <c r="S456" s="23">
        <f t="shared" si="79"/>
        <v>-2.5993180000000002</v>
      </c>
      <c r="T456" s="23">
        <f t="shared" si="80"/>
        <v>500.10720000000003</v>
      </c>
      <c r="V456" s="38">
        <f t="shared" si="81"/>
        <v>0.33573000051552415</v>
      </c>
      <c r="W456" s="38">
        <f t="shared" si="82"/>
        <v>0.56940514850013568</v>
      </c>
      <c r="X456" s="40">
        <f t="shared" si="83"/>
        <v>0.61664740973952159</v>
      </c>
      <c r="Y456" s="40">
        <f t="shared" si="84"/>
        <v>0.50158934113322373</v>
      </c>
    </row>
    <row r="457" spans="1:25">
      <c r="A457" s="26" t="s">
        <v>242</v>
      </c>
      <c r="B457" s="1">
        <v>39617</v>
      </c>
      <c r="C457" s="5">
        <v>-294.01799999999997</v>
      </c>
      <c r="D457" s="3">
        <v>-0.3992</v>
      </c>
      <c r="E457" s="2">
        <v>73294.7</v>
      </c>
      <c r="F457" s="32">
        <v>-101.277</v>
      </c>
      <c r="G457" s="3">
        <v>-0.50519999999999998</v>
      </c>
      <c r="H457" s="2">
        <v>20061.2</v>
      </c>
      <c r="I457" s="32">
        <v>-112.044</v>
      </c>
      <c r="J457" s="3">
        <v>-0.28029999999999999</v>
      </c>
      <c r="K457" s="2">
        <v>39675.199999999997</v>
      </c>
      <c r="N457" s="5">
        <v>-2918.1779999999999</v>
      </c>
      <c r="O457" s="3">
        <v>-0.58350000000000002</v>
      </c>
      <c r="P457" s="2">
        <v>500410.9</v>
      </c>
      <c r="S457" s="23">
        <f t="shared" si="79"/>
        <v>-2.9181779999999997</v>
      </c>
      <c r="T457" s="23">
        <f t="shared" si="80"/>
        <v>500.41090000000003</v>
      </c>
      <c r="V457" s="38">
        <f t="shared" si="81"/>
        <v>0.34495545924298471</v>
      </c>
      <c r="W457" s="38">
        <f t="shared" si="82"/>
        <v>0.5634299157700231</v>
      </c>
      <c r="X457" s="40">
        <f t="shared" si="83"/>
        <v>0.63058978410325084</v>
      </c>
      <c r="Y457" s="40">
        <f t="shared" si="84"/>
        <v>0.50133245477964472</v>
      </c>
    </row>
    <row r="458" spans="1:25">
      <c r="A458" s="26" t="s">
        <v>243</v>
      </c>
      <c r="B458" s="1">
        <v>39624</v>
      </c>
      <c r="C458" s="5">
        <v>-201.48500000000001</v>
      </c>
      <c r="D458" s="3">
        <v>-0.27479999999999999</v>
      </c>
      <c r="E458" s="2">
        <v>72975.5</v>
      </c>
      <c r="F458" s="32">
        <v>-119.376</v>
      </c>
      <c r="G458" s="3">
        <v>-0.59499999999999997</v>
      </c>
      <c r="H458" s="2">
        <v>19991.5</v>
      </c>
      <c r="I458" s="32">
        <v>-50.118000000000002</v>
      </c>
      <c r="J458" s="3">
        <v>-0.1263</v>
      </c>
      <c r="K458" s="2">
        <v>39468.199999999997</v>
      </c>
      <c r="N458" s="5">
        <v>-4078.8760000000002</v>
      </c>
      <c r="O458" s="3">
        <v>-0.81510000000000005</v>
      </c>
      <c r="P458" s="2">
        <v>481357.1</v>
      </c>
      <c r="S458" s="23">
        <f t="shared" si="79"/>
        <v>-4.0788760000000002</v>
      </c>
      <c r="T458" s="23">
        <f t="shared" si="80"/>
        <v>481.3571</v>
      </c>
      <c r="V458" s="38">
        <f t="shared" si="81"/>
        <v>0.35032786377686481</v>
      </c>
      <c r="W458" s="38">
        <f t="shared" si="82"/>
        <v>0.58168528743246084</v>
      </c>
      <c r="X458" s="40">
        <f t="shared" si="83"/>
        <v>0.66970639899999351</v>
      </c>
      <c r="Y458" s="40">
        <f t="shared" si="84"/>
        <v>0.50225494402743298</v>
      </c>
    </row>
    <row r="459" spans="1:25">
      <c r="A459" s="26" t="s">
        <v>244</v>
      </c>
      <c r="B459" s="1">
        <v>39631</v>
      </c>
      <c r="C459" s="5">
        <v>-194.697</v>
      </c>
      <c r="D459" s="3">
        <v>-0.26669999999999999</v>
      </c>
      <c r="E459" s="2">
        <v>72755.7</v>
      </c>
      <c r="F459" s="32">
        <v>4.6440000000000001</v>
      </c>
      <c r="G459" s="3">
        <v>2.3199999999999998E-2</v>
      </c>
      <c r="H459" s="2">
        <v>20072.400000000001</v>
      </c>
      <c r="I459" s="32">
        <v>-207.55199999999999</v>
      </c>
      <c r="J459" s="3">
        <v>-0.52580000000000005</v>
      </c>
      <c r="K459" s="2">
        <v>39153.4</v>
      </c>
      <c r="N459" s="5">
        <v>-4297.4880000000003</v>
      </c>
      <c r="O459" s="3">
        <v>-0.89259999999999995</v>
      </c>
      <c r="P459" s="2">
        <v>456754.6</v>
      </c>
      <c r="S459" s="23">
        <f t="shared" si="79"/>
        <v>-4.2974880000000004</v>
      </c>
      <c r="T459" s="23">
        <f t="shared" si="80"/>
        <v>456.75459999999998</v>
      </c>
      <c r="V459" s="38">
        <f t="shared" si="81"/>
        <v>0.34704791493616333</v>
      </c>
      <c r="W459" s="38">
        <f t="shared" si="82"/>
        <v>0.60041374305236705</v>
      </c>
      <c r="X459" s="40">
        <f t="shared" si="83"/>
        <v>0.668932467431964</v>
      </c>
      <c r="Y459" s="40">
        <f t="shared" si="84"/>
        <v>0.4981356397454566</v>
      </c>
    </row>
    <row r="460" spans="1:25">
      <c r="A460" s="26" t="s">
        <v>245</v>
      </c>
      <c r="B460" s="1">
        <v>39638</v>
      </c>
      <c r="C460" s="5">
        <v>-338.13200000000001</v>
      </c>
      <c r="D460" s="3">
        <v>-0.4647</v>
      </c>
      <c r="E460" s="2">
        <v>72586.600000000006</v>
      </c>
      <c r="F460" s="32">
        <v>-15.478</v>
      </c>
      <c r="G460" s="3">
        <v>-7.7100000000000002E-2</v>
      </c>
      <c r="H460" s="2">
        <v>20263.900000000001</v>
      </c>
      <c r="I460" s="32">
        <v>-282.053</v>
      </c>
      <c r="J460" s="3">
        <v>-0.72030000000000005</v>
      </c>
      <c r="K460" s="2">
        <v>38749.300000000003</v>
      </c>
      <c r="N460" s="5">
        <v>-3425.837</v>
      </c>
      <c r="O460" s="3">
        <v>-0.75</v>
      </c>
      <c r="P460" s="2">
        <v>444789</v>
      </c>
      <c r="S460" s="23">
        <f t="shared" si="79"/>
        <v>-3.425837</v>
      </c>
      <c r="T460" s="23">
        <f t="shared" si="80"/>
        <v>444.78899999999999</v>
      </c>
      <c r="V460" s="38">
        <f t="shared" si="81"/>
        <v>0.31494649745875641</v>
      </c>
      <c r="W460" s="38">
        <f t="shared" si="82"/>
        <v>0.60971991508081314</v>
      </c>
      <c r="X460" s="40">
        <f t="shared" si="83"/>
        <v>0.67333344195987965</v>
      </c>
      <c r="Y460" s="40">
        <f t="shared" si="84"/>
        <v>0.42114990923203804</v>
      </c>
    </row>
    <row r="461" spans="1:25">
      <c r="A461" s="26" t="s">
        <v>246</v>
      </c>
      <c r="B461" s="1">
        <v>39645</v>
      </c>
      <c r="C461" s="5">
        <v>-148.315</v>
      </c>
      <c r="D461" s="3">
        <v>-0.20430000000000001</v>
      </c>
      <c r="E461" s="2">
        <v>72675.7</v>
      </c>
      <c r="F461" s="32">
        <v>68.233999999999995</v>
      </c>
      <c r="G461" s="3">
        <v>0.33660000000000001</v>
      </c>
      <c r="H461" s="2">
        <v>20521.400000000001</v>
      </c>
      <c r="I461" s="32">
        <v>-172.26499999999999</v>
      </c>
      <c r="J461" s="3">
        <v>-0.44450000000000001</v>
      </c>
      <c r="K461" s="2">
        <v>38563.1</v>
      </c>
      <c r="N461" s="5">
        <v>-1656.2270000000001</v>
      </c>
      <c r="O461" s="3">
        <v>-0.37230000000000002</v>
      </c>
      <c r="P461" s="2">
        <v>437446.40000000002</v>
      </c>
      <c r="S461" s="23">
        <f t="shared" si="79"/>
        <v>-1.6562270000000001</v>
      </c>
      <c r="T461" s="23">
        <f t="shared" si="80"/>
        <v>437.44640000000004</v>
      </c>
      <c r="V461" s="38">
        <f t="shared" si="81"/>
        <v>0.29729198700681719</v>
      </c>
      <c r="W461" s="38">
        <f t="shared" si="82"/>
        <v>0.61005838112808142</v>
      </c>
      <c r="X461" s="40">
        <f t="shared" si="83"/>
        <v>0.67343632331041259</v>
      </c>
      <c r="Y461" s="40">
        <f t="shared" si="84"/>
        <v>0.38593291742716901</v>
      </c>
    </row>
    <row r="462" spans="1:25">
      <c r="A462" s="26" t="s">
        <v>247</v>
      </c>
      <c r="B462" s="1">
        <v>39652</v>
      </c>
      <c r="C462" s="5">
        <v>-80.799000000000007</v>
      </c>
      <c r="D462" s="3">
        <v>-0.1111</v>
      </c>
      <c r="E462" s="2">
        <v>72693.3</v>
      </c>
      <c r="F462" s="32">
        <v>17.065000000000001</v>
      </c>
      <c r="G462" s="3">
        <v>8.3099999999999993E-2</v>
      </c>
      <c r="H462" s="2">
        <v>20482.2</v>
      </c>
      <c r="I462" s="32">
        <v>-95.744</v>
      </c>
      <c r="J462" s="3">
        <v>-0.2482</v>
      </c>
      <c r="K462" s="2">
        <v>38609.5</v>
      </c>
      <c r="N462" s="5">
        <v>1699.4639999999999</v>
      </c>
      <c r="O462" s="3">
        <v>0.38840000000000002</v>
      </c>
      <c r="P462" s="2">
        <v>452046.7</v>
      </c>
      <c r="S462" s="23">
        <f t="shared" si="79"/>
        <v>1.6994639999999999</v>
      </c>
      <c r="T462" s="23">
        <f t="shared" si="80"/>
        <v>452.04669999999999</v>
      </c>
      <c r="V462" s="38">
        <f t="shared" si="81"/>
        <v>0.29515917916635065</v>
      </c>
      <c r="W462" s="38">
        <f t="shared" si="82"/>
        <v>0.48023188981990772</v>
      </c>
      <c r="X462" s="40">
        <f t="shared" si="83"/>
        <v>0.66669628021022753</v>
      </c>
      <c r="Y462" s="40">
        <f t="shared" si="84"/>
        <v>0.36806007904228805</v>
      </c>
    </row>
    <row r="463" spans="1:25">
      <c r="A463" s="26" t="s">
        <v>248</v>
      </c>
      <c r="B463" s="1">
        <v>39659</v>
      </c>
      <c r="C463" s="5">
        <v>449.38</v>
      </c>
      <c r="D463" s="3">
        <v>0.61809999999999998</v>
      </c>
      <c r="E463" s="2">
        <v>73262.899999999994</v>
      </c>
      <c r="F463" s="32">
        <v>350.13499999999999</v>
      </c>
      <c r="G463" s="3">
        <v>1.7089000000000001</v>
      </c>
      <c r="H463" s="2">
        <v>20932.3</v>
      </c>
      <c r="I463" s="32">
        <v>13.407999999999999</v>
      </c>
      <c r="J463" s="3">
        <v>3.4700000000000002E-2</v>
      </c>
      <c r="K463" s="2">
        <v>38615</v>
      </c>
      <c r="N463" s="5">
        <v>-402.63200000000001</v>
      </c>
      <c r="O463" s="3">
        <v>-8.8999999999999996E-2</v>
      </c>
      <c r="P463" s="2">
        <v>445611.6</v>
      </c>
      <c r="S463" s="23">
        <f t="shared" si="79"/>
        <v>-0.40263199999999999</v>
      </c>
      <c r="T463" s="23">
        <f t="shared" si="80"/>
        <v>445.61159999999995</v>
      </c>
      <c r="V463" s="38">
        <f t="shared" si="81"/>
        <v>0.29279261941622675</v>
      </c>
      <c r="W463" s="38">
        <f t="shared" si="82"/>
        <v>0.4667275878348674</v>
      </c>
      <c r="X463" s="40">
        <f t="shared" si="83"/>
        <v>0.67252325150539227</v>
      </c>
      <c r="Y463" s="40">
        <f t="shared" si="84"/>
        <v>0.31718733394539039</v>
      </c>
    </row>
    <row r="464" spans="1:25">
      <c r="A464" s="26" t="s">
        <v>249</v>
      </c>
      <c r="B464" s="1">
        <v>39666</v>
      </c>
      <c r="C464" s="5">
        <v>253.55699999999999</v>
      </c>
      <c r="D464" s="3">
        <v>0.34599999999999997</v>
      </c>
      <c r="E464" s="2">
        <v>73397.8</v>
      </c>
      <c r="F464" s="32">
        <v>119.127</v>
      </c>
      <c r="G464" s="3">
        <v>0.56910000000000005</v>
      </c>
      <c r="H464" s="2">
        <v>21046.2</v>
      </c>
      <c r="I464" s="32">
        <v>-66.513000000000005</v>
      </c>
      <c r="J464" s="3">
        <v>-0.17219999999999999</v>
      </c>
      <c r="K464" s="2">
        <v>38421.699999999997</v>
      </c>
      <c r="N464" s="5">
        <v>-439.63099999999997</v>
      </c>
      <c r="O464" s="3">
        <v>-9.8599999999999993E-2</v>
      </c>
      <c r="P464" s="2">
        <v>435431.3</v>
      </c>
      <c r="S464" s="23">
        <f t="shared" si="79"/>
        <v>-0.43963099999999999</v>
      </c>
      <c r="T464" s="23">
        <f t="shared" si="80"/>
        <v>435.43129999999996</v>
      </c>
      <c r="V464" s="38">
        <f t="shared" si="81"/>
        <v>0.299669546102934</v>
      </c>
      <c r="W464" s="38">
        <f t="shared" si="82"/>
        <v>0.46679262626830509</v>
      </c>
      <c r="X464" s="40">
        <f t="shared" si="83"/>
        <v>0.65687768978590044</v>
      </c>
      <c r="Y464" s="40">
        <f t="shared" si="84"/>
        <v>0.31131235385306893</v>
      </c>
    </row>
    <row r="465" spans="1:25">
      <c r="A465" s="26" t="s">
        <v>250</v>
      </c>
      <c r="B465" s="1">
        <v>39673</v>
      </c>
      <c r="C465" s="5">
        <v>-1.393</v>
      </c>
      <c r="D465" s="3">
        <v>-1.8E-3</v>
      </c>
      <c r="E465" s="2">
        <v>72403.399999999994</v>
      </c>
      <c r="F465" s="32">
        <v>248.35</v>
      </c>
      <c r="G465" s="3">
        <v>1.18</v>
      </c>
      <c r="H465" s="2">
        <v>20856.2</v>
      </c>
      <c r="I465" s="32">
        <v>-403.46199999999999</v>
      </c>
      <c r="J465" s="3">
        <v>-1.0496000000000001</v>
      </c>
      <c r="K465" s="2">
        <v>37651.4</v>
      </c>
      <c r="N465" s="5">
        <v>-1865.3109999999999</v>
      </c>
      <c r="O465" s="3">
        <v>-0.42820000000000003</v>
      </c>
      <c r="P465" s="2">
        <v>417679.3</v>
      </c>
      <c r="S465" s="23">
        <f t="shared" si="79"/>
        <v>-1.8653109999999999</v>
      </c>
      <c r="T465" s="23">
        <f t="shared" si="80"/>
        <v>417.67930000000001</v>
      </c>
      <c r="V465" s="38">
        <f t="shared" si="81"/>
        <v>0.28419957908808757</v>
      </c>
      <c r="W465" s="38">
        <f t="shared" si="82"/>
        <v>0.47168577017397439</v>
      </c>
      <c r="X465" s="40">
        <f t="shared" si="83"/>
        <v>0.66318554842981459</v>
      </c>
      <c r="Y465" s="40">
        <f t="shared" si="84"/>
        <v>0.33313924803993811</v>
      </c>
    </row>
    <row r="466" spans="1:25">
      <c r="A466" s="26" t="s">
        <v>251</v>
      </c>
      <c r="B466" s="1">
        <v>39680</v>
      </c>
      <c r="C466" s="5">
        <v>-83.713999999999999</v>
      </c>
      <c r="D466" s="3">
        <v>-0.1139</v>
      </c>
      <c r="E466" s="2">
        <v>73137.5</v>
      </c>
      <c r="F466" s="32">
        <v>-59.249000000000002</v>
      </c>
      <c r="G466" s="3">
        <v>-0.27039999999999997</v>
      </c>
      <c r="H466" s="2">
        <v>21770.1</v>
      </c>
      <c r="I466" s="32">
        <v>-34.011000000000003</v>
      </c>
      <c r="J466" s="3">
        <v>-9.0300000000000005E-2</v>
      </c>
      <c r="K466" s="2">
        <v>37538.800000000003</v>
      </c>
      <c r="N466" s="5">
        <v>-1915.4580000000001</v>
      </c>
      <c r="O466" s="3">
        <v>-0.45789999999999997</v>
      </c>
      <c r="P466" s="2">
        <v>409866.9</v>
      </c>
      <c r="S466" s="23">
        <f t="shared" si="79"/>
        <v>-1.9154580000000001</v>
      </c>
      <c r="T466" s="23">
        <f t="shared" si="80"/>
        <v>409.86690000000004</v>
      </c>
      <c r="V466" s="38">
        <f t="shared" si="81"/>
        <v>0.27251447509895971</v>
      </c>
      <c r="W466" s="38">
        <f t="shared" si="82"/>
        <v>0.47723734324192968</v>
      </c>
      <c r="X466" s="40">
        <f t="shared" si="83"/>
        <v>0.63229892409791799</v>
      </c>
      <c r="Y466" s="40">
        <f t="shared" si="84"/>
        <v>0.3356600219773665</v>
      </c>
    </row>
    <row r="467" spans="1:25">
      <c r="A467" s="26" t="s">
        <v>252</v>
      </c>
      <c r="B467" s="1">
        <v>39687</v>
      </c>
      <c r="C467" s="5">
        <v>-705.53399999999999</v>
      </c>
      <c r="D467" s="3">
        <v>-0.96460000000000001</v>
      </c>
      <c r="E467" s="2">
        <v>72295.899999999994</v>
      </c>
      <c r="F467" s="32">
        <v>-548.08299999999997</v>
      </c>
      <c r="G467" s="3">
        <v>-2.5175000000000001</v>
      </c>
      <c r="H467" s="2">
        <v>21129</v>
      </c>
      <c r="I467" s="32">
        <v>-67.376999999999995</v>
      </c>
      <c r="J467" s="3">
        <v>-0.1794</v>
      </c>
      <c r="K467" s="2">
        <v>37467.199999999997</v>
      </c>
      <c r="N467" s="5">
        <v>-1287.597</v>
      </c>
      <c r="O467" s="3">
        <v>-0.31390000000000001</v>
      </c>
      <c r="P467" s="2">
        <v>406073.5</v>
      </c>
      <c r="S467" s="23">
        <f t="shared" si="79"/>
        <v>-1.2875969999999999</v>
      </c>
      <c r="T467" s="23">
        <f t="shared" si="80"/>
        <v>406.07350000000002</v>
      </c>
      <c r="V467" s="38">
        <f t="shared" si="81"/>
        <v>0.3306473818714758</v>
      </c>
      <c r="W467" s="38">
        <f t="shared" si="82"/>
        <v>0.47135065444544982</v>
      </c>
      <c r="X467" s="40">
        <f t="shared" si="83"/>
        <v>0.86646634414641965</v>
      </c>
      <c r="Y467" s="40">
        <f t="shared" si="84"/>
        <v>0.33570110835957356</v>
      </c>
    </row>
    <row r="468" spans="1:25">
      <c r="A468" s="26" t="s">
        <v>253</v>
      </c>
      <c r="B468" s="1">
        <v>39694</v>
      </c>
      <c r="C468" s="5">
        <v>-175.786</v>
      </c>
      <c r="D468" s="3">
        <v>-0.24310000000000001</v>
      </c>
      <c r="E468" s="2">
        <v>71497.3</v>
      </c>
      <c r="F468" s="32">
        <v>-71.741</v>
      </c>
      <c r="G468" s="3">
        <v>-0.33950000000000002</v>
      </c>
      <c r="H468" s="2">
        <v>20719.8</v>
      </c>
      <c r="I468" s="32">
        <v>-44.88</v>
      </c>
      <c r="J468" s="3">
        <v>-0.1197</v>
      </c>
      <c r="K468" s="2">
        <v>37254.5</v>
      </c>
      <c r="N468" s="5">
        <v>-499.44200000000001</v>
      </c>
      <c r="O468" s="3">
        <v>-0.1229</v>
      </c>
      <c r="P468" s="2">
        <v>393256.9</v>
      </c>
      <c r="S468" s="23">
        <f t="shared" si="79"/>
        <v>-0.499442</v>
      </c>
      <c r="T468" s="23">
        <f t="shared" si="80"/>
        <v>393.25690000000003</v>
      </c>
      <c r="V468" s="38">
        <f t="shared" si="81"/>
        <v>0.32843911066647441</v>
      </c>
      <c r="W468" s="38">
        <f t="shared" si="82"/>
        <v>0.47120810729932838</v>
      </c>
      <c r="X468" s="40">
        <f t="shared" si="83"/>
        <v>0.8729945260996772</v>
      </c>
      <c r="Y468" s="40">
        <f t="shared" si="84"/>
        <v>0.33652014711660966</v>
      </c>
    </row>
    <row r="469" spans="1:25">
      <c r="A469" s="26" t="s">
        <v>254</v>
      </c>
      <c r="B469" s="1">
        <v>39701</v>
      </c>
      <c r="C469" s="5">
        <v>-1080.03</v>
      </c>
      <c r="D469" s="3">
        <v>-1.5027999999999999</v>
      </c>
      <c r="E469" s="2">
        <v>69300</v>
      </c>
      <c r="F469" s="32">
        <v>-762.48299999999995</v>
      </c>
      <c r="G469" s="3">
        <v>-3.6208999999999998</v>
      </c>
      <c r="H469" s="2">
        <v>19692.400000000001</v>
      </c>
      <c r="I469" s="32">
        <v>-241.8</v>
      </c>
      <c r="J469" s="3">
        <v>-0.64849999999999997</v>
      </c>
      <c r="K469" s="2">
        <v>36354.9</v>
      </c>
      <c r="N469" s="5">
        <v>-2232.8710000000001</v>
      </c>
      <c r="O469" s="3">
        <v>-0.5665</v>
      </c>
      <c r="P469" s="2">
        <v>365437.3</v>
      </c>
      <c r="S469" s="23">
        <f t="shared" si="79"/>
        <v>-2.2328710000000003</v>
      </c>
      <c r="T469" s="23">
        <f t="shared" si="80"/>
        <v>365.43729999999999</v>
      </c>
      <c r="V469" s="38">
        <f t="shared" si="81"/>
        <v>0.43334550024733776</v>
      </c>
      <c r="W469" s="38">
        <f t="shared" si="82"/>
        <v>0.47103365107617717</v>
      </c>
      <c r="X469" s="40">
        <f t="shared" si="83"/>
        <v>1.1198948286403436</v>
      </c>
      <c r="Y469" s="40">
        <f t="shared" si="84"/>
        <v>0.31492346156828943</v>
      </c>
    </row>
    <row r="470" spans="1:25">
      <c r="A470" s="26" t="s">
        <v>255</v>
      </c>
      <c r="B470" s="1">
        <v>39708</v>
      </c>
      <c r="C470" s="5">
        <v>-465.35500000000002</v>
      </c>
      <c r="D470" s="3">
        <v>-0.67149999999999999</v>
      </c>
      <c r="E470" s="2">
        <v>67188.600000000006</v>
      </c>
      <c r="F470" s="32">
        <v>67.540000000000006</v>
      </c>
      <c r="G470" s="3">
        <v>0.34289999999999998</v>
      </c>
      <c r="H470" s="2">
        <v>19685.5</v>
      </c>
      <c r="I470" s="32">
        <v>-335.64100000000002</v>
      </c>
      <c r="J470" s="3">
        <v>-0.92320000000000002</v>
      </c>
      <c r="K470" s="2">
        <v>34663</v>
      </c>
      <c r="N470" s="5">
        <v>-2758.0540000000001</v>
      </c>
      <c r="O470" s="3">
        <v>-0.75419999999999998</v>
      </c>
      <c r="P470" s="2">
        <v>325072.8</v>
      </c>
      <c r="S470" s="23">
        <f t="shared" ref="S470:S533" si="85">N470/1000</f>
        <v>-2.758054</v>
      </c>
      <c r="T470" s="23">
        <f t="shared" ref="T470:T533" si="86">P470/1000</f>
        <v>325.07279999999997</v>
      </c>
      <c r="V470" s="38">
        <f t="shared" ref="V470:V533" si="87">STDEV(D445:D470)</f>
        <v>0.44710115785339466</v>
      </c>
      <c r="W470" s="38">
        <f t="shared" ref="W470:W533" si="88">STDEV(O445:O470)</f>
        <v>0.48614031086318465</v>
      </c>
      <c r="X470" s="40">
        <f t="shared" ref="X470:X533" si="89">STDEV(G445:G470)</f>
        <v>1.0920782938683753</v>
      </c>
      <c r="Y470" s="40">
        <f t="shared" ref="Y470:Y533" si="90">STDEV(J445:J470)</f>
        <v>0.32291598404824456</v>
      </c>
    </row>
    <row r="471" spans="1:25">
      <c r="A471" s="26" t="s">
        <v>256</v>
      </c>
      <c r="B471" s="1">
        <v>39715</v>
      </c>
      <c r="C471" s="5">
        <v>-1652.0139999999999</v>
      </c>
      <c r="D471" s="3">
        <v>-2.4767999999999999</v>
      </c>
      <c r="E471" s="2">
        <v>66015.3</v>
      </c>
      <c r="F471" s="32">
        <v>-845.29899999999998</v>
      </c>
      <c r="G471" s="3">
        <v>-4.3890000000000002</v>
      </c>
      <c r="H471" s="2">
        <v>18769.599999999999</v>
      </c>
      <c r="I471" s="32">
        <v>-569.98599999999999</v>
      </c>
      <c r="J471" s="3">
        <v>-1.649</v>
      </c>
      <c r="K471" s="2">
        <v>34518</v>
      </c>
      <c r="N471" s="5">
        <v>-1618.6320000000001</v>
      </c>
      <c r="O471" s="3">
        <v>-0.498</v>
      </c>
      <c r="P471" s="2">
        <v>344895.8</v>
      </c>
      <c r="S471" s="23">
        <f t="shared" si="85"/>
        <v>-1.6186320000000001</v>
      </c>
      <c r="T471" s="23">
        <f t="shared" si="86"/>
        <v>344.89580000000001</v>
      </c>
      <c r="V471" s="38">
        <f t="shared" si="87"/>
        <v>0.64159705749373219</v>
      </c>
      <c r="W471" s="38">
        <f t="shared" si="88"/>
        <v>0.49180558843447947</v>
      </c>
      <c r="X471" s="40">
        <f t="shared" si="89"/>
        <v>1.401862505542592</v>
      </c>
      <c r="Y471" s="40">
        <f t="shared" si="90"/>
        <v>0.4198588423048138</v>
      </c>
    </row>
    <row r="472" spans="1:25">
      <c r="A472" s="26" t="s">
        <v>257</v>
      </c>
      <c r="B472" s="1">
        <v>39722</v>
      </c>
      <c r="C472" s="5">
        <v>-976.51599999999996</v>
      </c>
      <c r="D472" s="3">
        <v>-1.4842</v>
      </c>
      <c r="E472" s="2">
        <v>62694.3</v>
      </c>
      <c r="F472" s="32">
        <v>-318.59899999999999</v>
      </c>
      <c r="G472" s="3">
        <v>-1.718</v>
      </c>
      <c r="H472" s="2">
        <v>17668.7</v>
      </c>
      <c r="I472" s="32">
        <v>-545.36400000000003</v>
      </c>
      <c r="J472" s="3">
        <v>-1.5799000000000001</v>
      </c>
      <c r="K472" s="2">
        <v>32766.7</v>
      </c>
      <c r="N472" s="5">
        <v>146.464</v>
      </c>
      <c r="O472" s="3">
        <v>4.24E-2</v>
      </c>
      <c r="P472" s="2">
        <v>327698.09999999998</v>
      </c>
      <c r="S472" s="23">
        <f t="shared" si="85"/>
        <v>0.14646400000000001</v>
      </c>
      <c r="T472" s="23">
        <f t="shared" si="86"/>
        <v>327.69809999999995</v>
      </c>
      <c r="V472" s="38">
        <f t="shared" si="87"/>
        <v>0.68786894561279732</v>
      </c>
      <c r="W472" s="38">
        <f t="shared" si="88"/>
        <v>0.49025947013957666</v>
      </c>
      <c r="X472" s="40">
        <f t="shared" si="89"/>
        <v>1.4382803675383162</v>
      </c>
      <c r="Y472" s="40">
        <f t="shared" si="90"/>
        <v>0.48569488554662993</v>
      </c>
    </row>
    <row r="473" spans="1:25">
      <c r="A473" s="26" t="s">
        <v>258</v>
      </c>
      <c r="B473" s="1">
        <v>39729</v>
      </c>
      <c r="C473" s="5">
        <v>-1869.086</v>
      </c>
      <c r="D473" s="3">
        <v>-2.9548999999999999</v>
      </c>
      <c r="E473" s="2">
        <v>56883.5</v>
      </c>
      <c r="F473" s="32">
        <v>-700.91</v>
      </c>
      <c r="G473" s="3">
        <v>-3.9163000000000001</v>
      </c>
      <c r="H473" s="2">
        <v>15831.7</v>
      </c>
      <c r="I473" s="32">
        <v>-898.74199999999996</v>
      </c>
      <c r="J473" s="3">
        <v>-2.7427999999999999</v>
      </c>
      <c r="K473" s="2">
        <v>29282.7</v>
      </c>
      <c r="N473" s="5">
        <v>-2339.4920000000002</v>
      </c>
      <c r="O473" s="3">
        <v>-0.71379999999999999</v>
      </c>
      <c r="P473" s="2">
        <v>258017.9</v>
      </c>
      <c r="S473" s="23">
        <f t="shared" si="85"/>
        <v>-2.3394920000000003</v>
      </c>
      <c r="T473" s="23">
        <f t="shared" si="86"/>
        <v>258.0179</v>
      </c>
      <c r="V473" s="38">
        <f t="shared" si="87"/>
        <v>0.85880888739086669</v>
      </c>
      <c r="W473" s="38">
        <f t="shared" si="88"/>
        <v>0.47333539985283812</v>
      </c>
      <c r="X473" s="40">
        <f t="shared" si="89"/>
        <v>1.5862311737623189</v>
      </c>
      <c r="Y473" s="40">
        <f t="shared" si="90"/>
        <v>0.67082038013167122</v>
      </c>
    </row>
    <row r="474" spans="1:25">
      <c r="A474" s="26" t="s">
        <v>259</v>
      </c>
      <c r="B474" s="1">
        <v>39736</v>
      </c>
      <c r="C474" s="5">
        <v>-1715.0260000000001</v>
      </c>
      <c r="D474" s="3">
        <v>-3.0152000000000001</v>
      </c>
      <c r="E474" s="2">
        <v>53403.3</v>
      </c>
      <c r="F474" s="32">
        <v>-738.65200000000004</v>
      </c>
      <c r="G474" s="3">
        <v>-4.6656000000000004</v>
      </c>
      <c r="H474" s="2">
        <v>14909.2</v>
      </c>
      <c r="I474" s="32">
        <v>-663.62</v>
      </c>
      <c r="J474" s="3">
        <v>-2.2667000000000002</v>
      </c>
      <c r="K474" s="2">
        <v>27349.1</v>
      </c>
      <c r="N474" s="5">
        <v>-2359.913</v>
      </c>
      <c r="O474" s="3">
        <v>-0.91459999999999997</v>
      </c>
      <c r="P474" s="2">
        <v>251577.4</v>
      </c>
      <c r="S474" s="23">
        <f t="shared" si="85"/>
        <v>-2.3599130000000001</v>
      </c>
      <c r="T474" s="23">
        <f t="shared" si="86"/>
        <v>251.57739999999998</v>
      </c>
      <c r="V474" s="38">
        <f t="shared" si="87"/>
        <v>0.98631477631870412</v>
      </c>
      <c r="W474" s="38">
        <f t="shared" si="88"/>
        <v>0.49399363010530345</v>
      </c>
      <c r="X474" s="40">
        <f t="shared" si="89"/>
        <v>1.7887167312220922</v>
      </c>
      <c r="Y474" s="40">
        <f t="shared" si="90"/>
        <v>0.74684332197899128</v>
      </c>
    </row>
    <row r="475" spans="1:25">
      <c r="A475" s="26" t="s">
        <v>260</v>
      </c>
      <c r="B475" s="1">
        <v>39743</v>
      </c>
      <c r="C475" s="5">
        <v>-853.03</v>
      </c>
      <c r="D475" s="3">
        <v>-1.5972999999999999</v>
      </c>
      <c r="E475" s="2">
        <v>48862.7</v>
      </c>
      <c r="F475" s="32">
        <v>-364.82499999999999</v>
      </c>
      <c r="G475" s="3">
        <v>-2.4468999999999999</v>
      </c>
      <c r="H475" s="2">
        <v>13540.5</v>
      </c>
      <c r="I475" s="32">
        <v>-293.988</v>
      </c>
      <c r="J475" s="3">
        <v>-1.0749</v>
      </c>
      <c r="K475" s="2">
        <v>24944.5</v>
      </c>
      <c r="N475" s="5">
        <v>-752.77599999999995</v>
      </c>
      <c r="O475" s="3">
        <v>-0.29920000000000002</v>
      </c>
      <c r="P475" s="2">
        <v>222200.4</v>
      </c>
      <c r="S475" s="23">
        <f t="shared" si="85"/>
        <v>-0.752776</v>
      </c>
      <c r="T475" s="23">
        <f t="shared" si="86"/>
        <v>222.2004</v>
      </c>
      <c r="V475" s="38">
        <f t="shared" si="87"/>
        <v>0.99053925624068317</v>
      </c>
      <c r="W475" s="38">
        <f t="shared" si="88"/>
        <v>0.46742624481137285</v>
      </c>
      <c r="X475" s="40">
        <f t="shared" si="89"/>
        <v>1.7941278909778464</v>
      </c>
      <c r="Y475" s="40">
        <f t="shared" si="90"/>
        <v>0.74519952103704834</v>
      </c>
    </row>
    <row r="476" spans="1:25">
      <c r="A476" s="26" t="s">
        <v>261</v>
      </c>
      <c r="B476" s="1">
        <v>39750</v>
      </c>
      <c r="C476" s="5">
        <v>-1970.133</v>
      </c>
      <c r="D476" s="3">
        <v>-4.0316999999999998</v>
      </c>
      <c r="E476" s="2">
        <v>46086.3</v>
      </c>
      <c r="F476" s="32">
        <v>-832.24800000000005</v>
      </c>
      <c r="G476" s="3">
        <v>-6.1463000000000001</v>
      </c>
      <c r="H476" s="2">
        <v>12769.7</v>
      </c>
      <c r="I476" s="32">
        <v>-627.93200000000002</v>
      </c>
      <c r="J476" s="3">
        <v>-2.516</v>
      </c>
      <c r="K476" s="2">
        <v>23680.3</v>
      </c>
      <c r="N476" s="5">
        <v>-1630.7</v>
      </c>
      <c r="O476" s="3">
        <v>-0.73219999999999996</v>
      </c>
      <c r="P476" s="2">
        <v>208440.9</v>
      </c>
      <c r="S476" s="23">
        <f t="shared" si="85"/>
        <v>-1.6307</v>
      </c>
      <c r="T476" s="23">
        <f t="shared" si="86"/>
        <v>208.4409</v>
      </c>
      <c r="V476" s="38">
        <f t="shared" si="87"/>
        <v>1.1912577388561281</v>
      </c>
      <c r="W476" s="38">
        <f t="shared" si="88"/>
        <v>0.4443698846854775</v>
      </c>
      <c r="X476" s="40">
        <f t="shared" si="89"/>
        <v>2.0782627104720093</v>
      </c>
      <c r="Y476" s="40">
        <f t="shared" si="90"/>
        <v>0.83003610905698633</v>
      </c>
    </row>
    <row r="477" spans="1:25">
      <c r="A477" s="26" t="s">
        <v>262</v>
      </c>
      <c r="B477" s="1">
        <v>39757</v>
      </c>
      <c r="C477" s="5">
        <v>-471.44600000000003</v>
      </c>
      <c r="D477" s="3">
        <v>-1.0225</v>
      </c>
      <c r="E477" s="2">
        <v>47310.8</v>
      </c>
      <c r="F477" s="32">
        <v>-173.68899999999999</v>
      </c>
      <c r="G477" s="3">
        <v>-1.3601000000000001</v>
      </c>
      <c r="H477" s="2">
        <v>12941.4</v>
      </c>
      <c r="I477" s="32">
        <v>-200.84800000000001</v>
      </c>
      <c r="J477" s="3">
        <v>-0.84809999999999997</v>
      </c>
      <c r="K477" s="2">
        <v>24715.200000000001</v>
      </c>
      <c r="N477" s="5">
        <v>413.07900000000001</v>
      </c>
      <c r="O477" s="3">
        <v>0.19819999999999999</v>
      </c>
      <c r="P477" s="2">
        <v>240622.1</v>
      </c>
      <c r="S477" s="23">
        <f t="shared" si="85"/>
        <v>0.41307900000000003</v>
      </c>
      <c r="T477" s="23">
        <f t="shared" si="86"/>
        <v>240.62210000000002</v>
      </c>
      <c r="V477" s="38">
        <f t="shared" si="87"/>
        <v>1.1746912543106152</v>
      </c>
      <c r="W477" s="38">
        <f t="shared" si="88"/>
        <v>0.41993594822947056</v>
      </c>
      <c r="X477" s="40">
        <f t="shared" si="89"/>
        <v>2.0622369620054677</v>
      </c>
      <c r="Y477" s="40">
        <f t="shared" si="90"/>
        <v>0.80064589753907667</v>
      </c>
    </row>
    <row r="478" spans="1:25">
      <c r="A478" s="26" t="s">
        <v>263</v>
      </c>
      <c r="B478" s="1">
        <v>39764</v>
      </c>
      <c r="C478" s="5">
        <v>-1317.3150000000001</v>
      </c>
      <c r="D478" s="3">
        <v>-2.7843</v>
      </c>
      <c r="E478" s="2">
        <v>43200.9</v>
      </c>
      <c r="F478" s="32">
        <v>-430.07400000000001</v>
      </c>
      <c r="G478" s="3">
        <v>-3.3231999999999999</v>
      </c>
      <c r="H478" s="2">
        <v>11626.9</v>
      </c>
      <c r="I478" s="32">
        <v>-677.25199999999995</v>
      </c>
      <c r="J478" s="3">
        <v>-2.7402000000000002</v>
      </c>
      <c r="K478" s="2">
        <v>22357</v>
      </c>
      <c r="N478" s="5">
        <v>-287.44900000000001</v>
      </c>
      <c r="O478" s="3">
        <v>-0.11940000000000001</v>
      </c>
      <c r="P478" s="2">
        <v>216098.8</v>
      </c>
      <c r="S478" s="23">
        <f t="shared" si="85"/>
        <v>-0.28744900000000001</v>
      </c>
      <c r="T478" s="23">
        <f t="shared" si="86"/>
        <v>216.09879999999998</v>
      </c>
      <c r="V478" s="38">
        <f t="shared" si="87"/>
        <v>1.2285237825380257</v>
      </c>
      <c r="W478" s="38">
        <f t="shared" si="88"/>
        <v>0.40263559002384031</v>
      </c>
      <c r="X478" s="40">
        <f t="shared" si="89"/>
        <v>2.0848944061067902</v>
      </c>
      <c r="Y478" s="40">
        <f t="shared" si="90"/>
        <v>0.88692151365530392</v>
      </c>
    </row>
    <row r="479" spans="1:25">
      <c r="A479" s="26" t="s">
        <v>264</v>
      </c>
      <c r="B479" s="1">
        <v>39771</v>
      </c>
      <c r="C479" s="5">
        <v>-239.53800000000001</v>
      </c>
      <c r="D479" s="3">
        <v>-0.55479999999999996</v>
      </c>
      <c r="E479" s="2">
        <v>42186.9</v>
      </c>
      <c r="F479" s="32">
        <v>-90.47</v>
      </c>
      <c r="G479" s="3">
        <v>-0.7802</v>
      </c>
      <c r="H479" s="2">
        <v>11352</v>
      </c>
      <c r="I479" s="32">
        <v>-87.936000000000007</v>
      </c>
      <c r="J479" s="3">
        <v>-0.39329999999999998</v>
      </c>
      <c r="K479" s="2">
        <v>21801.4</v>
      </c>
      <c r="N479" s="5">
        <v>-837.54899999999998</v>
      </c>
      <c r="O479" s="3">
        <v>-0.38740000000000002</v>
      </c>
      <c r="P479" s="2">
        <v>198371</v>
      </c>
      <c r="S479" s="23">
        <f t="shared" si="85"/>
        <v>-0.83754899999999999</v>
      </c>
      <c r="T479" s="23">
        <f t="shared" si="86"/>
        <v>198.37100000000001</v>
      </c>
      <c r="V479" s="38">
        <f t="shared" si="87"/>
        <v>1.2149531151194524</v>
      </c>
      <c r="W479" s="38">
        <f t="shared" si="88"/>
        <v>0.35549988103427616</v>
      </c>
      <c r="X479" s="40">
        <f t="shared" si="89"/>
        <v>2.0578430341874587</v>
      </c>
      <c r="Y479" s="40">
        <f t="shared" si="90"/>
        <v>0.88118579433537247</v>
      </c>
    </row>
    <row r="480" spans="1:25">
      <c r="A480" s="26" t="s">
        <v>265</v>
      </c>
      <c r="B480" s="1">
        <v>39778</v>
      </c>
      <c r="C480" s="5">
        <v>-473.41300000000001</v>
      </c>
      <c r="D480" s="3">
        <v>-1.1236999999999999</v>
      </c>
      <c r="E480" s="2">
        <v>42372.4</v>
      </c>
      <c r="F480" s="32">
        <v>-145.11500000000001</v>
      </c>
      <c r="G480" s="3">
        <v>-1.2745</v>
      </c>
      <c r="H480" s="2">
        <v>11487.7</v>
      </c>
      <c r="I480" s="32">
        <v>-190.44499999999999</v>
      </c>
      <c r="J480" s="3">
        <v>-0.87729999999999997</v>
      </c>
      <c r="K480" s="2">
        <v>21876.799999999999</v>
      </c>
      <c r="N480" s="5">
        <v>-482.16399999999999</v>
      </c>
      <c r="O480" s="3">
        <v>-0.24299999999999999</v>
      </c>
      <c r="P480" s="2">
        <v>209064.1</v>
      </c>
      <c r="S480" s="23">
        <f t="shared" si="85"/>
        <v>-0.48216399999999998</v>
      </c>
      <c r="T480" s="23">
        <f t="shared" si="86"/>
        <v>209.0641</v>
      </c>
      <c r="V480" s="38">
        <f t="shared" si="87"/>
        <v>1.1976574020208719</v>
      </c>
      <c r="W480" s="38">
        <f t="shared" si="88"/>
        <v>0.34843331996457855</v>
      </c>
      <c r="X480" s="40">
        <f t="shared" si="89"/>
        <v>2.0324024942568681</v>
      </c>
      <c r="Y480" s="40">
        <f t="shared" si="90"/>
        <v>0.86800787646195943</v>
      </c>
    </row>
    <row r="481" spans="1:25">
      <c r="A481" s="26" t="s">
        <v>266</v>
      </c>
      <c r="B481" s="1">
        <v>39785</v>
      </c>
      <c r="C481" s="5">
        <v>-211.958</v>
      </c>
      <c r="D481" s="3">
        <v>-0.499</v>
      </c>
      <c r="E481" s="2">
        <v>42135.4</v>
      </c>
      <c r="F481" s="32">
        <v>-89.346000000000004</v>
      </c>
      <c r="G481" s="3">
        <v>-0.77769999999999995</v>
      </c>
      <c r="H481" s="2">
        <v>11366.4</v>
      </c>
      <c r="I481" s="32">
        <v>-97.093000000000004</v>
      </c>
      <c r="J481" s="3">
        <v>-0.44180000000000003</v>
      </c>
      <c r="K481" s="2">
        <v>21810.6</v>
      </c>
      <c r="N481" s="5">
        <v>-553.31600000000003</v>
      </c>
      <c r="O481" s="3">
        <v>-0.26469999999999999</v>
      </c>
      <c r="P481" s="2">
        <v>205075.7</v>
      </c>
      <c r="S481" s="23">
        <f t="shared" si="85"/>
        <v>-0.55331600000000003</v>
      </c>
      <c r="T481" s="23">
        <f t="shared" si="86"/>
        <v>205.07570000000001</v>
      </c>
      <c r="V481" s="38">
        <f t="shared" si="87"/>
        <v>1.1728587407894242</v>
      </c>
      <c r="W481" s="38">
        <f t="shared" si="88"/>
        <v>0.33469179652560704</v>
      </c>
      <c r="X481" s="40">
        <f t="shared" si="89"/>
        <v>1.9890882883023415</v>
      </c>
      <c r="Y481" s="40">
        <f t="shared" si="90"/>
        <v>0.84819945510838091</v>
      </c>
    </row>
    <row r="482" spans="1:25">
      <c r="A482" s="26" t="s">
        <v>267</v>
      </c>
      <c r="B482" s="1">
        <v>39792</v>
      </c>
      <c r="C482" s="5">
        <v>-828.38199999999995</v>
      </c>
      <c r="D482" s="3">
        <v>-1.9565999999999999</v>
      </c>
      <c r="E482" s="2">
        <v>42076.3</v>
      </c>
      <c r="F482" s="32">
        <v>-301.69900000000001</v>
      </c>
      <c r="G482" s="3">
        <v>-2.6543000000000001</v>
      </c>
      <c r="H482" s="2">
        <v>11348.5</v>
      </c>
      <c r="I482" s="32">
        <v>-512.39300000000003</v>
      </c>
      <c r="J482" s="3">
        <v>-2.3492000000000002</v>
      </c>
      <c r="K482" s="2">
        <v>21425.7</v>
      </c>
      <c r="N482" s="5">
        <v>1294.08</v>
      </c>
      <c r="O482" s="3">
        <v>0.60929999999999995</v>
      </c>
      <c r="P482" s="2">
        <v>235248.9</v>
      </c>
      <c r="S482" s="23">
        <f t="shared" si="85"/>
        <v>1.2940799999999999</v>
      </c>
      <c r="T482" s="23">
        <f t="shared" si="86"/>
        <v>235.24889999999999</v>
      </c>
      <c r="V482" s="38">
        <f t="shared" si="87"/>
        <v>1.1759621407825369</v>
      </c>
      <c r="W482" s="38">
        <f t="shared" si="88"/>
        <v>0.38743771376332703</v>
      </c>
      <c r="X482" s="40">
        <f t="shared" si="89"/>
        <v>1.9794212658365964</v>
      </c>
      <c r="Y482" s="40">
        <f t="shared" si="90"/>
        <v>0.89108747670386546</v>
      </c>
    </row>
    <row r="483" spans="1:25">
      <c r="A483" s="26" t="s">
        <v>268</v>
      </c>
      <c r="B483" s="1">
        <v>39799</v>
      </c>
      <c r="C483" s="5">
        <v>-70.275999999999996</v>
      </c>
      <c r="D483" s="3">
        <v>-0.16700000000000001</v>
      </c>
      <c r="E483" s="2">
        <v>43692.4</v>
      </c>
      <c r="F483" s="32">
        <v>17.885999999999999</v>
      </c>
      <c r="G483" s="3">
        <v>0.15759999999999999</v>
      </c>
      <c r="H483" s="2">
        <v>11951.9</v>
      </c>
      <c r="I483" s="32">
        <v>-5.4580000000000002</v>
      </c>
      <c r="J483" s="3">
        <v>-2.5399999999999999E-2</v>
      </c>
      <c r="K483" s="2">
        <v>22229.200000000001</v>
      </c>
      <c r="N483" s="5">
        <v>-1552.41</v>
      </c>
      <c r="O483" s="3">
        <v>-0.65629999999999999</v>
      </c>
      <c r="P483" s="2">
        <v>243420.79999999999</v>
      </c>
      <c r="S483" s="23">
        <f t="shared" si="85"/>
        <v>-1.5524100000000001</v>
      </c>
      <c r="T483" s="23">
        <f t="shared" si="86"/>
        <v>243.42079999999999</v>
      </c>
      <c r="V483" s="38">
        <f t="shared" si="87"/>
        <v>1.182106301376423</v>
      </c>
      <c r="W483" s="38">
        <f t="shared" si="88"/>
        <v>0.38942791020438411</v>
      </c>
      <c r="X483" s="40">
        <f t="shared" si="89"/>
        <v>1.9959828227602172</v>
      </c>
      <c r="Y483" s="40">
        <f t="shared" si="90"/>
        <v>0.90022573450304055</v>
      </c>
    </row>
    <row r="484" spans="1:25">
      <c r="A484" s="26" t="s">
        <v>269</v>
      </c>
      <c r="B484" s="1">
        <v>39806</v>
      </c>
      <c r="C484" s="5">
        <v>-45.832999999999998</v>
      </c>
      <c r="D484" s="3">
        <v>-0.1046</v>
      </c>
      <c r="E484" s="2">
        <v>43844.800000000003</v>
      </c>
      <c r="F484" s="32">
        <v>9.8670000000000009</v>
      </c>
      <c r="G484" s="3">
        <v>8.2500000000000004E-2</v>
      </c>
      <c r="H484" s="2">
        <v>11931</v>
      </c>
      <c r="I484" s="32">
        <v>-81.346000000000004</v>
      </c>
      <c r="J484" s="3">
        <v>-0.3659</v>
      </c>
      <c r="K484" s="2">
        <v>22249.4</v>
      </c>
      <c r="N484" s="5">
        <v>3297.88</v>
      </c>
      <c r="O484" s="3">
        <v>1.3556999999999999</v>
      </c>
      <c r="P484" s="2">
        <v>232744.2</v>
      </c>
      <c r="S484" s="23">
        <f t="shared" si="85"/>
        <v>3.2978800000000001</v>
      </c>
      <c r="T484" s="23">
        <f t="shared" si="86"/>
        <v>232.74420000000001</v>
      </c>
      <c r="V484" s="38">
        <f t="shared" si="87"/>
        <v>1.1870810732471222</v>
      </c>
      <c r="W484" s="38">
        <f t="shared" si="88"/>
        <v>0.50313020099557348</v>
      </c>
      <c r="X484" s="40">
        <f t="shared" si="89"/>
        <v>2.0113131858181994</v>
      </c>
      <c r="Y484" s="40">
        <f t="shared" si="90"/>
        <v>0.89264354654286038</v>
      </c>
    </row>
    <row r="485" spans="1:25">
      <c r="A485" s="26" t="s">
        <v>270</v>
      </c>
      <c r="B485" s="1">
        <v>39813</v>
      </c>
      <c r="C485" s="5">
        <v>-66.271000000000001</v>
      </c>
      <c r="D485" s="3">
        <v>-0.15110000000000001</v>
      </c>
      <c r="E485" s="2">
        <v>43924.800000000003</v>
      </c>
      <c r="F485" s="32">
        <v>-2.4140000000000001</v>
      </c>
      <c r="G485" s="3">
        <v>-2.0199999999999999E-2</v>
      </c>
      <c r="H485" s="2">
        <v>11930.8</v>
      </c>
      <c r="I485" s="32">
        <v>-31.553999999999998</v>
      </c>
      <c r="J485" s="3">
        <v>-0.14180000000000001</v>
      </c>
      <c r="K485" s="2">
        <v>22327.5</v>
      </c>
      <c r="N485" s="5">
        <v>-848.84199999999998</v>
      </c>
      <c r="O485" s="3">
        <v>-0.36330000000000001</v>
      </c>
      <c r="P485" s="2">
        <v>236903.9</v>
      </c>
      <c r="S485" s="23">
        <f t="shared" si="85"/>
        <v>-0.84884199999999999</v>
      </c>
      <c r="T485" s="23">
        <f t="shared" si="86"/>
        <v>236.90389999999999</v>
      </c>
      <c r="V485" s="38">
        <f t="shared" si="87"/>
        <v>1.1903521579509411</v>
      </c>
      <c r="W485" s="38">
        <f t="shared" si="88"/>
        <v>0.48749441868205406</v>
      </c>
      <c r="X485" s="40">
        <f t="shared" si="89"/>
        <v>2.0101225841685912</v>
      </c>
      <c r="Y485" s="40">
        <f t="shared" si="90"/>
        <v>0.90322730027045028</v>
      </c>
    </row>
    <row r="486" spans="1:25">
      <c r="A486" s="26" t="s">
        <v>271</v>
      </c>
      <c r="B486" s="1">
        <v>39820</v>
      </c>
      <c r="C486" s="5">
        <v>12.026999999999999</v>
      </c>
      <c r="D486" s="3">
        <v>2.7300000000000001E-2</v>
      </c>
      <c r="E486" s="2">
        <v>44228</v>
      </c>
      <c r="F486" s="32">
        <v>-16.190000000000001</v>
      </c>
      <c r="G486" s="3">
        <v>-0.1356</v>
      </c>
      <c r="H486" s="2">
        <v>11968.4</v>
      </c>
      <c r="I486" s="32">
        <v>15.308999999999999</v>
      </c>
      <c r="J486" s="3">
        <v>6.8500000000000005E-2</v>
      </c>
      <c r="K486" s="2">
        <v>22531</v>
      </c>
      <c r="N486" s="5">
        <v>1953.9570000000001</v>
      </c>
      <c r="O486" s="3">
        <v>0.82479999999999998</v>
      </c>
      <c r="P486" s="2">
        <v>250085.3</v>
      </c>
      <c r="S486" s="23">
        <f t="shared" si="85"/>
        <v>1.9539570000000002</v>
      </c>
      <c r="T486" s="23">
        <f t="shared" si="86"/>
        <v>250.08529999999999</v>
      </c>
      <c r="V486" s="38">
        <f t="shared" si="87"/>
        <v>1.2038235148955119</v>
      </c>
      <c r="W486" s="38">
        <f t="shared" si="88"/>
        <v>0.51989642577965622</v>
      </c>
      <c r="X486" s="40">
        <f t="shared" si="89"/>
        <v>2.0086399867533791</v>
      </c>
      <c r="Y486" s="40">
        <f t="shared" si="90"/>
        <v>0.92408792762627046</v>
      </c>
    </row>
    <row r="487" spans="1:25">
      <c r="A487" s="26" t="s">
        <v>272</v>
      </c>
      <c r="B487" s="1">
        <v>39827</v>
      </c>
      <c r="C487" s="5">
        <v>-182.042</v>
      </c>
      <c r="D487" s="3">
        <v>-0.41120000000000001</v>
      </c>
      <c r="E487" s="2">
        <v>43476.800000000003</v>
      </c>
      <c r="F487" s="32">
        <v>-137.03</v>
      </c>
      <c r="G487" s="3">
        <v>-1.1449</v>
      </c>
      <c r="H487" s="2">
        <v>11515</v>
      </c>
      <c r="I487" s="32">
        <v>-35.734999999999999</v>
      </c>
      <c r="J487" s="3">
        <v>-0.1583</v>
      </c>
      <c r="K487" s="2">
        <v>22382</v>
      </c>
      <c r="N487" s="5">
        <v>1192.9749999999999</v>
      </c>
      <c r="O487" s="3">
        <v>0.47639999999999999</v>
      </c>
      <c r="P487" s="2">
        <v>229811</v>
      </c>
      <c r="S487" s="23">
        <f t="shared" si="85"/>
        <v>1.1929749999999999</v>
      </c>
      <c r="T487" s="23">
        <f t="shared" si="86"/>
        <v>229.81100000000001</v>
      </c>
      <c r="V487" s="38">
        <f t="shared" si="87"/>
        <v>1.1988296551412774</v>
      </c>
      <c r="W487" s="38">
        <f t="shared" si="88"/>
        <v>0.53452217536211366</v>
      </c>
      <c r="X487" s="40">
        <f t="shared" si="89"/>
        <v>1.978769698031116</v>
      </c>
      <c r="Y487" s="40">
        <f t="shared" si="90"/>
        <v>0.93158832123504964</v>
      </c>
    </row>
    <row r="488" spans="1:25">
      <c r="A488" s="26" t="s">
        <v>273</v>
      </c>
      <c r="B488" s="1">
        <v>39834</v>
      </c>
      <c r="C488" s="5">
        <v>-357.08199999999999</v>
      </c>
      <c r="D488" s="3">
        <v>-0.82130000000000003</v>
      </c>
      <c r="E488" s="2">
        <v>42591.4</v>
      </c>
      <c r="F488" s="32">
        <v>-56.554000000000002</v>
      </c>
      <c r="G488" s="3">
        <v>-0.49109999999999998</v>
      </c>
      <c r="H488" s="2">
        <v>11285</v>
      </c>
      <c r="I488" s="32">
        <v>-155.05699999999999</v>
      </c>
      <c r="J488" s="3">
        <v>-0.69269999999999998</v>
      </c>
      <c r="K488" s="2">
        <v>21990.6</v>
      </c>
      <c r="N488" s="5">
        <v>-1095.4349999999999</v>
      </c>
      <c r="O488" s="3">
        <v>-0.47639999999999999</v>
      </c>
      <c r="P488" s="2">
        <v>219194.4</v>
      </c>
      <c r="S488" s="23">
        <f t="shared" si="85"/>
        <v>-1.0954349999999999</v>
      </c>
      <c r="T488" s="23">
        <f t="shared" si="86"/>
        <v>219.1944</v>
      </c>
      <c r="V488" s="38">
        <f t="shared" si="87"/>
        <v>1.1849080937095762</v>
      </c>
      <c r="W488" s="38">
        <f t="shared" si="88"/>
        <v>0.52595003987655886</v>
      </c>
      <c r="X488" s="40">
        <f t="shared" si="89"/>
        <v>1.9642700142448695</v>
      </c>
      <c r="Y488" s="40">
        <f t="shared" si="90"/>
        <v>0.92311608964086733</v>
      </c>
    </row>
    <row r="489" spans="1:25">
      <c r="A489" s="26" t="s">
        <v>274</v>
      </c>
      <c r="B489" s="1">
        <v>39841</v>
      </c>
      <c r="C489" s="5">
        <v>-250.23</v>
      </c>
      <c r="D489" s="3">
        <v>-0.58750000000000002</v>
      </c>
      <c r="E489" s="2">
        <v>42858.8</v>
      </c>
      <c r="F489" s="32">
        <v>-70.134</v>
      </c>
      <c r="G489" s="3">
        <v>-0.62139999999999995</v>
      </c>
      <c r="H489" s="2">
        <v>11334.2</v>
      </c>
      <c r="I489" s="32">
        <v>-126.56100000000001</v>
      </c>
      <c r="J489" s="3">
        <v>-0.57550000000000001</v>
      </c>
      <c r="K489" s="2">
        <v>22158.9</v>
      </c>
      <c r="N489" s="5">
        <v>-496.85700000000003</v>
      </c>
      <c r="O489" s="3">
        <v>-0.2266</v>
      </c>
      <c r="P489" s="2">
        <v>224808.7</v>
      </c>
      <c r="S489" s="23">
        <f t="shared" si="85"/>
        <v>-0.49685700000000005</v>
      </c>
      <c r="T489" s="23">
        <f t="shared" si="86"/>
        <v>224.80870000000002</v>
      </c>
      <c r="V489" s="38">
        <f t="shared" si="87"/>
        <v>1.1391577233471839</v>
      </c>
      <c r="W489" s="38">
        <f t="shared" si="88"/>
        <v>0.52556402618081133</v>
      </c>
      <c r="X489" s="40">
        <f t="shared" si="89"/>
        <v>1.8645424080619724</v>
      </c>
      <c r="Y489" s="40">
        <f t="shared" si="90"/>
        <v>0.90543714358569116</v>
      </c>
    </row>
    <row r="490" spans="1:25">
      <c r="A490" s="26" t="s">
        <v>275</v>
      </c>
      <c r="B490" s="1">
        <v>39848</v>
      </c>
      <c r="C490" s="5">
        <v>-262.05099999999999</v>
      </c>
      <c r="D490" s="3">
        <v>-0.61140000000000005</v>
      </c>
      <c r="E490" s="2">
        <v>41934.5</v>
      </c>
      <c r="F490" s="32">
        <v>-126.467</v>
      </c>
      <c r="G490" s="3">
        <v>-1.1157999999999999</v>
      </c>
      <c r="H490" s="2">
        <v>10899.1</v>
      </c>
      <c r="I490" s="32">
        <v>-98.442999999999998</v>
      </c>
      <c r="J490" s="3">
        <v>-0.44419999999999998</v>
      </c>
      <c r="K490" s="2">
        <v>21815</v>
      </c>
      <c r="N490" s="5">
        <v>433.56700000000001</v>
      </c>
      <c r="O490" s="3">
        <v>0.1928</v>
      </c>
      <c r="P490" s="2">
        <v>225185.4</v>
      </c>
      <c r="S490" s="23">
        <f t="shared" si="85"/>
        <v>0.43356699999999998</v>
      </c>
      <c r="T490" s="23">
        <f t="shared" si="86"/>
        <v>225.18539999999999</v>
      </c>
      <c r="V490" s="38">
        <f t="shared" si="87"/>
        <v>1.1051664667161443</v>
      </c>
      <c r="W490" s="38">
        <f t="shared" si="88"/>
        <v>0.53083406998942562</v>
      </c>
      <c r="X490" s="40">
        <f t="shared" si="89"/>
        <v>1.8166355094895792</v>
      </c>
      <c r="Y490" s="40">
        <f t="shared" si="90"/>
        <v>0.89769699328551067</v>
      </c>
    </row>
    <row r="491" spans="1:25">
      <c r="A491" s="26" t="s">
        <v>276</v>
      </c>
      <c r="B491" s="1">
        <v>39855</v>
      </c>
      <c r="C491" s="5">
        <v>-584.64200000000005</v>
      </c>
      <c r="D491" s="3">
        <v>-1.3937999999999999</v>
      </c>
      <c r="E491" s="2">
        <v>41283</v>
      </c>
      <c r="F491" s="32">
        <v>-329.315</v>
      </c>
      <c r="G491" s="3">
        <v>-3.0213999999999999</v>
      </c>
      <c r="H491" s="2">
        <v>10516.9</v>
      </c>
      <c r="I491" s="32">
        <v>-144.273</v>
      </c>
      <c r="J491" s="3">
        <v>-0.66100000000000003</v>
      </c>
      <c r="K491" s="2">
        <v>21687.1</v>
      </c>
      <c r="N491" s="5">
        <v>463.90199999999999</v>
      </c>
      <c r="O491" s="3">
        <v>0.20599999999999999</v>
      </c>
      <c r="P491" s="2">
        <v>233575.3</v>
      </c>
      <c r="S491" s="23">
        <f t="shared" si="85"/>
        <v>0.46390199999999998</v>
      </c>
      <c r="T491" s="23">
        <f t="shared" si="86"/>
        <v>233.5753</v>
      </c>
      <c r="V491" s="38">
        <f t="shared" si="87"/>
        <v>1.0809135001683319</v>
      </c>
      <c r="W491" s="38">
        <f t="shared" si="88"/>
        <v>0.53382751073299384</v>
      </c>
      <c r="X491" s="40">
        <f t="shared" si="89"/>
        <v>1.7435453943484942</v>
      </c>
      <c r="Y491" s="40">
        <f t="shared" si="90"/>
        <v>0.89928933220370433</v>
      </c>
    </row>
    <row r="492" spans="1:25">
      <c r="A492" s="26" t="s">
        <v>277</v>
      </c>
      <c r="B492" s="1">
        <v>39862</v>
      </c>
      <c r="C492" s="5">
        <v>-369.37700000000001</v>
      </c>
      <c r="D492" s="3">
        <v>-0.89470000000000005</v>
      </c>
      <c r="E492" s="2">
        <v>40065.4</v>
      </c>
      <c r="F492" s="32">
        <v>-146.40700000000001</v>
      </c>
      <c r="G492" s="3">
        <v>-1.3922000000000001</v>
      </c>
      <c r="H492" s="2">
        <v>10024.200000000001</v>
      </c>
      <c r="I492" s="32">
        <v>-226.88800000000001</v>
      </c>
      <c r="J492" s="3">
        <v>-1.0462</v>
      </c>
      <c r="K492" s="2">
        <v>21137.7</v>
      </c>
      <c r="N492" s="5">
        <v>-470.18200000000002</v>
      </c>
      <c r="O492" s="3">
        <v>-0.20119999999999999</v>
      </c>
      <c r="P492" s="2">
        <v>219652.7</v>
      </c>
      <c r="S492" s="23">
        <f t="shared" si="85"/>
        <v>-0.47018199999999999</v>
      </c>
      <c r="T492" s="23">
        <f t="shared" si="86"/>
        <v>219.65270000000001</v>
      </c>
      <c r="V492" s="38">
        <f t="shared" si="87"/>
        <v>1.0601593399034959</v>
      </c>
      <c r="W492" s="38">
        <f t="shared" si="88"/>
        <v>0.53049397902767503</v>
      </c>
      <c r="X492" s="40">
        <f t="shared" si="89"/>
        <v>1.7185056400883256</v>
      </c>
      <c r="Y492" s="40">
        <f t="shared" si="90"/>
        <v>0.88255145796369605</v>
      </c>
    </row>
    <row r="493" spans="1:25">
      <c r="A493" s="26" t="s">
        <v>278</v>
      </c>
      <c r="B493" s="1">
        <v>39869</v>
      </c>
      <c r="C493" s="5">
        <v>-308.73399999999998</v>
      </c>
      <c r="D493" s="3">
        <v>-0.77049999999999996</v>
      </c>
      <c r="E493" s="2">
        <v>39865.800000000003</v>
      </c>
      <c r="F493" s="32">
        <v>-244.89099999999999</v>
      </c>
      <c r="G493" s="3">
        <v>-2.4428999999999998</v>
      </c>
      <c r="H493" s="2">
        <v>9807.1</v>
      </c>
      <c r="I493" s="32">
        <v>27.712</v>
      </c>
      <c r="J493" s="3">
        <v>0.13109999999999999</v>
      </c>
      <c r="K493" s="2">
        <v>21251.9</v>
      </c>
      <c r="N493" s="5">
        <v>-1250.164</v>
      </c>
      <c r="O493" s="3">
        <v>-0.56910000000000005</v>
      </c>
      <c r="P493" s="2">
        <v>214440.3</v>
      </c>
      <c r="S493" s="23">
        <f t="shared" si="85"/>
        <v>-1.2501640000000001</v>
      </c>
      <c r="T493" s="23">
        <f t="shared" si="86"/>
        <v>214.44029999999998</v>
      </c>
      <c r="V493" s="38">
        <f t="shared" si="87"/>
        <v>1.0627882750865947</v>
      </c>
      <c r="W493" s="38">
        <f t="shared" si="88"/>
        <v>0.53594518307522687</v>
      </c>
      <c r="X493" s="40">
        <f t="shared" si="89"/>
        <v>1.7173543669439744</v>
      </c>
      <c r="Y493" s="40">
        <f t="shared" si="90"/>
        <v>0.89577255502636444</v>
      </c>
    </row>
    <row r="494" spans="1:25">
      <c r="A494" s="26" t="s">
        <v>279</v>
      </c>
      <c r="B494" s="1">
        <v>39876</v>
      </c>
      <c r="C494" s="5">
        <v>-355.66899999999998</v>
      </c>
      <c r="D494" s="3">
        <v>-0.8921</v>
      </c>
      <c r="E494" s="2">
        <v>39109.4</v>
      </c>
      <c r="F494" s="32">
        <v>-52.411000000000001</v>
      </c>
      <c r="G494" s="3">
        <v>-0.53439999999999999</v>
      </c>
      <c r="H494" s="2">
        <v>9625</v>
      </c>
      <c r="I494" s="32">
        <v>-228.523</v>
      </c>
      <c r="J494" s="3">
        <v>-1.0752999999999999</v>
      </c>
      <c r="K494" s="2">
        <v>20840.900000000001</v>
      </c>
      <c r="N494" s="5">
        <v>-1648.182</v>
      </c>
      <c r="O494" s="3">
        <v>-0.76849999999999996</v>
      </c>
      <c r="P494" s="2">
        <v>208008.1</v>
      </c>
      <c r="S494" s="23">
        <f t="shared" si="85"/>
        <v>-1.648182</v>
      </c>
      <c r="T494" s="23">
        <f t="shared" si="86"/>
        <v>208.00810000000001</v>
      </c>
      <c r="V494" s="38">
        <f t="shared" si="87"/>
        <v>1.0463413244252568</v>
      </c>
      <c r="W494" s="38">
        <f t="shared" si="88"/>
        <v>0.5488770608601361</v>
      </c>
      <c r="X494" s="40">
        <f t="shared" si="89"/>
        <v>1.7110657596183914</v>
      </c>
      <c r="Y494" s="40">
        <f t="shared" si="90"/>
        <v>0.879165782878642</v>
      </c>
    </row>
    <row r="495" spans="1:25">
      <c r="A495" s="26" t="s">
        <v>280</v>
      </c>
      <c r="B495" s="1">
        <v>39883</v>
      </c>
      <c r="C495" s="5">
        <v>-308.58800000000002</v>
      </c>
      <c r="D495" s="3">
        <v>-0.78869999999999996</v>
      </c>
      <c r="E495" s="2">
        <v>39030.9</v>
      </c>
      <c r="F495" s="32">
        <v>-175.267</v>
      </c>
      <c r="G495" s="3">
        <v>-1.8181</v>
      </c>
      <c r="H495" s="2">
        <v>9590.9</v>
      </c>
      <c r="I495" s="32">
        <v>-51.511000000000003</v>
      </c>
      <c r="J495" s="3">
        <v>-0.24709999999999999</v>
      </c>
      <c r="K495" s="2">
        <v>20855</v>
      </c>
      <c r="N495" s="5">
        <v>303.99099999999999</v>
      </c>
      <c r="O495" s="3">
        <v>0.14549999999999999</v>
      </c>
      <c r="P495" s="2">
        <v>213972.9</v>
      </c>
      <c r="S495" s="23">
        <f t="shared" si="85"/>
        <v>0.30399100000000001</v>
      </c>
      <c r="T495" s="23">
        <f t="shared" si="86"/>
        <v>213.97289999999998</v>
      </c>
      <c r="V495" s="38">
        <f t="shared" si="87"/>
        <v>1.0487604157069657</v>
      </c>
      <c r="W495" s="38">
        <f t="shared" si="88"/>
        <v>0.54691739407195816</v>
      </c>
      <c r="X495" s="40">
        <f t="shared" si="89"/>
        <v>1.6713811931499605</v>
      </c>
      <c r="Y495" s="40">
        <f t="shared" si="90"/>
        <v>0.88908001841142603</v>
      </c>
    </row>
    <row r="496" spans="1:25">
      <c r="A496" s="26" t="s">
        <v>281</v>
      </c>
      <c r="B496" s="1">
        <v>39890</v>
      </c>
      <c r="C496" s="5">
        <v>-119.001</v>
      </c>
      <c r="D496" s="3">
        <v>-0.30480000000000002</v>
      </c>
      <c r="E496" s="2">
        <v>39747.9</v>
      </c>
      <c r="F496" s="32">
        <v>-21.785</v>
      </c>
      <c r="G496" s="3">
        <v>-0.2271</v>
      </c>
      <c r="H496" s="2">
        <v>9831.1</v>
      </c>
      <c r="I496" s="32">
        <v>-75.191000000000003</v>
      </c>
      <c r="J496" s="3">
        <v>-0.36049999999999999</v>
      </c>
      <c r="K496" s="2">
        <v>21239.7</v>
      </c>
      <c r="N496" s="5">
        <v>349.98200000000003</v>
      </c>
      <c r="O496" s="3">
        <v>0.16350000000000001</v>
      </c>
      <c r="P496" s="2">
        <v>228275.20000000001</v>
      </c>
      <c r="S496" s="23">
        <f t="shared" si="85"/>
        <v>0.34998200000000002</v>
      </c>
      <c r="T496" s="23">
        <f t="shared" si="86"/>
        <v>228.27520000000001</v>
      </c>
      <c r="V496" s="38">
        <f t="shared" si="87"/>
        <v>1.0588591202872013</v>
      </c>
      <c r="W496" s="38">
        <f t="shared" si="88"/>
        <v>0.53648916061886887</v>
      </c>
      <c r="X496" s="40">
        <f t="shared" si="89"/>
        <v>1.6463253535490676</v>
      </c>
      <c r="Y496" s="40">
        <f t="shared" si="90"/>
        <v>0.89747911215462073</v>
      </c>
    </row>
    <row r="497" spans="1:25">
      <c r="A497" s="26" t="s">
        <v>282</v>
      </c>
      <c r="B497" s="1">
        <v>39897</v>
      </c>
      <c r="C497" s="5">
        <v>8.5329999999999995</v>
      </c>
      <c r="D497" s="3">
        <v>2.18E-2</v>
      </c>
      <c r="E497" s="2">
        <v>39870</v>
      </c>
      <c r="F497" s="32">
        <v>-50.92</v>
      </c>
      <c r="G497" s="3">
        <v>-0.55459999999999998</v>
      </c>
      <c r="H497" s="2">
        <v>9394.7999999999993</v>
      </c>
      <c r="I497" s="32">
        <v>58.247</v>
      </c>
      <c r="J497" s="3">
        <v>0.27529999999999999</v>
      </c>
      <c r="K497" s="2">
        <v>21638</v>
      </c>
      <c r="N497" s="5">
        <v>2303.7370000000001</v>
      </c>
      <c r="O497" s="3">
        <v>1.0288999999999999</v>
      </c>
      <c r="P497" s="2">
        <v>240051.1</v>
      </c>
      <c r="S497" s="23">
        <f t="shared" si="85"/>
        <v>2.3037369999999999</v>
      </c>
      <c r="T497" s="23">
        <f t="shared" si="86"/>
        <v>240.05110000000002</v>
      </c>
      <c r="V497" s="38">
        <f t="shared" si="87"/>
        <v>1.0523338393377766</v>
      </c>
      <c r="W497" s="38">
        <f t="shared" si="88"/>
        <v>0.57600598031083505</v>
      </c>
      <c r="X497" s="40">
        <f t="shared" si="89"/>
        <v>1.5730043501382462</v>
      </c>
      <c r="Y497" s="40">
        <f t="shared" si="90"/>
        <v>0.9178745932776522</v>
      </c>
    </row>
    <row r="498" spans="1:25">
      <c r="A498" s="26" t="s">
        <v>283</v>
      </c>
      <c r="B498" s="1">
        <v>39904</v>
      </c>
      <c r="C498" s="5">
        <v>-150.68700000000001</v>
      </c>
      <c r="D498" s="3">
        <v>-0.37790000000000001</v>
      </c>
      <c r="E498" s="2">
        <v>39592</v>
      </c>
      <c r="F498" s="32">
        <v>-41.026000000000003</v>
      </c>
      <c r="G498" s="3">
        <v>-0.43659999999999999</v>
      </c>
      <c r="H498" s="2">
        <v>9256.1</v>
      </c>
      <c r="I498" s="32">
        <v>-71.686000000000007</v>
      </c>
      <c r="J498" s="3">
        <v>-0.33129999999999998</v>
      </c>
      <c r="K498" s="2">
        <v>21534.1</v>
      </c>
      <c r="N498" s="5">
        <v>1192.8209999999999</v>
      </c>
      <c r="O498" s="3">
        <v>0.49680000000000002</v>
      </c>
      <c r="P498" s="2">
        <v>240597.2</v>
      </c>
      <c r="S498" s="23">
        <f t="shared" si="85"/>
        <v>1.1928209999999999</v>
      </c>
      <c r="T498" s="23">
        <f t="shared" si="86"/>
        <v>240.59720000000002</v>
      </c>
      <c r="V498" s="38">
        <f t="shared" si="87"/>
        <v>1.0589656995462062</v>
      </c>
      <c r="W498" s="38">
        <f t="shared" si="88"/>
        <v>0.58620106101785718</v>
      </c>
      <c r="X498" s="40">
        <f t="shared" si="89"/>
        <v>1.5900716557486911</v>
      </c>
      <c r="Y498" s="40">
        <f t="shared" si="90"/>
        <v>0.91300492693927149</v>
      </c>
    </row>
    <row r="499" spans="1:25">
      <c r="A499" s="26" t="s">
        <v>284</v>
      </c>
      <c r="B499" s="1">
        <v>39911</v>
      </c>
      <c r="C499" s="5">
        <v>-600.32799999999997</v>
      </c>
      <c r="D499" s="3">
        <v>-1.5157</v>
      </c>
      <c r="E499" s="2">
        <v>39980.699999999997</v>
      </c>
      <c r="F499" s="32">
        <v>-385.14100000000002</v>
      </c>
      <c r="G499" s="3">
        <v>-4.1548999999999996</v>
      </c>
      <c r="H499" s="2">
        <v>9140</v>
      </c>
      <c r="I499" s="32">
        <v>-134.50700000000001</v>
      </c>
      <c r="J499" s="3">
        <v>-0.62460000000000004</v>
      </c>
      <c r="K499" s="2">
        <v>21976.2</v>
      </c>
      <c r="N499" s="5">
        <v>2212.634</v>
      </c>
      <c r="O499" s="3">
        <v>0.91769999999999996</v>
      </c>
      <c r="P499" s="2">
        <v>255538.2</v>
      </c>
      <c r="S499" s="23">
        <f t="shared" si="85"/>
        <v>2.212634</v>
      </c>
      <c r="T499" s="23">
        <f t="shared" si="86"/>
        <v>255.53820000000002</v>
      </c>
      <c r="V499" s="38">
        <f t="shared" si="87"/>
        <v>0.99187765155091345</v>
      </c>
      <c r="W499" s="38">
        <f t="shared" si="88"/>
        <v>0.59921355870712867</v>
      </c>
      <c r="X499" s="40">
        <f t="shared" si="89"/>
        <v>1.6047200713328362</v>
      </c>
      <c r="Y499" s="40">
        <f t="shared" si="90"/>
        <v>0.82710350456369064</v>
      </c>
    </row>
    <row r="500" spans="1:25">
      <c r="A500" s="26" t="s">
        <v>285</v>
      </c>
      <c r="B500" s="1">
        <v>39918</v>
      </c>
      <c r="C500" s="5">
        <v>133.54599999999999</v>
      </c>
      <c r="D500" s="3">
        <v>0.33400000000000002</v>
      </c>
      <c r="E500" s="2">
        <v>40466.699999999997</v>
      </c>
      <c r="F500" s="32">
        <v>-15.335000000000001</v>
      </c>
      <c r="G500" s="3">
        <v>-0.16769999999999999</v>
      </c>
      <c r="H500" s="2">
        <v>9237.6</v>
      </c>
      <c r="I500" s="32">
        <v>123.79600000000001</v>
      </c>
      <c r="J500" s="3">
        <v>0.56330000000000002</v>
      </c>
      <c r="K500" s="2">
        <v>22224.3</v>
      </c>
      <c r="N500" s="5">
        <v>1771.3130000000001</v>
      </c>
      <c r="O500" s="3">
        <v>0.69310000000000005</v>
      </c>
      <c r="P500" s="2">
        <v>271733.2</v>
      </c>
      <c r="S500" s="23">
        <f t="shared" si="85"/>
        <v>1.7713130000000001</v>
      </c>
      <c r="T500" s="23">
        <f t="shared" si="86"/>
        <v>271.73320000000001</v>
      </c>
      <c r="V500" s="38">
        <f t="shared" si="87"/>
        <v>0.93738377512176885</v>
      </c>
      <c r="W500" s="38">
        <f t="shared" si="88"/>
        <v>0.58214144625353204</v>
      </c>
      <c r="X500" s="40">
        <f t="shared" si="89"/>
        <v>1.4986632833500455</v>
      </c>
      <c r="Y500" s="40">
        <f t="shared" si="90"/>
        <v>0.80697769173245859</v>
      </c>
    </row>
    <row r="501" spans="1:25">
      <c r="A501" s="26" t="s">
        <v>286</v>
      </c>
      <c r="B501" s="1">
        <v>39925</v>
      </c>
      <c r="C501" s="5">
        <v>0.64200000000000002</v>
      </c>
      <c r="D501" s="3">
        <v>1.5E-3</v>
      </c>
      <c r="E501" s="2">
        <v>40358.800000000003</v>
      </c>
      <c r="F501" s="32">
        <v>-98.65</v>
      </c>
      <c r="G501" s="3">
        <v>-1.0679000000000001</v>
      </c>
      <c r="H501" s="2">
        <v>9054.5</v>
      </c>
      <c r="I501" s="32">
        <v>71.007000000000005</v>
      </c>
      <c r="J501" s="3">
        <v>0.31950000000000001</v>
      </c>
      <c r="K501" s="2">
        <v>22279.3</v>
      </c>
      <c r="N501" s="5">
        <v>2203.777</v>
      </c>
      <c r="O501" s="3">
        <v>0.81069999999999998</v>
      </c>
      <c r="P501" s="2">
        <v>267379.90000000002</v>
      </c>
      <c r="S501" s="23">
        <f t="shared" si="85"/>
        <v>2.2037770000000001</v>
      </c>
      <c r="T501" s="23">
        <f t="shared" si="86"/>
        <v>267.37990000000002</v>
      </c>
      <c r="V501" s="38">
        <f t="shared" si="87"/>
        <v>0.94113984891480673</v>
      </c>
      <c r="W501" s="38">
        <f t="shared" si="88"/>
        <v>0.59402616571481615</v>
      </c>
      <c r="X501" s="40">
        <f t="shared" si="89"/>
        <v>1.4850398594805974</v>
      </c>
      <c r="Y501" s="40">
        <f t="shared" si="90"/>
        <v>0.82390661786020769</v>
      </c>
    </row>
    <row r="502" spans="1:25">
      <c r="A502" s="26" t="s">
        <v>287</v>
      </c>
      <c r="B502" s="1">
        <v>39932</v>
      </c>
      <c r="C502" s="5">
        <v>52.924999999999997</v>
      </c>
      <c r="D502" s="3">
        <v>0.13109999999999999</v>
      </c>
      <c r="E502" s="2">
        <v>40916.6</v>
      </c>
      <c r="F502" s="32">
        <v>47.110999999999997</v>
      </c>
      <c r="G502" s="3">
        <v>0.52029999999999998</v>
      </c>
      <c r="H502" s="2">
        <v>9261.2000000000007</v>
      </c>
      <c r="I502" s="32">
        <v>41.869</v>
      </c>
      <c r="J502" s="3">
        <v>0.18790000000000001</v>
      </c>
      <c r="K502" s="2">
        <v>22578.400000000001</v>
      </c>
      <c r="N502" s="5">
        <v>1055.3040000000001</v>
      </c>
      <c r="O502" s="3">
        <v>0.39460000000000001</v>
      </c>
      <c r="P502" s="2">
        <v>276120.90000000002</v>
      </c>
      <c r="S502" s="23">
        <f t="shared" si="85"/>
        <v>1.055304</v>
      </c>
      <c r="T502" s="23">
        <f t="shared" si="86"/>
        <v>276.12090000000001</v>
      </c>
      <c r="V502" s="38">
        <f t="shared" si="87"/>
        <v>0.69529827805161315</v>
      </c>
      <c r="W502" s="38">
        <f t="shared" si="88"/>
        <v>0.57000904447615164</v>
      </c>
      <c r="X502" s="40">
        <f t="shared" si="89"/>
        <v>1.1676195416974853</v>
      </c>
      <c r="Y502" s="40">
        <f t="shared" si="90"/>
        <v>0.73838614305899486</v>
      </c>
    </row>
    <row r="503" spans="1:25">
      <c r="A503" s="26" t="s">
        <v>288</v>
      </c>
      <c r="B503" s="1">
        <v>39939</v>
      </c>
      <c r="C503" s="5">
        <v>342.62900000000002</v>
      </c>
      <c r="D503" s="3">
        <v>0.83730000000000004</v>
      </c>
      <c r="E503" s="2">
        <v>42141.8</v>
      </c>
      <c r="F503" s="32">
        <v>52.296999999999997</v>
      </c>
      <c r="G503" s="3">
        <v>0.56459999999999999</v>
      </c>
      <c r="H503" s="2">
        <v>9501.4</v>
      </c>
      <c r="I503" s="32">
        <v>259.923</v>
      </c>
      <c r="J503" s="3">
        <v>1.1512</v>
      </c>
      <c r="K503" s="2">
        <v>23362.6</v>
      </c>
      <c r="N503" s="5">
        <v>3660.8139999999999</v>
      </c>
      <c r="O503" s="3">
        <v>1.3257000000000001</v>
      </c>
      <c r="P503" s="2">
        <v>306790</v>
      </c>
      <c r="S503" s="23">
        <f t="shared" si="85"/>
        <v>3.6608139999999998</v>
      </c>
      <c r="T503" s="23">
        <f t="shared" si="86"/>
        <v>306.79000000000002</v>
      </c>
      <c r="V503" s="38">
        <f t="shared" si="87"/>
        <v>0.75024493441501139</v>
      </c>
      <c r="W503" s="38">
        <f t="shared" si="88"/>
        <v>0.61398654302466982</v>
      </c>
      <c r="X503" s="40">
        <f t="shared" si="89"/>
        <v>1.2110706338862063</v>
      </c>
      <c r="Y503" s="40">
        <f t="shared" si="90"/>
        <v>0.80148520781013899</v>
      </c>
    </row>
    <row r="504" spans="1:25">
      <c r="A504" s="26" t="s">
        <v>289</v>
      </c>
      <c r="B504" s="1">
        <v>39946</v>
      </c>
      <c r="C504" s="5">
        <v>322.46699999999998</v>
      </c>
      <c r="D504" s="3">
        <v>0.7651</v>
      </c>
      <c r="E504" s="2">
        <v>43091.1</v>
      </c>
      <c r="F504" s="32">
        <v>180.203</v>
      </c>
      <c r="G504" s="3">
        <v>1.8965000000000001</v>
      </c>
      <c r="H504" s="2">
        <v>9816.9</v>
      </c>
      <c r="I504" s="32">
        <v>99.314999999999998</v>
      </c>
      <c r="J504" s="3">
        <v>0.42509999999999998</v>
      </c>
      <c r="K504" s="2">
        <v>23848.6</v>
      </c>
      <c r="N504" s="5">
        <v>3587.1759999999999</v>
      </c>
      <c r="O504" s="3">
        <v>1.1686000000000001</v>
      </c>
      <c r="P504" s="2">
        <v>310073.7</v>
      </c>
      <c r="S504" s="23">
        <f t="shared" si="85"/>
        <v>3.5871759999999999</v>
      </c>
      <c r="T504" s="23">
        <f t="shared" si="86"/>
        <v>310.07370000000003</v>
      </c>
      <c r="V504" s="38">
        <f t="shared" si="87"/>
        <v>0.65156166243406777</v>
      </c>
      <c r="W504" s="38">
        <f t="shared" si="88"/>
        <v>0.63813615470247542</v>
      </c>
      <c r="X504" s="40">
        <f t="shared" si="89"/>
        <v>1.2481314263391432</v>
      </c>
      <c r="Y504" s="40">
        <f t="shared" si="90"/>
        <v>0.66299632894911265</v>
      </c>
    </row>
    <row r="505" spans="1:25">
      <c r="A505" s="26" t="s">
        <v>290</v>
      </c>
      <c r="B505" s="1">
        <v>39953</v>
      </c>
      <c r="C505" s="5">
        <v>221.24100000000001</v>
      </c>
      <c r="D505" s="3">
        <v>0.51239999999999997</v>
      </c>
      <c r="E505" s="2">
        <v>44048</v>
      </c>
      <c r="F505" s="32">
        <v>114.31399999999999</v>
      </c>
      <c r="G505" s="3">
        <v>1.1545000000000001</v>
      </c>
      <c r="H505" s="2">
        <v>10188.700000000001</v>
      </c>
      <c r="I505" s="32">
        <v>35.811999999999998</v>
      </c>
      <c r="J505" s="3">
        <v>0.15010000000000001</v>
      </c>
      <c r="K505" s="2">
        <v>24222.2</v>
      </c>
      <c r="N505" s="5">
        <v>2460.4589999999998</v>
      </c>
      <c r="O505" s="3">
        <v>0.79110000000000003</v>
      </c>
      <c r="P505" s="2">
        <v>332070.5</v>
      </c>
      <c r="S505" s="23">
        <f t="shared" si="85"/>
        <v>2.4604589999999997</v>
      </c>
      <c r="T505" s="23">
        <f t="shared" si="86"/>
        <v>332.07049999999998</v>
      </c>
      <c r="V505" s="38">
        <f t="shared" si="87"/>
        <v>0.67804518611622389</v>
      </c>
      <c r="W505" s="38">
        <f t="shared" si="88"/>
        <v>0.63244326350578373</v>
      </c>
      <c r="X505" s="40">
        <f t="shared" si="89"/>
        <v>1.3075528284606264</v>
      </c>
      <c r="Y505" s="40">
        <f t="shared" si="90"/>
        <v>0.66834160322398017</v>
      </c>
    </row>
    <row r="506" spans="1:25">
      <c r="A506" s="26" t="s">
        <v>291</v>
      </c>
      <c r="B506" s="1">
        <v>39960</v>
      </c>
      <c r="C506" s="5">
        <v>119.10599999999999</v>
      </c>
      <c r="D506" s="3">
        <v>0.26929999999999998</v>
      </c>
      <c r="E506" s="2">
        <v>44472.3</v>
      </c>
      <c r="F506" s="32">
        <v>123.83499999999999</v>
      </c>
      <c r="G506" s="3">
        <v>1.196</v>
      </c>
      <c r="H506" s="2">
        <v>10513.9</v>
      </c>
      <c r="I506" s="32">
        <v>-14.989000000000001</v>
      </c>
      <c r="J506" s="3">
        <v>-6.1800000000000001E-2</v>
      </c>
      <c r="K506" s="2">
        <v>24294.5</v>
      </c>
      <c r="N506" s="5">
        <v>2083.8150000000001</v>
      </c>
      <c r="O506" s="3">
        <v>0.62809999999999999</v>
      </c>
      <c r="P506" s="2">
        <v>336325.1</v>
      </c>
      <c r="S506" s="23">
        <f t="shared" si="85"/>
        <v>2.083815</v>
      </c>
      <c r="T506" s="23">
        <f t="shared" si="86"/>
        <v>336.32509999999996</v>
      </c>
      <c r="V506" s="38">
        <f t="shared" si="87"/>
        <v>0.67467829914594235</v>
      </c>
      <c r="W506" s="38">
        <f t="shared" si="88"/>
        <v>0.62549425262070846</v>
      </c>
      <c r="X506" s="40">
        <f t="shared" si="89"/>
        <v>1.3572490492168341</v>
      </c>
      <c r="Y506" s="40">
        <f t="shared" si="90"/>
        <v>0.65799326117662194</v>
      </c>
    </row>
    <row r="507" spans="1:25">
      <c r="A507" s="26" t="s">
        <v>292</v>
      </c>
      <c r="B507" s="1">
        <v>39967</v>
      </c>
      <c r="C507" s="5">
        <v>168.80699999999999</v>
      </c>
      <c r="D507" s="3">
        <v>0.37859999999999999</v>
      </c>
      <c r="E507" s="2">
        <v>45553.9</v>
      </c>
      <c r="F507" s="32">
        <v>187.96299999999999</v>
      </c>
      <c r="G507" s="3">
        <v>1.7822</v>
      </c>
      <c r="H507" s="2">
        <v>10894.1</v>
      </c>
      <c r="I507" s="32">
        <v>-71.432000000000002</v>
      </c>
      <c r="J507" s="3">
        <v>-0.29299999999999998</v>
      </c>
      <c r="K507" s="2">
        <v>24747.599999999999</v>
      </c>
      <c r="N507" s="5">
        <v>3796.607</v>
      </c>
      <c r="O507" s="3">
        <v>1.1244000000000001</v>
      </c>
      <c r="P507" s="2">
        <v>357865.8</v>
      </c>
      <c r="S507" s="23">
        <f t="shared" si="85"/>
        <v>3.7966069999999998</v>
      </c>
      <c r="T507" s="23">
        <f t="shared" si="86"/>
        <v>357.86579999999998</v>
      </c>
      <c r="V507" s="38">
        <f t="shared" si="87"/>
        <v>0.68921849732979357</v>
      </c>
      <c r="W507" s="38">
        <f t="shared" si="88"/>
        <v>0.63154097377276031</v>
      </c>
      <c r="X507" s="40">
        <f t="shared" si="89"/>
        <v>1.4388993833268751</v>
      </c>
      <c r="Y507" s="40">
        <f t="shared" si="90"/>
        <v>0.65684547593900533</v>
      </c>
    </row>
    <row r="508" spans="1:25">
      <c r="A508" s="26" t="s">
        <v>293</v>
      </c>
      <c r="B508" s="1">
        <v>39974</v>
      </c>
      <c r="C508" s="5">
        <v>92.805999999999997</v>
      </c>
      <c r="D508" s="3">
        <v>0.20300000000000001</v>
      </c>
      <c r="E508" s="2">
        <v>45920.3</v>
      </c>
      <c r="F508" s="32">
        <v>-32.064999999999998</v>
      </c>
      <c r="G508" s="3">
        <v>-0.29010000000000002</v>
      </c>
      <c r="H508" s="2">
        <v>10992.7</v>
      </c>
      <c r="I508" s="32">
        <v>104.001</v>
      </c>
      <c r="J508" s="3">
        <v>0.42020000000000002</v>
      </c>
      <c r="K508" s="2">
        <v>24994.1</v>
      </c>
      <c r="N508" s="5">
        <v>3390.8519999999999</v>
      </c>
      <c r="O508" s="3">
        <v>0.94699999999999995</v>
      </c>
      <c r="P508" s="2">
        <v>364864.1</v>
      </c>
      <c r="S508" s="23">
        <f t="shared" si="85"/>
        <v>3.3908519999999998</v>
      </c>
      <c r="T508" s="23">
        <f t="shared" si="86"/>
        <v>364.86409999999995</v>
      </c>
      <c r="V508" s="38">
        <f t="shared" si="87"/>
        <v>0.61045047927424367</v>
      </c>
      <c r="W508" s="38">
        <f t="shared" si="88"/>
        <v>0.63969084547507449</v>
      </c>
      <c r="X508" s="40">
        <f t="shared" si="89"/>
        <v>1.3747489173887495</v>
      </c>
      <c r="Y508" s="40">
        <f t="shared" si="90"/>
        <v>0.50856294731784724</v>
      </c>
    </row>
    <row r="509" spans="1:25">
      <c r="A509" s="26" t="s">
        <v>294</v>
      </c>
      <c r="B509" s="1">
        <v>39981</v>
      </c>
      <c r="C509" s="5">
        <v>55.743000000000002</v>
      </c>
      <c r="D509" s="3">
        <v>0.12130000000000001</v>
      </c>
      <c r="E509" s="2">
        <v>45778.400000000001</v>
      </c>
      <c r="F509" s="32">
        <v>21.632000000000001</v>
      </c>
      <c r="G509" s="3">
        <v>0.19670000000000001</v>
      </c>
      <c r="H509" s="2">
        <v>10910.1</v>
      </c>
      <c r="I509" s="32">
        <v>120.36199999999999</v>
      </c>
      <c r="J509" s="3">
        <v>0.48149999999999998</v>
      </c>
      <c r="K509" s="2">
        <v>25057.4</v>
      </c>
      <c r="N509" s="5">
        <v>1191.9829999999999</v>
      </c>
      <c r="O509" s="3">
        <v>0.3266</v>
      </c>
      <c r="P509" s="2">
        <v>349769.9</v>
      </c>
      <c r="S509" s="23">
        <f t="shared" si="85"/>
        <v>1.191983</v>
      </c>
      <c r="T509" s="23">
        <f t="shared" si="86"/>
        <v>349.76990000000001</v>
      </c>
      <c r="V509" s="38">
        <f t="shared" si="87"/>
        <v>0.61448609167461099</v>
      </c>
      <c r="W509" s="38">
        <f t="shared" si="88"/>
        <v>0.60267077856692342</v>
      </c>
      <c r="X509" s="40">
        <f t="shared" si="89"/>
        <v>1.3754868455708551</v>
      </c>
      <c r="Y509" s="40">
        <f t="shared" si="90"/>
        <v>0.52231326328172067</v>
      </c>
    </row>
    <row r="510" spans="1:25">
      <c r="A510" s="26" t="s">
        <v>295</v>
      </c>
      <c r="B510" s="1">
        <v>39988</v>
      </c>
      <c r="C510" s="5">
        <v>25.466000000000001</v>
      </c>
      <c r="D510" s="3">
        <v>5.5599999999999997E-2</v>
      </c>
      <c r="E510" s="2">
        <v>45790.2</v>
      </c>
      <c r="F510" s="32">
        <v>29.695</v>
      </c>
      <c r="G510" s="3">
        <v>0.27210000000000001</v>
      </c>
      <c r="H510" s="2">
        <v>10999.7</v>
      </c>
      <c r="I510" s="32">
        <v>-34.484999999999999</v>
      </c>
      <c r="J510" s="3">
        <v>-0.1376</v>
      </c>
      <c r="K510" s="2">
        <v>24960.9</v>
      </c>
      <c r="N510" s="5">
        <v>-1874.1</v>
      </c>
      <c r="O510" s="3">
        <v>-0.53569999999999995</v>
      </c>
      <c r="P510" s="2">
        <v>343739</v>
      </c>
      <c r="S510" s="23">
        <f t="shared" si="85"/>
        <v>-1.8740999999999999</v>
      </c>
      <c r="T510" s="23">
        <f t="shared" si="86"/>
        <v>343.73899999999998</v>
      </c>
      <c r="V510" s="38">
        <f t="shared" si="87"/>
        <v>0.61661037961272902</v>
      </c>
      <c r="W510" s="38">
        <f t="shared" si="88"/>
        <v>0.60173917161967982</v>
      </c>
      <c r="X510" s="40">
        <f t="shared" si="89"/>
        <v>1.3790361749257507</v>
      </c>
      <c r="Y510" s="40">
        <f t="shared" si="90"/>
        <v>0.51978264593518764</v>
      </c>
    </row>
    <row r="511" spans="1:25">
      <c r="A511" s="26" t="s">
        <v>296</v>
      </c>
      <c r="B511" s="1">
        <v>39995</v>
      </c>
      <c r="C511" s="5">
        <v>69.326999999999998</v>
      </c>
      <c r="D511" s="3">
        <v>0.15140000000000001</v>
      </c>
      <c r="E511" s="2">
        <v>46643.3</v>
      </c>
      <c r="F511" s="32">
        <v>35.238</v>
      </c>
      <c r="G511" s="3">
        <v>0.32029999999999997</v>
      </c>
      <c r="H511" s="2">
        <v>11242.5</v>
      </c>
      <c r="I511" s="32">
        <v>-1.546</v>
      </c>
      <c r="J511" s="3">
        <v>-6.1000000000000004E-3</v>
      </c>
      <c r="K511" s="2">
        <v>25370.1</v>
      </c>
      <c r="N511" s="5">
        <v>972.68899999999996</v>
      </c>
      <c r="O511" s="3">
        <v>0.28289999999999998</v>
      </c>
      <c r="P511" s="2">
        <v>357671.9</v>
      </c>
      <c r="S511" s="23">
        <f t="shared" si="85"/>
        <v>0.97268899999999991</v>
      </c>
      <c r="T511" s="23">
        <f t="shared" si="86"/>
        <v>357.67190000000005</v>
      </c>
      <c r="V511" s="38">
        <f t="shared" si="87"/>
        <v>0.62090881209599658</v>
      </c>
      <c r="W511" s="38">
        <f t="shared" si="88"/>
        <v>0.58347044274225768</v>
      </c>
      <c r="X511" s="40">
        <f t="shared" si="89"/>
        <v>1.3850193670903612</v>
      </c>
      <c r="Y511" s="40">
        <f t="shared" si="90"/>
        <v>0.52005836384005977</v>
      </c>
    </row>
    <row r="512" spans="1:25">
      <c r="A512" s="26" t="s">
        <v>297</v>
      </c>
      <c r="B512" s="1">
        <v>40002</v>
      </c>
      <c r="C512" s="5">
        <v>101.67</v>
      </c>
      <c r="D512" s="3">
        <v>0.21790000000000001</v>
      </c>
      <c r="E512" s="2">
        <v>46428.3</v>
      </c>
      <c r="F512" s="32">
        <v>16.931999999999999</v>
      </c>
      <c r="G512" s="3">
        <v>0.15060000000000001</v>
      </c>
      <c r="H512" s="2">
        <v>11126.4</v>
      </c>
      <c r="I512" s="32">
        <v>1.607</v>
      </c>
      <c r="J512" s="3">
        <v>6.3E-3</v>
      </c>
      <c r="K512" s="2">
        <v>25233.1</v>
      </c>
      <c r="N512" s="5">
        <v>-538.82100000000003</v>
      </c>
      <c r="O512" s="3">
        <v>-0.15060000000000001</v>
      </c>
      <c r="P512" s="2">
        <v>341813.7</v>
      </c>
      <c r="S512" s="23">
        <f t="shared" si="85"/>
        <v>-0.53882099999999999</v>
      </c>
      <c r="T512" s="23">
        <f t="shared" si="86"/>
        <v>341.81370000000004</v>
      </c>
      <c r="V512" s="38">
        <f t="shared" si="87"/>
        <v>0.62498154809685258</v>
      </c>
      <c r="W512" s="38">
        <f t="shared" si="88"/>
        <v>0.58582001007135298</v>
      </c>
      <c r="X512" s="40">
        <f t="shared" si="89"/>
        <v>1.3887546361620322</v>
      </c>
      <c r="Y512" s="40">
        <f t="shared" si="90"/>
        <v>0.51940566356024798</v>
      </c>
    </row>
    <row r="513" spans="1:25">
      <c r="A513" s="26" t="s">
        <v>298</v>
      </c>
      <c r="B513" s="1">
        <v>40009</v>
      </c>
      <c r="C513" s="5">
        <v>106.756</v>
      </c>
      <c r="D513" s="3">
        <v>0.22969999999999999</v>
      </c>
      <c r="E513" s="2">
        <v>47027.5</v>
      </c>
      <c r="F513" s="32">
        <v>49.119</v>
      </c>
      <c r="G513" s="3">
        <v>0.44140000000000001</v>
      </c>
      <c r="H513" s="2">
        <v>11346.7</v>
      </c>
      <c r="I513" s="32">
        <v>7.5579999999999998</v>
      </c>
      <c r="J513" s="3">
        <v>2.9899999999999999E-2</v>
      </c>
      <c r="K513" s="2">
        <v>25470.1</v>
      </c>
      <c r="N513" s="5">
        <v>-210.869</v>
      </c>
      <c r="O513" s="3">
        <v>-6.1600000000000002E-2</v>
      </c>
      <c r="P513" s="2">
        <v>355636.7</v>
      </c>
      <c r="S513" s="23">
        <f t="shared" si="85"/>
        <v>-0.210869</v>
      </c>
      <c r="T513" s="23">
        <f t="shared" si="86"/>
        <v>355.63670000000002</v>
      </c>
      <c r="V513" s="38">
        <f t="shared" si="87"/>
        <v>0.62921008706276982</v>
      </c>
      <c r="W513" s="38">
        <f t="shared" si="88"/>
        <v>0.59078767906792162</v>
      </c>
      <c r="X513" s="40">
        <f t="shared" si="89"/>
        <v>1.3913681847735344</v>
      </c>
      <c r="Y513" s="40">
        <f t="shared" si="90"/>
        <v>0.519873926625115</v>
      </c>
    </row>
    <row r="514" spans="1:25">
      <c r="A514" s="26" t="s">
        <v>299</v>
      </c>
      <c r="B514" s="1">
        <v>40016</v>
      </c>
      <c r="C514" s="5">
        <v>282.16899999999998</v>
      </c>
      <c r="D514" s="3">
        <v>0.6</v>
      </c>
      <c r="E514" s="2">
        <v>47938.8</v>
      </c>
      <c r="F514" s="32">
        <v>157.274</v>
      </c>
      <c r="G514" s="3">
        <v>1.3859999999999999</v>
      </c>
      <c r="H514" s="2">
        <v>11686.5</v>
      </c>
      <c r="I514" s="32">
        <v>37.69</v>
      </c>
      <c r="J514" s="3">
        <v>0.1479</v>
      </c>
      <c r="K514" s="2">
        <v>25834</v>
      </c>
      <c r="N514" s="5">
        <v>2581.0149999999999</v>
      </c>
      <c r="O514" s="3">
        <v>0.72289999999999999</v>
      </c>
      <c r="P514" s="2">
        <v>377030.7</v>
      </c>
      <c r="S514" s="23">
        <f t="shared" si="85"/>
        <v>2.5810149999999998</v>
      </c>
      <c r="T514" s="23">
        <f t="shared" si="86"/>
        <v>377.03070000000002</v>
      </c>
      <c r="V514" s="38">
        <f t="shared" si="87"/>
        <v>0.63316232830500541</v>
      </c>
      <c r="W514" s="38">
        <f t="shared" si="88"/>
        <v>0.57158261043688707</v>
      </c>
      <c r="X514" s="40">
        <f t="shared" si="89"/>
        <v>1.4333582626770656</v>
      </c>
      <c r="Y514" s="40">
        <f t="shared" si="90"/>
        <v>0.5070611920135023</v>
      </c>
    </row>
    <row r="515" spans="1:25">
      <c r="A515" s="26" t="s">
        <v>300</v>
      </c>
      <c r="B515" s="1">
        <v>40023</v>
      </c>
      <c r="C515" s="5">
        <v>367.29599999999999</v>
      </c>
      <c r="D515" s="3">
        <v>0.76549999999999996</v>
      </c>
      <c r="E515" s="2">
        <v>48592.4</v>
      </c>
      <c r="F515" s="32">
        <v>309.56799999999998</v>
      </c>
      <c r="G515" s="3">
        <v>2.6488999999999998</v>
      </c>
      <c r="H515" s="2">
        <v>12026.3</v>
      </c>
      <c r="I515" s="32">
        <v>153.203</v>
      </c>
      <c r="J515" s="3">
        <v>0.59299999999999997</v>
      </c>
      <c r="K515" s="2">
        <v>26142.9</v>
      </c>
      <c r="N515" s="5">
        <v>2902.1689999999999</v>
      </c>
      <c r="O515" s="3">
        <v>0.76900000000000002</v>
      </c>
      <c r="P515" s="2">
        <v>389560.8</v>
      </c>
      <c r="S515" s="23">
        <f t="shared" si="85"/>
        <v>2.9021689999999998</v>
      </c>
      <c r="T515" s="23">
        <f t="shared" si="86"/>
        <v>389.56079999999997</v>
      </c>
      <c r="V515" s="38">
        <f t="shared" si="87"/>
        <v>0.64921435915917758</v>
      </c>
      <c r="W515" s="38">
        <f t="shared" si="88"/>
        <v>0.56266943994334184</v>
      </c>
      <c r="X515" s="40">
        <f t="shared" si="89"/>
        <v>1.5438329063231402</v>
      </c>
      <c r="Y515" s="40">
        <f t="shared" si="90"/>
        <v>0.51136168238868329</v>
      </c>
    </row>
    <row r="516" spans="1:25">
      <c r="A516" s="26" t="s">
        <v>301</v>
      </c>
      <c r="B516" s="1">
        <v>40030</v>
      </c>
      <c r="C516" s="5">
        <v>152.88900000000001</v>
      </c>
      <c r="D516" s="3">
        <v>0.31440000000000001</v>
      </c>
      <c r="E516" s="2">
        <v>49862.3</v>
      </c>
      <c r="F516" s="32">
        <v>109.467</v>
      </c>
      <c r="G516" s="3">
        <v>0.90780000000000005</v>
      </c>
      <c r="H516" s="2">
        <v>12423.8</v>
      </c>
      <c r="I516" s="32">
        <v>-49.865000000000002</v>
      </c>
      <c r="J516" s="3">
        <v>-0.19070000000000001</v>
      </c>
      <c r="K516" s="2">
        <v>26796.400000000001</v>
      </c>
      <c r="N516" s="5">
        <v>1603.816</v>
      </c>
      <c r="O516" s="3">
        <v>0.41099999999999998</v>
      </c>
      <c r="P516" s="2">
        <v>408167.5</v>
      </c>
      <c r="S516" s="23">
        <f t="shared" si="85"/>
        <v>1.6038160000000001</v>
      </c>
      <c r="T516" s="23">
        <f t="shared" si="86"/>
        <v>408.16750000000002</v>
      </c>
      <c r="V516" s="38">
        <f t="shared" si="87"/>
        <v>0.64399428211747345</v>
      </c>
      <c r="W516" s="38">
        <f t="shared" si="88"/>
        <v>0.5608115824547355</v>
      </c>
      <c r="X516" s="40">
        <f t="shared" si="89"/>
        <v>1.5458034405248495</v>
      </c>
      <c r="Y516" s="40">
        <f t="shared" si="90"/>
        <v>0.50524351674750334</v>
      </c>
    </row>
    <row r="517" spans="1:25">
      <c r="A517" s="26" t="s">
        <v>302</v>
      </c>
      <c r="B517" s="1">
        <v>40037</v>
      </c>
      <c r="C517" s="5">
        <v>233.714</v>
      </c>
      <c r="D517" s="3">
        <v>0.46870000000000001</v>
      </c>
      <c r="E517" s="2">
        <v>49934.2</v>
      </c>
      <c r="F517" s="32">
        <v>113.392</v>
      </c>
      <c r="G517" s="3">
        <v>0.91269999999999996</v>
      </c>
      <c r="H517" s="2">
        <v>12395.4</v>
      </c>
      <c r="I517" s="32">
        <v>84.852999999999994</v>
      </c>
      <c r="J517" s="3">
        <v>0.31659999999999999</v>
      </c>
      <c r="K517" s="2">
        <v>26927.1</v>
      </c>
      <c r="N517" s="5">
        <v>570.62199999999996</v>
      </c>
      <c r="O517" s="3">
        <v>0.13869999999999999</v>
      </c>
      <c r="P517" s="2">
        <v>403647.9</v>
      </c>
      <c r="S517" s="23">
        <f t="shared" si="85"/>
        <v>0.57062199999999996</v>
      </c>
      <c r="T517" s="23">
        <f t="shared" si="86"/>
        <v>403.64790000000005</v>
      </c>
      <c r="V517" s="38">
        <f t="shared" si="87"/>
        <v>0.58852770245235375</v>
      </c>
      <c r="W517" s="38">
        <f t="shared" si="88"/>
        <v>0.56202004734296152</v>
      </c>
      <c r="X517" s="40">
        <f t="shared" si="89"/>
        <v>1.4374226816129572</v>
      </c>
      <c r="Y517" s="40">
        <f t="shared" si="90"/>
        <v>0.49070684366063677</v>
      </c>
    </row>
    <row r="518" spans="1:25">
      <c r="A518" s="26" t="s">
        <v>303</v>
      </c>
      <c r="B518" s="1">
        <v>40044</v>
      </c>
      <c r="C518" s="5">
        <v>151.93899999999999</v>
      </c>
      <c r="D518" s="3">
        <v>0.3075</v>
      </c>
      <c r="E518" s="2">
        <v>49750.5</v>
      </c>
      <c r="F518" s="32">
        <v>146.33000000000001</v>
      </c>
      <c r="G518" s="3">
        <v>1.1805000000000001</v>
      </c>
      <c r="H518" s="2">
        <v>12564</v>
      </c>
      <c r="I518" s="32">
        <v>-12.178000000000001</v>
      </c>
      <c r="J518" s="3">
        <v>-4.6100000000000002E-2</v>
      </c>
      <c r="K518" s="2">
        <v>26497.5</v>
      </c>
      <c r="N518" s="5">
        <v>-1628.88</v>
      </c>
      <c r="O518" s="3">
        <v>-0.4037</v>
      </c>
      <c r="P518" s="2">
        <v>393118.6</v>
      </c>
      <c r="S518" s="23">
        <f t="shared" si="85"/>
        <v>-1.6288800000000001</v>
      </c>
      <c r="T518" s="23">
        <f t="shared" si="86"/>
        <v>393.11859999999996</v>
      </c>
      <c r="V518" s="38">
        <f t="shared" si="87"/>
        <v>0.55930161616622742</v>
      </c>
      <c r="W518" s="38">
        <f t="shared" si="88"/>
        <v>0.57232599586115407</v>
      </c>
      <c r="X518" s="40">
        <f t="shared" si="89"/>
        <v>1.4227469837660471</v>
      </c>
      <c r="Y518" s="40">
        <f t="shared" si="90"/>
        <v>0.43934072853975892</v>
      </c>
    </row>
    <row r="519" spans="1:25">
      <c r="A519" s="26" t="s">
        <v>304</v>
      </c>
      <c r="B519" s="1">
        <v>40051</v>
      </c>
      <c r="C519" s="5">
        <v>305.65800000000002</v>
      </c>
      <c r="D519" s="3">
        <v>0.60780000000000001</v>
      </c>
      <c r="E519" s="2">
        <v>51044.7</v>
      </c>
      <c r="F519" s="32">
        <v>250.87</v>
      </c>
      <c r="G519" s="3">
        <v>1.9966999999999999</v>
      </c>
      <c r="H519" s="2">
        <v>12918.4</v>
      </c>
      <c r="I519" s="32">
        <v>-5.4660000000000002</v>
      </c>
      <c r="J519" s="3">
        <v>-2.0199999999999999E-2</v>
      </c>
      <c r="K519" s="2">
        <v>27285.599999999999</v>
      </c>
      <c r="N519" s="5">
        <v>814.67100000000005</v>
      </c>
      <c r="O519" s="3">
        <v>0.20710000000000001</v>
      </c>
      <c r="P519" s="2">
        <v>407169.8</v>
      </c>
      <c r="S519" s="23">
        <f t="shared" si="85"/>
        <v>0.81467100000000003</v>
      </c>
      <c r="T519" s="23">
        <f t="shared" si="86"/>
        <v>407.16980000000001</v>
      </c>
      <c r="V519" s="38">
        <f t="shared" si="87"/>
        <v>0.54063802451718679</v>
      </c>
      <c r="W519" s="38">
        <f t="shared" si="88"/>
        <v>0.53814754127898368</v>
      </c>
      <c r="X519" s="40">
        <f t="shared" si="89"/>
        <v>1.3646376733207073</v>
      </c>
      <c r="Y519" s="40">
        <f t="shared" si="90"/>
        <v>0.43950358992145461</v>
      </c>
    </row>
    <row r="520" spans="1:25">
      <c r="A520" s="26" t="s">
        <v>305</v>
      </c>
      <c r="B520" s="1">
        <v>40058</v>
      </c>
      <c r="C520" s="5">
        <v>241.81100000000001</v>
      </c>
      <c r="D520" s="3">
        <v>0.4748</v>
      </c>
      <c r="E520" s="2">
        <v>51042.400000000001</v>
      </c>
      <c r="F520" s="32">
        <v>219.417</v>
      </c>
      <c r="G520" s="3">
        <v>1.7056</v>
      </c>
      <c r="H520" s="2">
        <v>12963.3</v>
      </c>
      <c r="I520" s="32">
        <v>-41.121000000000002</v>
      </c>
      <c r="J520" s="3">
        <v>-0.151</v>
      </c>
      <c r="K520" s="2">
        <v>27198.2</v>
      </c>
      <c r="N520" s="5">
        <v>-752.02499999999998</v>
      </c>
      <c r="O520" s="3">
        <v>-0.1847</v>
      </c>
      <c r="P520" s="2">
        <v>394476.6</v>
      </c>
      <c r="S520" s="23">
        <f t="shared" si="85"/>
        <v>-0.75202499999999994</v>
      </c>
      <c r="T520" s="23">
        <f t="shared" si="86"/>
        <v>394.47659999999996</v>
      </c>
      <c r="V520" s="38">
        <f t="shared" si="87"/>
        <v>0.50223200847662186</v>
      </c>
      <c r="W520" s="38">
        <f t="shared" si="88"/>
        <v>0.49601330788598808</v>
      </c>
      <c r="X520" s="40">
        <f t="shared" si="89"/>
        <v>1.3792797466236331</v>
      </c>
      <c r="Y520" s="40">
        <f t="shared" si="90"/>
        <v>0.37649814521966263</v>
      </c>
    </row>
    <row r="521" spans="1:25">
      <c r="A521" s="26" t="s">
        <v>306</v>
      </c>
      <c r="B521" s="1">
        <v>40065</v>
      </c>
      <c r="C521" s="5">
        <v>-140.57900000000001</v>
      </c>
      <c r="D521" s="3">
        <v>-0.27489999999999998</v>
      </c>
      <c r="E521" s="2">
        <v>52069.8</v>
      </c>
      <c r="F521" s="32">
        <v>-137.922</v>
      </c>
      <c r="G521" s="3">
        <v>-1.0605</v>
      </c>
      <c r="H521" s="2">
        <v>13197.7</v>
      </c>
      <c r="I521" s="32">
        <v>-8.0389999999999997</v>
      </c>
      <c r="J521" s="3">
        <v>-2.9499999999999998E-2</v>
      </c>
      <c r="K521" s="2">
        <v>27802.400000000001</v>
      </c>
      <c r="N521" s="5">
        <v>434.78699999999998</v>
      </c>
      <c r="O521" s="3">
        <v>0.11020000000000001</v>
      </c>
      <c r="P521" s="2">
        <v>418465.1</v>
      </c>
      <c r="S521" s="23">
        <f t="shared" si="85"/>
        <v>0.43478699999999998</v>
      </c>
      <c r="T521" s="23">
        <f t="shared" si="86"/>
        <v>418.46509999999995</v>
      </c>
      <c r="V521" s="38">
        <f t="shared" si="87"/>
        <v>0.47160619399599141</v>
      </c>
      <c r="W521" s="38">
        <f t="shared" si="88"/>
        <v>0.49697760365881843</v>
      </c>
      <c r="X521" s="40">
        <f t="shared" si="89"/>
        <v>1.337827334058415</v>
      </c>
      <c r="Y521" s="40">
        <f t="shared" si="90"/>
        <v>0.37085193022801721</v>
      </c>
    </row>
    <row r="522" spans="1:25">
      <c r="A522" s="26" t="s">
        <v>307</v>
      </c>
      <c r="B522" s="1">
        <v>40072</v>
      </c>
      <c r="C522" s="5">
        <v>532.24199999999996</v>
      </c>
      <c r="D522" s="3">
        <v>1.0221</v>
      </c>
      <c r="E522" s="2">
        <v>53588.3</v>
      </c>
      <c r="F522" s="32">
        <v>198.38499999999999</v>
      </c>
      <c r="G522" s="3">
        <v>1.5031000000000001</v>
      </c>
      <c r="H522" s="2">
        <v>13561.7</v>
      </c>
      <c r="I522" s="32">
        <v>90.453000000000003</v>
      </c>
      <c r="J522" s="3">
        <v>0.32529999999999998</v>
      </c>
      <c r="K522" s="2">
        <v>28548.799999999999</v>
      </c>
      <c r="N522" s="5">
        <v>137.60900000000001</v>
      </c>
      <c r="O522" s="3">
        <v>3.2800000000000003E-2</v>
      </c>
      <c r="P522" s="2">
        <v>433915.8</v>
      </c>
      <c r="S522" s="23">
        <f t="shared" si="85"/>
        <v>0.13760900000000001</v>
      </c>
      <c r="T522" s="23">
        <f t="shared" si="86"/>
        <v>433.91579999999999</v>
      </c>
      <c r="V522" s="38">
        <f t="shared" si="87"/>
        <v>0.48595803068229609</v>
      </c>
      <c r="W522" s="38">
        <f t="shared" si="88"/>
        <v>0.50080857715682781</v>
      </c>
      <c r="X522" s="40">
        <f t="shared" si="89"/>
        <v>1.3466501217693994</v>
      </c>
      <c r="Y522" s="40">
        <f t="shared" si="90"/>
        <v>0.36041788088486743</v>
      </c>
    </row>
    <row r="523" spans="1:25">
      <c r="A523" s="26" t="s">
        <v>308</v>
      </c>
      <c r="B523" s="1">
        <v>40079</v>
      </c>
      <c r="C523" s="5">
        <v>729.33199999999999</v>
      </c>
      <c r="D523" s="3">
        <v>1.3599000000000001</v>
      </c>
      <c r="E523" s="2">
        <v>54608.5</v>
      </c>
      <c r="F523" s="32">
        <v>203.10900000000001</v>
      </c>
      <c r="G523" s="3">
        <v>1.4959</v>
      </c>
      <c r="H523" s="2">
        <v>13821</v>
      </c>
      <c r="I523" s="32">
        <v>394.98899999999998</v>
      </c>
      <c r="J523" s="3">
        <v>1.3825000000000001</v>
      </c>
      <c r="K523" s="2">
        <v>29121</v>
      </c>
      <c r="N523" s="5">
        <v>2955.23</v>
      </c>
      <c r="O523" s="3">
        <v>0.68089999999999995</v>
      </c>
      <c r="P523" s="2">
        <v>438641.5</v>
      </c>
      <c r="S523" s="23">
        <f t="shared" si="85"/>
        <v>2.9552299999999998</v>
      </c>
      <c r="T523" s="23">
        <f t="shared" si="86"/>
        <v>438.64150000000001</v>
      </c>
      <c r="V523" s="38">
        <f t="shared" si="87"/>
        <v>0.52923449227670782</v>
      </c>
      <c r="W523" s="38">
        <f t="shared" si="88"/>
        <v>0.48955361035884998</v>
      </c>
      <c r="X523" s="40">
        <f t="shared" si="89"/>
        <v>1.3424443894799343</v>
      </c>
      <c r="Y523" s="40">
        <f t="shared" si="90"/>
        <v>0.43532508242073004</v>
      </c>
    </row>
    <row r="524" spans="1:25">
      <c r="A524" s="26" t="s">
        <v>309</v>
      </c>
      <c r="B524" s="1">
        <v>40086</v>
      </c>
      <c r="C524" s="5">
        <v>721.65300000000002</v>
      </c>
      <c r="D524" s="3">
        <v>1.3249</v>
      </c>
      <c r="E524" s="2">
        <v>55299.8</v>
      </c>
      <c r="F524" s="32">
        <v>236.85599999999999</v>
      </c>
      <c r="G524" s="3">
        <v>1.7137</v>
      </c>
      <c r="H524" s="2">
        <v>14054.6</v>
      </c>
      <c r="I524" s="32">
        <v>285.22399999999999</v>
      </c>
      <c r="J524" s="3">
        <v>0.98340000000000005</v>
      </c>
      <c r="K524" s="2">
        <v>29366.3</v>
      </c>
      <c r="N524" s="5">
        <v>1434.511</v>
      </c>
      <c r="O524" s="3">
        <v>0.32700000000000001</v>
      </c>
      <c r="P524" s="2">
        <v>438885.8</v>
      </c>
      <c r="S524" s="23">
        <f t="shared" si="85"/>
        <v>1.4345109999999999</v>
      </c>
      <c r="T524" s="23">
        <f t="shared" si="86"/>
        <v>438.88579999999996</v>
      </c>
      <c r="V524" s="38">
        <f t="shared" si="87"/>
        <v>0.54628088238701755</v>
      </c>
      <c r="W524" s="38">
        <f t="shared" si="88"/>
        <v>0.49000659587397405</v>
      </c>
      <c r="X524" s="40">
        <f t="shared" si="89"/>
        <v>1.3436081323865916</v>
      </c>
      <c r="Y524" s="40">
        <f t="shared" si="90"/>
        <v>0.44999932029008494</v>
      </c>
    </row>
    <row r="525" spans="1:25">
      <c r="A525" s="26" t="s">
        <v>310</v>
      </c>
      <c r="B525" s="1">
        <v>40093</v>
      </c>
      <c r="C525" s="5">
        <v>593.56500000000005</v>
      </c>
      <c r="D525" s="3">
        <v>1.0706</v>
      </c>
      <c r="E525" s="2">
        <v>56863.8</v>
      </c>
      <c r="F525" s="32">
        <v>77.811000000000007</v>
      </c>
      <c r="G525" s="3">
        <v>0.55359999999999998</v>
      </c>
      <c r="H525" s="2">
        <v>14311.8</v>
      </c>
      <c r="I525" s="32">
        <v>300.11799999999999</v>
      </c>
      <c r="J525" s="3">
        <v>1.0178</v>
      </c>
      <c r="K525" s="2">
        <v>30259</v>
      </c>
      <c r="N525" s="5">
        <v>1503.9169999999999</v>
      </c>
      <c r="O525" s="3">
        <v>0.34239999999999998</v>
      </c>
      <c r="P525" s="2">
        <v>447842.1</v>
      </c>
      <c r="S525" s="23">
        <f t="shared" si="85"/>
        <v>1.5039169999999999</v>
      </c>
      <c r="T525" s="23">
        <f t="shared" si="86"/>
        <v>447.84209999999996</v>
      </c>
      <c r="V525" s="38">
        <f t="shared" si="87"/>
        <v>0.40643249077041826</v>
      </c>
      <c r="W525" s="38">
        <f t="shared" si="88"/>
        <v>0.48053121568338719</v>
      </c>
      <c r="X525" s="40">
        <f t="shared" si="89"/>
        <v>0.91850181036629119</v>
      </c>
      <c r="Y525" s="40">
        <f t="shared" si="90"/>
        <v>0.44073628851659657</v>
      </c>
    </row>
    <row r="526" spans="1:25">
      <c r="A526" s="26" t="s">
        <v>311</v>
      </c>
      <c r="B526" s="1">
        <v>40100</v>
      </c>
      <c r="C526" s="5">
        <v>969.72900000000004</v>
      </c>
      <c r="D526" s="3">
        <v>1.7016</v>
      </c>
      <c r="E526" s="2">
        <v>58756.4</v>
      </c>
      <c r="F526" s="32">
        <v>199.53800000000001</v>
      </c>
      <c r="G526" s="3">
        <v>1.3875</v>
      </c>
      <c r="H526" s="2">
        <v>14829</v>
      </c>
      <c r="I526" s="32">
        <v>399.61599999999999</v>
      </c>
      <c r="J526" s="3">
        <v>1.3206</v>
      </c>
      <c r="K526" s="2">
        <v>31090.400000000001</v>
      </c>
      <c r="N526" s="5">
        <v>4032.0340000000001</v>
      </c>
      <c r="O526" s="3">
        <v>0.9</v>
      </c>
      <c r="P526" s="2">
        <v>472660.2</v>
      </c>
      <c r="S526" s="23">
        <f t="shared" si="85"/>
        <v>4.0320340000000003</v>
      </c>
      <c r="T526" s="23">
        <f t="shared" si="86"/>
        <v>472.66020000000003</v>
      </c>
      <c r="V526" s="38">
        <f t="shared" si="87"/>
        <v>0.47129556071943446</v>
      </c>
      <c r="W526" s="38">
        <f t="shared" si="88"/>
        <v>0.48691963835461055</v>
      </c>
      <c r="X526" s="40">
        <f t="shared" si="89"/>
        <v>0.90052470490179348</v>
      </c>
      <c r="Y526" s="40">
        <f t="shared" si="90"/>
        <v>0.48249816905192661</v>
      </c>
    </row>
    <row r="527" spans="1:25">
      <c r="A527" s="26" t="s">
        <v>312</v>
      </c>
      <c r="B527" s="1">
        <v>40107</v>
      </c>
      <c r="C527" s="5">
        <v>490.52199999999999</v>
      </c>
      <c r="D527" s="3">
        <v>0.83069999999999999</v>
      </c>
      <c r="E527" s="2">
        <v>59513.2</v>
      </c>
      <c r="F527" s="32">
        <v>176.60599999999999</v>
      </c>
      <c r="G527" s="3">
        <v>1.1685000000000001</v>
      </c>
      <c r="H527" s="2">
        <v>15301.2</v>
      </c>
      <c r="I527" s="32">
        <v>210.53200000000001</v>
      </c>
      <c r="J527" s="3">
        <v>0.67700000000000005</v>
      </c>
      <c r="K527" s="2">
        <v>31270</v>
      </c>
      <c r="N527" s="5">
        <v>4878.9539999999997</v>
      </c>
      <c r="O527" s="3">
        <v>1.0309999999999999</v>
      </c>
      <c r="P527" s="2">
        <v>477685.4</v>
      </c>
      <c r="S527" s="23">
        <f t="shared" si="85"/>
        <v>4.8789539999999993</v>
      </c>
      <c r="T527" s="23">
        <f t="shared" si="86"/>
        <v>477.68540000000002</v>
      </c>
      <c r="V527" s="38">
        <f t="shared" si="87"/>
        <v>0.46251665012856991</v>
      </c>
      <c r="W527" s="38">
        <f t="shared" si="88"/>
        <v>0.49569887753011449</v>
      </c>
      <c r="X527" s="40">
        <f t="shared" si="89"/>
        <v>0.80669441856161506</v>
      </c>
      <c r="Y527" s="40">
        <f t="shared" si="90"/>
        <v>0.48754766755514445</v>
      </c>
    </row>
    <row r="528" spans="1:25">
      <c r="A528" s="26" t="s">
        <v>313</v>
      </c>
      <c r="B528" s="1">
        <v>40114</v>
      </c>
      <c r="C528" s="5">
        <v>569.75</v>
      </c>
      <c r="D528" s="3">
        <v>0.94969999999999999</v>
      </c>
      <c r="E528" s="2">
        <v>59530.6</v>
      </c>
      <c r="F528" s="32">
        <v>357.71699999999998</v>
      </c>
      <c r="G528" s="3">
        <v>2.2746</v>
      </c>
      <c r="H528" s="2">
        <v>15696.5</v>
      </c>
      <c r="I528" s="32">
        <v>116.642</v>
      </c>
      <c r="J528" s="3">
        <v>0.37230000000000002</v>
      </c>
      <c r="K528" s="2">
        <v>30945.7</v>
      </c>
      <c r="N528" s="5">
        <v>2279.11</v>
      </c>
      <c r="O528" s="3">
        <v>0.47270000000000001</v>
      </c>
      <c r="P528" s="2">
        <v>460652.7</v>
      </c>
      <c r="S528" s="23">
        <f t="shared" si="85"/>
        <v>2.2791100000000002</v>
      </c>
      <c r="T528" s="23">
        <f t="shared" si="86"/>
        <v>460.65270000000004</v>
      </c>
      <c r="V528" s="38">
        <f t="shared" si="87"/>
        <v>0.46031895318522181</v>
      </c>
      <c r="W528" s="38">
        <f t="shared" si="88"/>
        <v>0.49567709805725507</v>
      </c>
      <c r="X528" s="40">
        <f t="shared" si="89"/>
        <v>0.83868510885515624</v>
      </c>
      <c r="Y528" s="40">
        <f t="shared" si="90"/>
        <v>0.48667995828881239</v>
      </c>
    </row>
    <row r="529" spans="1:25">
      <c r="A529" s="26" t="s">
        <v>314</v>
      </c>
      <c r="B529" s="1">
        <v>40121</v>
      </c>
      <c r="C529" s="5">
        <v>14.646000000000001</v>
      </c>
      <c r="D529" s="3">
        <v>2.4500000000000001E-2</v>
      </c>
      <c r="E529" s="2">
        <v>59670.2</v>
      </c>
      <c r="F529" s="32">
        <v>37.491999999999997</v>
      </c>
      <c r="G529" s="3">
        <v>0.23849999999999999</v>
      </c>
      <c r="H529" s="2">
        <v>15867.9</v>
      </c>
      <c r="I529" s="32">
        <v>-23.224</v>
      </c>
      <c r="J529" s="3">
        <v>-7.4999999999999997E-2</v>
      </c>
      <c r="K529" s="2">
        <v>30909</v>
      </c>
      <c r="N529" s="5">
        <v>-1320.1110000000001</v>
      </c>
      <c r="O529" s="3">
        <v>-0.28649999999999998</v>
      </c>
      <c r="P529" s="2">
        <v>463893.5</v>
      </c>
      <c r="S529" s="23">
        <f t="shared" si="85"/>
        <v>-1.320111</v>
      </c>
      <c r="T529" s="23">
        <f t="shared" si="86"/>
        <v>463.89350000000002</v>
      </c>
      <c r="V529" s="38">
        <f t="shared" si="87"/>
        <v>0.47014323625890869</v>
      </c>
      <c r="W529" s="38">
        <f t="shared" si="88"/>
        <v>0.48088560968280186</v>
      </c>
      <c r="X529" s="40">
        <f t="shared" si="89"/>
        <v>0.8487083203678043</v>
      </c>
      <c r="Y529" s="40">
        <f t="shared" si="90"/>
        <v>0.4639014725796185</v>
      </c>
    </row>
    <row r="530" spans="1:25">
      <c r="A530" s="26" t="s">
        <v>315</v>
      </c>
      <c r="B530" s="1">
        <v>40128</v>
      </c>
      <c r="C530" s="5">
        <v>504.43</v>
      </c>
      <c r="D530" s="3">
        <v>0.84530000000000005</v>
      </c>
      <c r="E530" s="2">
        <v>61010.5</v>
      </c>
      <c r="F530" s="32">
        <v>218.47200000000001</v>
      </c>
      <c r="G530" s="3">
        <v>1.3768</v>
      </c>
      <c r="H530" s="2">
        <v>16403.7</v>
      </c>
      <c r="I530" s="32">
        <v>222.44300000000001</v>
      </c>
      <c r="J530" s="3">
        <v>0.71960000000000002</v>
      </c>
      <c r="K530" s="2">
        <v>31520.7</v>
      </c>
      <c r="N530" s="5">
        <v>2461.0680000000002</v>
      </c>
      <c r="O530" s="3">
        <v>0.53049999999999997</v>
      </c>
      <c r="P530" s="2">
        <v>488847.4</v>
      </c>
      <c r="S530" s="23">
        <f t="shared" si="85"/>
        <v>2.461068</v>
      </c>
      <c r="T530" s="23">
        <f t="shared" si="86"/>
        <v>488.84740000000005</v>
      </c>
      <c r="V530" s="38">
        <f t="shared" si="87"/>
        <v>0.47183111041329828</v>
      </c>
      <c r="W530" s="38">
        <f t="shared" si="88"/>
        <v>0.45440224486512115</v>
      </c>
      <c r="X530" s="40">
        <f t="shared" si="89"/>
        <v>0.83380643221313677</v>
      </c>
      <c r="Y530" s="40">
        <f t="shared" si="90"/>
        <v>0.47078026185668215</v>
      </c>
    </row>
    <row r="531" spans="1:25">
      <c r="A531" s="26" t="s">
        <v>316</v>
      </c>
      <c r="B531" s="1">
        <v>40135</v>
      </c>
      <c r="C531" s="5">
        <v>963.96199999999999</v>
      </c>
      <c r="D531" s="3">
        <v>1.5774999999999999</v>
      </c>
      <c r="E531" s="2">
        <v>62425.5</v>
      </c>
      <c r="F531" s="32">
        <v>434.18299999999999</v>
      </c>
      <c r="G531" s="3">
        <v>2.6429999999999998</v>
      </c>
      <c r="H531" s="2">
        <v>16947.900000000001</v>
      </c>
      <c r="I531" s="32">
        <v>388.43200000000002</v>
      </c>
      <c r="J531" s="3">
        <v>1.2311000000000001</v>
      </c>
      <c r="K531" s="2">
        <v>32134.6</v>
      </c>
      <c r="N531" s="5">
        <v>2922.48</v>
      </c>
      <c r="O531" s="3">
        <v>0.59540000000000004</v>
      </c>
      <c r="P531" s="2">
        <v>499643</v>
      </c>
      <c r="S531" s="23">
        <f t="shared" si="85"/>
        <v>2.9224800000000002</v>
      </c>
      <c r="T531" s="23">
        <f t="shared" si="86"/>
        <v>499.64299999999997</v>
      </c>
      <c r="V531" s="38">
        <f t="shared" si="87"/>
        <v>0.51214422421813943</v>
      </c>
      <c r="W531" s="38">
        <f t="shared" si="88"/>
        <v>0.44842030798725502</v>
      </c>
      <c r="X531" s="40">
        <f t="shared" si="89"/>
        <v>0.89220925987124811</v>
      </c>
      <c r="Y531" s="40">
        <f t="shared" si="90"/>
        <v>0.50316297393435216</v>
      </c>
    </row>
    <row r="532" spans="1:25">
      <c r="A532" s="26" t="s">
        <v>317</v>
      </c>
      <c r="B532" s="1">
        <v>40142</v>
      </c>
      <c r="C532" s="5">
        <v>833.05799999999999</v>
      </c>
      <c r="D532" s="3">
        <v>1.3344</v>
      </c>
      <c r="E532" s="2">
        <v>63445.4</v>
      </c>
      <c r="F532" s="32">
        <v>380.75599999999997</v>
      </c>
      <c r="G532" s="3">
        <v>2.2465999999999999</v>
      </c>
      <c r="H532" s="2">
        <v>17359.5</v>
      </c>
      <c r="I532" s="32">
        <v>268.94900000000001</v>
      </c>
      <c r="J532" s="3">
        <v>0.83689999999999998</v>
      </c>
      <c r="K532" s="2">
        <v>32519.200000000001</v>
      </c>
      <c r="N532" s="5">
        <v>1888.1079999999999</v>
      </c>
      <c r="O532" s="3">
        <v>0.37759999999999999</v>
      </c>
      <c r="P532" s="2">
        <v>499916.4</v>
      </c>
      <c r="S532" s="23">
        <f t="shared" si="85"/>
        <v>1.8881079999999999</v>
      </c>
      <c r="T532" s="23">
        <f t="shared" si="86"/>
        <v>499.91640000000001</v>
      </c>
      <c r="V532" s="38">
        <f t="shared" si="87"/>
        <v>0.52702388252701216</v>
      </c>
      <c r="W532" s="38">
        <f t="shared" si="88"/>
        <v>0.44476006608576646</v>
      </c>
      <c r="X532" s="40">
        <f t="shared" si="89"/>
        <v>0.92096026631905326</v>
      </c>
      <c r="Y532" s="40">
        <f t="shared" si="90"/>
        <v>0.50484445776740139</v>
      </c>
    </row>
    <row r="533" spans="1:25">
      <c r="A533" s="26" t="s">
        <v>318</v>
      </c>
      <c r="B533" s="1">
        <v>40149</v>
      </c>
      <c r="C533" s="5">
        <v>229.42</v>
      </c>
      <c r="D533" s="3">
        <v>0.36149999999999999</v>
      </c>
      <c r="E533" s="2">
        <v>63415.7</v>
      </c>
      <c r="F533" s="32">
        <v>168.827</v>
      </c>
      <c r="G533" s="3">
        <v>0.97250000000000003</v>
      </c>
      <c r="H533" s="2">
        <v>17509.599999999999</v>
      </c>
      <c r="I533" s="32">
        <v>81.691000000000003</v>
      </c>
      <c r="J533" s="3">
        <v>0.25119999999999998</v>
      </c>
      <c r="K533" s="2">
        <v>32394.9</v>
      </c>
      <c r="N533" s="5">
        <v>448.642</v>
      </c>
      <c r="O533" s="3">
        <v>8.8200000000000001E-2</v>
      </c>
      <c r="P533" s="2">
        <v>511057.4</v>
      </c>
      <c r="S533" s="23">
        <f t="shared" si="85"/>
        <v>0.44864199999999999</v>
      </c>
      <c r="T533" s="23">
        <f t="shared" si="86"/>
        <v>511.05740000000003</v>
      </c>
      <c r="V533" s="38">
        <f t="shared" si="87"/>
        <v>0.52737481769464634</v>
      </c>
      <c r="W533" s="38">
        <f t="shared" si="88"/>
        <v>0.41672696209684046</v>
      </c>
      <c r="X533" s="40">
        <f t="shared" si="89"/>
        <v>0.91135642849208354</v>
      </c>
      <c r="Y533" s="40">
        <f t="shared" si="90"/>
        <v>0.48672781743140442</v>
      </c>
    </row>
    <row r="534" spans="1:25">
      <c r="A534" s="26" t="s">
        <v>319</v>
      </c>
      <c r="B534" s="1">
        <v>40156</v>
      </c>
      <c r="C534" s="5">
        <v>317.33999999999997</v>
      </c>
      <c r="D534" s="3">
        <v>0.50039999999999996</v>
      </c>
      <c r="E534" s="2">
        <v>63189.2</v>
      </c>
      <c r="F534" s="32">
        <v>316.89499999999998</v>
      </c>
      <c r="G534" s="3">
        <v>1.8098000000000001</v>
      </c>
      <c r="H534" s="2">
        <v>17565.7</v>
      </c>
      <c r="I534" s="32">
        <v>-22.356000000000002</v>
      </c>
      <c r="J534" s="3">
        <v>-6.9000000000000006E-2</v>
      </c>
      <c r="K534" s="2">
        <v>32175.599999999999</v>
      </c>
      <c r="N534" s="5">
        <v>2320.337</v>
      </c>
      <c r="O534" s="3">
        <v>0.45179999999999998</v>
      </c>
      <c r="P534" s="2">
        <v>506957.5</v>
      </c>
      <c r="S534" s="23">
        <f t="shared" ref="S534:S597" si="91">N534/1000</f>
        <v>2.3203369999999999</v>
      </c>
      <c r="T534" s="23">
        <f t="shared" ref="T534:T597" si="92">P534/1000</f>
        <v>506.95749999999998</v>
      </c>
      <c r="V534" s="38">
        <f t="shared" ref="V534:V597" si="93">STDEV(D509:D534)</f>
        <v>0.52069564179529615</v>
      </c>
      <c r="W534" s="38">
        <f t="shared" ref="W534:W597" si="94">STDEV(O509:O534)</f>
        <v>0.39656659010135409</v>
      </c>
      <c r="X534" s="40">
        <f t="shared" ref="X534:X597" si="95">STDEV(G509:G534)</f>
        <v>0.87652987856397935</v>
      </c>
      <c r="Y534" s="40">
        <f t="shared" ref="Y534:Y597" si="96">STDEV(J509:J534)</f>
        <v>0.49538223105613505</v>
      </c>
    </row>
    <row r="535" spans="1:25">
      <c r="A535" s="26" t="s">
        <v>320</v>
      </c>
      <c r="B535" s="1">
        <v>40163</v>
      </c>
      <c r="C535" s="5">
        <v>523.79300000000001</v>
      </c>
      <c r="D535" s="3">
        <v>0.82869999999999999</v>
      </c>
      <c r="E535" s="2">
        <v>63834.9</v>
      </c>
      <c r="F535" s="32">
        <v>339.29599999999999</v>
      </c>
      <c r="G535" s="3">
        <v>1.9315</v>
      </c>
      <c r="H535" s="2">
        <v>17886.8</v>
      </c>
      <c r="I535" s="32">
        <v>71.727999999999994</v>
      </c>
      <c r="J535" s="3">
        <v>0.22289999999999999</v>
      </c>
      <c r="K535" s="2">
        <v>32360.3</v>
      </c>
      <c r="N535" s="5">
        <v>570.71</v>
      </c>
      <c r="O535" s="3">
        <v>0.1123</v>
      </c>
      <c r="P535" s="2">
        <v>512393.2</v>
      </c>
      <c r="S535" s="23">
        <f t="shared" si="91"/>
        <v>0.57071000000000005</v>
      </c>
      <c r="T535" s="23">
        <f t="shared" si="92"/>
        <v>512.39319999999998</v>
      </c>
      <c r="V535" s="38">
        <f t="shared" si="93"/>
        <v>0.51025221546272115</v>
      </c>
      <c r="W535" s="38">
        <f t="shared" si="94"/>
        <v>0.39769817020526427</v>
      </c>
      <c r="X535" s="40">
        <f t="shared" si="95"/>
        <v>0.86536415339706263</v>
      </c>
      <c r="Y535" s="40">
        <f t="shared" si="96"/>
        <v>0.4959290074659416</v>
      </c>
    </row>
    <row r="536" spans="1:25">
      <c r="A536" s="26" t="s">
        <v>321</v>
      </c>
      <c r="B536" s="1">
        <v>40170</v>
      </c>
      <c r="C536" s="5">
        <v>476.25200000000001</v>
      </c>
      <c r="D536" s="3">
        <v>0.746</v>
      </c>
      <c r="E536" s="2">
        <v>63901.8</v>
      </c>
      <c r="F536" s="32">
        <v>65.263999999999996</v>
      </c>
      <c r="G536" s="3">
        <v>0.36480000000000001</v>
      </c>
      <c r="H536" s="2">
        <v>17735.2</v>
      </c>
      <c r="I536" s="32">
        <v>57.134</v>
      </c>
      <c r="J536" s="3">
        <v>0.17649999999999999</v>
      </c>
      <c r="K536" s="2">
        <v>32286.5</v>
      </c>
      <c r="N536" s="5">
        <v>2010.828</v>
      </c>
      <c r="O536" s="3">
        <v>0.39240000000000003</v>
      </c>
      <c r="P536" s="2">
        <v>508794.9</v>
      </c>
      <c r="S536" s="23">
        <f t="shared" si="91"/>
        <v>2.0108280000000001</v>
      </c>
      <c r="T536" s="23">
        <f t="shared" si="92"/>
        <v>508.79490000000004</v>
      </c>
      <c r="V536" s="38">
        <f t="shared" si="93"/>
        <v>0.49423328736383343</v>
      </c>
      <c r="W536" s="38">
        <f t="shared" si="94"/>
        <v>0.36282033267169572</v>
      </c>
      <c r="X536" s="40">
        <f t="shared" si="95"/>
        <v>0.86140899264831472</v>
      </c>
      <c r="Y536" s="40">
        <f t="shared" si="96"/>
        <v>0.48672278099392635</v>
      </c>
    </row>
    <row r="537" spans="1:25">
      <c r="A537" s="26" t="s">
        <v>322</v>
      </c>
      <c r="B537" s="1">
        <v>40177</v>
      </c>
      <c r="C537" s="5">
        <v>185.946</v>
      </c>
      <c r="D537" s="3">
        <v>0.29139999999999999</v>
      </c>
      <c r="E537" s="2">
        <v>64128.1</v>
      </c>
      <c r="F537" s="32">
        <v>11.068</v>
      </c>
      <c r="G537" s="3">
        <v>6.2399999999999997E-2</v>
      </c>
      <c r="H537" s="2">
        <v>17826.5</v>
      </c>
      <c r="I537" s="32">
        <v>119.764</v>
      </c>
      <c r="J537" s="3">
        <v>0.37209999999999999</v>
      </c>
      <c r="K537" s="2">
        <v>32329.599999999999</v>
      </c>
      <c r="N537" s="5">
        <v>369.05799999999999</v>
      </c>
      <c r="O537" s="3">
        <v>7.2300000000000003E-2</v>
      </c>
      <c r="P537" s="2">
        <v>518386.7</v>
      </c>
      <c r="S537" s="23">
        <f t="shared" si="91"/>
        <v>0.369058</v>
      </c>
      <c r="T537" s="23">
        <f t="shared" si="92"/>
        <v>518.38670000000002</v>
      </c>
      <c r="V537" s="38">
        <f t="shared" si="93"/>
        <v>0.48868753036931656</v>
      </c>
      <c r="W537" s="38">
        <f t="shared" si="94"/>
        <v>0.36563736160299587</v>
      </c>
      <c r="X537" s="40">
        <f t="shared" si="95"/>
        <v>0.87383236161176836</v>
      </c>
      <c r="Y537" s="40">
        <f t="shared" si="96"/>
        <v>0.48015824327466816</v>
      </c>
    </row>
    <row r="538" spans="1:25">
      <c r="A538" s="26" t="s">
        <v>323</v>
      </c>
      <c r="B538" s="1">
        <v>40184</v>
      </c>
      <c r="C538" s="5">
        <v>108.74299999999999</v>
      </c>
      <c r="D538" s="3">
        <v>0.1658</v>
      </c>
      <c r="E538" s="2">
        <v>66567</v>
      </c>
      <c r="F538" s="32">
        <v>-55.417000000000002</v>
      </c>
      <c r="G538" s="3">
        <v>-0.31</v>
      </c>
      <c r="H538" s="2">
        <v>18138.7</v>
      </c>
      <c r="I538" s="32">
        <v>25.045000000000002</v>
      </c>
      <c r="J538" s="3">
        <v>7.7200000000000005E-2</v>
      </c>
      <c r="K538" s="2">
        <v>32834.9</v>
      </c>
      <c r="N538" s="5">
        <v>2183.0740000000001</v>
      </c>
      <c r="O538" s="3">
        <v>0.42099999999999999</v>
      </c>
      <c r="P538" s="2">
        <v>542274.69999999995</v>
      </c>
      <c r="S538" s="23">
        <f t="shared" si="91"/>
        <v>2.183074</v>
      </c>
      <c r="T538" s="23">
        <f t="shared" si="92"/>
        <v>542.27469999999994</v>
      </c>
      <c r="V538" s="38">
        <f t="shared" si="93"/>
        <v>0.49089130962112015</v>
      </c>
      <c r="W538" s="38">
        <f t="shared" si="94"/>
        <v>0.3547741320246533</v>
      </c>
      <c r="X538" s="40">
        <f t="shared" si="95"/>
        <v>0.90086763375861467</v>
      </c>
      <c r="Y538" s="40">
        <f t="shared" si="96"/>
        <v>0.47802918908303565</v>
      </c>
    </row>
    <row r="539" spans="1:25">
      <c r="A539" s="26" t="s">
        <v>324</v>
      </c>
      <c r="B539" s="1">
        <v>40191</v>
      </c>
      <c r="C539" s="5">
        <v>480.32499999999999</v>
      </c>
      <c r="D539" s="3">
        <v>0.72140000000000004</v>
      </c>
      <c r="E539" s="2">
        <v>67545.2</v>
      </c>
      <c r="F539" s="32">
        <v>151.58799999999999</v>
      </c>
      <c r="G539" s="3">
        <v>0.83540000000000003</v>
      </c>
      <c r="H539" s="2">
        <v>18493.900000000001</v>
      </c>
      <c r="I539" s="32">
        <v>176.02799999999999</v>
      </c>
      <c r="J539" s="3">
        <v>0.53600000000000003</v>
      </c>
      <c r="K539" s="2">
        <v>33189.5</v>
      </c>
      <c r="N539" s="5">
        <v>2544.212</v>
      </c>
      <c r="O539" s="3">
        <v>0.46910000000000002</v>
      </c>
      <c r="P539" s="2">
        <v>539235.9</v>
      </c>
      <c r="S539" s="23">
        <f t="shared" si="91"/>
        <v>2.5442119999999999</v>
      </c>
      <c r="T539" s="23">
        <f t="shared" si="92"/>
        <v>539.23590000000002</v>
      </c>
      <c r="V539" s="38">
        <f t="shared" si="93"/>
        <v>0.48106928565436413</v>
      </c>
      <c r="W539" s="38">
        <f t="shared" si="94"/>
        <v>0.34728812272321569</v>
      </c>
      <c r="X539" s="40">
        <f t="shared" si="95"/>
        <v>0.89061519516654197</v>
      </c>
      <c r="Y539" s="40">
        <f t="shared" si="96"/>
        <v>0.47251046568792049</v>
      </c>
    </row>
    <row r="540" spans="1:25">
      <c r="A540" s="26" t="s">
        <v>325</v>
      </c>
      <c r="B540" s="1">
        <v>40198</v>
      </c>
      <c r="C540" s="5">
        <v>574.26900000000001</v>
      </c>
      <c r="D540" s="3">
        <v>0.85009999999999997</v>
      </c>
      <c r="E540" s="2">
        <v>67535.5</v>
      </c>
      <c r="F540" s="32">
        <v>398.66199999999998</v>
      </c>
      <c r="G540" s="3">
        <v>2.1547000000000001</v>
      </c>
      <c r="H540" s="2">
        <v>18637.8</v>
      </c>
      <c r="I540" s="32">
        <v>-42.813000000000002</v>
      </c>
      <c r="J540" s="3">
        <v>-0.12889999999999999</v>
      </c>
      <c r="K540" s="2">
        <v>32883.800000000003</v>
      </c>
      <c r="N540" s="5">
        <v>1235.231</v>
      </c>
      <c r="O540" s="3">
        <v>0.22900000000000001</v>
      </c>
      <c r="P540" s="2">
        <v>532945.30000000005</v>
      </c>
      <c r="S540" s="23">
        <f t="shared" si="91"/>
        <v>1.235231</v>
      </c>
      <c r="T540" s="23">
        <f t="shared" si="92"/>
        <v>532.94530000000009</v>
      </c>
      <c r="V540" s="38">
        <f t="shared" si="93"/>
        <v>0.48091413538737321</v>
      </c>
      <c r="W540" s="38">
        <f t="shared" si="94"/>
        <v>0.33878170228039173</v>
      </c>
      <c r="X540" s="40">
        <f t="shared" si="95"/>
        <v>0.90862333636365245</v>
      </c>
      <c r="Y540" s="40">
        <f t="shared" si="96"/>
        <v>0.48196277532606191</v>
      </c>
    </row>
    <row r="541" spans="1:25">
      <c r="A541" s="26" t="s">
        <v>326</v>
      </c>
      <c r="B541" s="1">
        <v>40205</v>
      </c>
      <c r="C541" s="5">
        <v>572.83900000000006</v>
      </c>
      <c r="D541" s="3">
        <v>0.8478</v>
      </c>
      <c r="E541" s="2">
        <v>67437.3</v>
      </c>
      <c r="F541" s="32">
        <v>515.73299999999995</v>
      </c>
      <c r="G541" s="3">
        <v>2.7627999999999999</v>
      </c>
      <c r="H541" s="2">
        <v>18873.3</v>
      </c>
      <c r="I541" s="32">
        <v>71.676000000000002</v>
      </c>
      <c r="J541" s="3">
        <v>0.21790000000000001</v>
      </c>
      <c r="K541" s="2">
        <v>32698.1</v>
      </c>
      <c r="N541" s="5">
        <v>-608.90499999999997</v>
      </c>
      <c r="O541" s="3">
        <v>-0.114</v>
      </c>
      <c r="P541" s="2">
        <v>495637</v>
      </c>
      <c r="S541" s="23">
        <f t="shared" si="91"/>
        <v>-0.60890499999999992</v>
      </c>
      <c r="T541" s="23">
        <f t="shared" si="92"/>
        <v>495.637</v>
      </c>
      <c r="V541" s="38">
        <f t="shared" si="93"/>
        <v>0.48137766769330514</v>
      </c>
      <c r="W541" s="38">
        <f t="shared" si="94"/>
        <v>0.33608841137643891</v>
      </c>
      <c r="X541" s="40">
        <f t="shared" si="95"/>
        <v>0.9158421833230036</v>
      </c>
      <c r="Y541" s="40">
        <f t="shared" si="96"/>
        <v>0.48192966753059918</v>
      </c>
    </row>
    <row r="542" spans="1:25">
      <c r="A542" s="26" t="s">
        <v>327</v>
      </c>
      <c r="B542" s="1">
        <v>40212</v>
      </c>
      <c r="C542" s="5">
        <v>406.04199999999997</v>
      </c>
      <c r="D542" s="3">
        <v>0.60209999999999997</v>
      </c>
      <c r="E542" s="2">
        <v>68009.100000000006</v>
      </c>
      <c r="F542" s="32">
        <v>202.096</v>
      </c>
      <c r="G542" s="3">
        <v>1.0708</v>
      </c>
      <c r="H542" s="2">
        <v>19201.099999999999</v>
      </c>
      <c r="I542" s="32">
        <v>113.96</v>
      </c>
      <c r="J542" s="3">
        <v>0.34849999999999998</v>
      </c>
      <c r="K542" s="2">
        <v>32807.1</v>
      </c>
      <c r="N542" s="5">
        <v>-1624.847</v>
      </c>
      <c r="O542" s="3">
        <v>-0.32750000000000001</v>
      </c>
      <c r="P542" s="2">
        <v>506365.4</v>
      </c>
      <c r="S542" s="23">
        <f t="shared" si="91"/>
        <v>-1.6248469999999999</v>
      </c>
      <c r="T542" s="23">
        <f t="shared" si="92"/>
        <v>506.36540000000002</v>
      </c>
      <c r="V542" s="38">
        <f t="shared" si="93"/>
        <v>0.47444831815488614</v>
      </c>
      <c r="W542" s="38">
        <f t="shared" si="94"/>
        <v>0.35563335467001134</v>
      </c>
      <c r="X542" s="40">
        <f t="shared" si="95"/>
        <v>0.91387184330441862</v>
      </c>
      <c r="Y542" s="40">
        <f t="shared" si="96"/>
        <v>0.4669902460025675</v>
      </c>
    </row>
    <row r="543" spans="1:25">
      <c r="A543" s="26" t="s">
        <v>328</v>
      </c>
      <c r="B543" s="1">
        <v>40219</v>
      </c>
      <c r="C543" s="5">
        <v>689.15099999999995</v>
      </c>
      <c r="D543" s="3">
        <v>1.0037</v>
      </c>
      <c r="E543" s="2">
        <v>68766.899999999994</v>
      </c>
      <c r="F543" s="32">
        <v>294.74099999999999</v>
      </c>
      <c r="G543" s="3">
        <v>1.5346</v>
      </c>
      <c r="H543" s="2">
        <v>19274.900000000001</v>
      </c>
      <c r="I543" s="32">
        <v>233.35499999999999</v>
      </c>
      <c r="J543" s="3">
        <v>0.69750000000000001</v>
      </c>
      <c r="K543" s="2">
        <v>33413.599999999999</v>
      </c>
      <c r="N543" s="5">
        <v>-2902.8</v>
      </c>
      <c r="O543" s="3">
        <v>-0.57220000000000004</v>
      </c>
      <c r="P543" s="2">
        <v>484025.9</v>
      </c>
      <c r="S543" s="23">
        <f t="shared" si="91"/>
        <v>-2.9028</v>
      </c>
      <c r="T543" s="23">
        <f t="shared" si="92"/>
        <v>484.02590000000004</v>
      </c>
      <c r="V543" s="38">
        <f t="shared" si="93"/>
        <v>0.47329048209968666</v>
      </c>
      <c r="W543" s="38">
        <f t="shared" si="94"/>
        <v>0.39064778117693366</v>
      </c>
      <c r="X543" s="40">
        <f t="shared" si="95"/>
        <v>0.91231313804315806</v>
      </c>
      <c r="Y543" s="40">
        <f t="shared" si="96"/>
        <v>0.46965190264869427</v>
      </c>
    </row>
    <row r="544" spans="1:25">
      <c r="A544" s="26" t="s">
        <v>329</v>
      </c>
      <c r="B544" s="1">
        <v>40226</v>
      </c>
      <c r="C544" s="5">
        <v>297.23599999999999</v>
      </c>
      <c r="D544" s="3">
        <v>0.43219999999999997</v>
      </c>
      <c r="E544" s="2">
        <v>69332.5</v>
      </c>
      <c r="F544" s="32">
        <v>104.732</v>
      </c>
      <c r="G544" s="3">
        <v>0.54330000000000001</v>
      </c>
      <c r="H544" s="2">
        <v>19550.400000000001</v>
      </c>
      <c r="I544" s="32">
        <v>100.556</v>
      </c>
      <c r="J544" s="3">
        <v>0.3009</v>
      </c>
      <c r="K544" s="2">
        <v>33562.6</v>
      </c>
      <c r="N544" s="5">
        <v>193.44200000000001</v>
      </c>
      <c r="O544" s="3">
        <v>3.9899999999999998E-2</v>
      </c>
      <c r="P544" s="2">
        <v>500579.3</v>
      </c>
      <c r="S544" s="23">
        <f t="shared" si="91"/>
        <v>0.193442</v>
      </c>
      <c r="T544" s="23">
        <f t="shared" si="92"/>
        <v>500.57929999999999</v>
      </c>
      <c r="V544" s="38">
        <f t="shared" si="93"/>
        <v>0.46900622879249038</v>
      </c>
      <c r="W544" s="38">
        <f t="shared" si="94"/>
        <v>0.37110568357897106</v>
      </c>
      <c r="X544" s="40">
        <f t="shared" si="95"/>
        <v>0.92393579027649209</v>
      </c>
      <c r="Y544" s="40">
        <f t="shared" si="96"/>
        <v>0.46034376365761875</v>
      </c>
    </row>
    <row r="545" spans="1:25">
      <c r="A545" s="26" t="s">
        <v>330</v>
      </c>
      <c r="B545" s="1">
        <v>40233</v>
      </c>
      <c r="C545" s="5">
        <v>493.35</v>
      </c>
      <c r="D545" s="3">
        <v>0.71150000000000002</v>
      </c>
      <c r="E545" s="2">
        <v>69874.100000000006</v>
      </c>
      <c r="F545" s="32">
        <v>287.30599999999998</v>
      </c>
      <c r="G545" s="3">
        <v>1.4695</v>
      </c>
      <c r="H545" s="2">
        <v>19804.099999999999</v>
      </c>
      <c r="I545" s="32">
        <v>99.361999999999995</v>
      </c>
      <c r="J545" s="3">
        <v>0.29599999999999999</v>
      </c>
      <c r="K545" s="2">
        <v>33724.400000000001</v>
      </c>
      <c r="N545" s="5">
        <v>914.95500000000004</v>
      </c>
      <c r="O545" s="3">
        <v>0.18240000000000001</v>
      </c>
      <c r="P545" s="2">
        <v>496438.7</v>
      </c>
      <c r="S545" s="23">
        <f t="shared" si="91"/>
        <v>0.91495500000000007</v>
      </c>
      <c r="T545" s="23">
        <f t="shared" si="92"/>
        <v>496.43870000000004</v>
      </c>
      <c r="V545" s="38">
        <f t="shared" si="93"/>
        <v>0.46795021216101401</v>
      </c>
      <c r="W545" s="38">
        <f t="shared" si="94"/>
        <v>0.371241114351058</v>
      </c>
      <c r="X545" s="40">
        <f t="shared" si="95"/>
        <v>0.91303175676508541</v>
      </c>
      <c r="Y545" s="40">
        <f t="shared" si="96"/>
        <v>0.45163170727417351</v>
      </c>
    </row>
    <row r="546" spans="1:25">
      <c r="A546" s="26" t="s">
        <v>331</v>
      </c>
      <c r="B546" s="1">
        <v>40240</v>
      </c>
      <c r="C546" s="5">
        <v>684.178</v>
      </c>
      <c r="D546" s="3">
        <v>0.97889999999999999</v>
      </c>
      <c r="E546" s="2">
        <v>71575.8</v>
      </c>
      <c r="F546" s="32">
        <v>328.51499999999999</v>
      </c>
      <c r="G546" s="3">
        <v>1.6588000000000001</v>
      </c>
      <c r="H546" s="2">
        <v>20472.099999999999</v>
      </c>
      <c r="I546" s="32">
        <v>201.17699999999999</v>
      </c>
      <c r="J546" s="3">
        <v>0.59650000000000003</v>
      </c>
      <c r="K546" s="2">
        <v>34449.9</v>
      </c>
      <c r="N546" s="5">
        <v>239.083</v>
      </c>
      <c r="O546" s="3">
        <v>4.8000000000000001E-2</v>
      </c>
      <c r="P546" s="2">
        <v>515371.8</v>
      </c>
      <c r="S546" s="23">
        <f t="shared" si="91"/>
        <v>0.23908299999999999</v>
      </c>
      <c r="T546" s="23">
        <f t="shared" si="92"/>
        <v>515.37180000000001</v>
      </c>
      <c r="V546" s="38">
        <f t="shared" si="93"/>
        <v>0.46519486067668425</v>
      </c>
      <c r="W546" s="38">
        <f t="shared" si="94"/>
        <v>0.36318104408767721</v>
      </c>
      <c r="X546" s="40">
        <f t="shared" si="95"/>
        <v>0.91213930869222937</v>
      </c>
      <c r="Y546" s="40">
        <f t="shared" si="96"/>
        <v>0.43478671094616578</v>
      </c>
    </row>
    <row r="547" spans="1:25">
      <c r="A547" s="26" t="s">
        <v>332</v>
      </c>
      <c r="B547" s="1">
        <v>40247</v>
      </c>
      <c r="C547" s="5">
        <v>1059.1790000000001</v>
      </c>
      <c r="D547" s="3">
        <v>1.4797</v>
      </c>
      <c r="E547" s="2">
        <v>73254.8</v>
      </c>
      <c r="F547" s="32">
        <v>523.43299999999999</v>
      </c>
      <c r="G547" s="3">
        <v>2.5567000000000002</v>
      </c>
      <c r="H547" s="2">
        <v>21180.1</v>
      </c>
      <c r="I547" s="32">
        <v>300.39600000000002</v>
      </c>
      <c r="J547" s="3">
        <v>0.87190000000000001</v>
      </c>
      <c r="K547" s="2">
        <v>35101.199999999997</v>
      </c>
      <c r="N547" s="5">
        <v>1621.126</v>
      </c>
      <c r="O547" s="3">
        <v>0.31430000000000002</v>
      </c>
      <c r="P547" s="2">
        <v>531006.5</v>
      </c>
      <c r="S547" s="23">
        <f t="shared" si="91"/>
        <v>1.6211260000000001</v>
      </c>
      <c r="T547" s="23">
        <f t="shared" si="92"/>
        <v>531.00649999999996</v>
      </c>
      <c r="V547" s="38">
        <f t="shared" si="93"/>
        <v>0.42882524523848403</v>
      </c>
      <c r="W547" s="38">
        <f t="shared" si="94"/>
        <v>0.36215051261128334</v>
      </c>
      <c r="X547" s="40">
        <f t="shared" si="95"/>
        <v>0.81714096902648226</v>
      </c>
      <c r="Y547" s="40">
        <f t="shared" si="96"/>
        <v>0.42785221310814625</v>
      </c>
    </row>
    <row r="548" spans="1:25">
      <c r="A548" s="26" t="s">
        <v>333</v>
      </c>
      <c r="B548" s="1">
        <v>40254</v>
      </c>
      <c r="C548" s="5">
        <v>588.30799999999999</v>
      </c>
      <c r="D548" s="3">
        <v>0.80289999999999995</v>
      </c>
      <c r="E548" s="2">
        <v>74421.8</v>
      </c>
      <c r="F548" s="32">
        <v>205.08500000000001</v>
      </c>
      <c r="G548" s="3">
        <v>0.96830000000000005</v>
      </c>
      <c r="H548" s="2">
        <v>21579.3</v>
      </c>
      <c r="I548" s="32">
        <v>246.369</v>
      </c>
      <c r="J548" s="3">
        <v>0.7016</v>
      </c>
      <c r="K548" s="2">
        <v>35641.599999999999</v>
      </c>
      <c r="N548" s="5">
        <v>1757.8409999999999</v>
      </c>
      <c r="O548" s="3">
        <v>0.33090000000000003</v>
      </c>
      <c r="P548" s="2">
        <v>538983.69999999995</v>
      </c>
      <c r="S548" s="23">
        <f t="shared" si="91"/>
        <v>1.757841</v>
      </c>
      <c r="T548" s="23">
        <f t="shared" si="92"/>
        <v>538.9837</v>
      </c>
      <c r="V548" s="38">
        <f t="shared" si="93"/>
        <v>0.42782360966245786</v>
      </c>
      <c r="W548" s="38">
        <f t="shared" si="94"/>
        <v>0.35931318374836252</v>
      </c>
      <c r="X548" s="40">
        <f t="shared" si="95"/>
        <v>0.82078161866507515</v>
      </c>
      <c r="Y548" s="40">
        <f t="shared" si="96"/>
        <v>0.42731449502858959</v>
      </c>
    </row>
    <row r="549" spans="1:25">
      <c r="A549" s="26" t="s">
        <v>334</v>
      </c>
      <c r="B549" s="1">
        <v>40261</v>
      </c>
      <c r="C549" s="5">
        <v>1057.8820000000001</v>
      </c>
      <c r="D549" s="3">
        <v>1.4218999999999999</v>
      </c>
      <c r="E549" s="2">
        <v>74943.600000000006</v>
      </c>
      <c r="F549" s="32">
        <v>658.08500000000004</v>
      </c>
      <c r="G549" s="3">
        <v>3.0529000000000002</v>
      </c>
      <c r="H549" s="2">
        <v>21960.6</v>
      </c>
      <c r="I549" s="32">
        <v>256.60000000000002</v>
      </c>
      <c r="J549" s="3">
        <v>0.71989999999999998</v>
      </c>
      <c r="K549" s="2">
        <v>35706.6</v>
      </c>
      <c r="N549" s="5">
        <v>1418.106</v>
      </c>
      <c r="O549" s="3">
        <v>0.26300000000000001</v>
      </c>
      <c r="P549" s="2">
        <v>534242.6</v>
      </c>
      <c r="S549" s="23">
        <f t="shared" si="91"/>
        <v>1.4181060000000001</v>
      </c>
      <c r="T549" s="23">
        <f t="shared" si="92"/>
        <v>534.24259999999992</v>
      </c>
      <c r="V549" s="38">
        <f t="shared" si="93"/>
        <v>0.43088698757509269</v>
      </c>
      <c r="W549" s="38">
        <f t="shared" si="94"/>
        <v>0.34957117413284433</v>
      </c>
      <c r="X549" s="40">
        <f t="shared" si="95"/>
        <v>0.88501615004820877</v>
      </c>
      <c r="Y549" s="40">
        <f t="shared" si="96"/>
        <v>0.39320538277871275</v>
      </c>
    </row>
    <row r="550" spans="1:25">
      <c r="A550" s="26" t="s">
        <v>335</v>
      </c>
      <c r="B550" s="1">
        <v>40268</v>
      </c>
      <c r="C550" s="5">
        <v>779.904</v>
      </c>
      <c r="D550" s="3">
        <v>1.0336000000000001</v>
      </c>
      <c r="E550" s="2">
        <v>76715.600000000006</v>
      </c>
      <c r="F550" s="32">
        <v>356.01400000000001</v>
      </c>
      <c r="G550" s="3">
        <v>1.6088</v>
      </c>
      <c r="H550" s="2">
        <v>22695.3</v>
      </c>
      <c r="I550" s="32">
        <v>163.72300000000001</v>
      </c>
      <c r="J550" s="3">
        <v>0.45650000000000002</v>
      </c>
      <c r="K550" s="2">
        <v>36168.300000000003</v>
      </c>
      <c r="N550" s="5">
        <v>600.23599999999999</v>
      </c>
      <c r="O550" s="3">
        <v>0.1118</v>
      </c>
      <c r="P550" s="2">
        <v>547679</v>
      </c>
      <c r="S550" s="23">
        <f t="shared" si="91"/>
        <v>0.60023599999999999</v>
      </c>
      <c r="T550" s="23">
        <f t="shared" si="92"/>
        <v>547.67899999999997</v>
      </c>
      <c r="V550" s="38">
        <f t="shared" si="93"/>
        <v>0.42205895317342346</v>
      </c>
      <c r="W550" s="38">
        <f t="shared" si="94"/>
        <v>0.35040268123315577</v>
      </c>
      <c r="X550" s="40">
        <f t="shared" si="95"/>
        <v>0.88388423186436627</v>
      </c>
      <c r="Y550" s="40">
        <f t="shared" si="96"/>
        <v>0.38125273856267372</v>
      </c>
    </row>
    <row r="551" spans="1:25">
      <c r="A551" s="26" t="s">
        <v>336</v>
      </c>
      <c r="B551" s="1">
        <v>40275</v>
      </c>
      <c r="C551" s="5">
        <v>810.44200000000001</v>
      </c>
      <c r="D551" s="3">
        <v>1.0564</v>
      </c>
      <c r="E551" s="2">
        <v>77777.2</v>
      </c>
      <c r="F551" s="32">
        <v>421.49299999999999</v>
      </c>
      <c r="G551" s="3">
        <v>1.857</v>
      </c>
      <c r="H551" s="2">
        <v>23276</v>
      </c>
      <c r="I551" s="32">
        <v>179.547</v>
      </c>
      <c r="J551" s="3">
        <v>0.49640000000000001</v>
      </c>
      <c r="K551" s="2">
        <v>36392.9</v>
      </c>
      <c r="N551" s="5">
        <v>3273.92</v>
      </c>
      <c r="O551" s="3">
        <v>0.59650000000000003</v>
      </c>
      <c r="P551" s="2">
        <v>568883.80000000005</v>
      </c>
      <c r="S551" s="23">
        <f t="shared" si="91"/>
        <v>3.2739199999999999</v>
      </c>
      <c r="T551" s="23">
        <f t="shared" si="92"/>
        <v>568.88380000000006</v>
      </c>
      <c r="V551" s="38">
        <f t="shared" si="93"/>
        <v>0.42177188272991639</v>
      </c>
      <c r="W551" s="38">
        <f t="shared" si="94"/>
        <v>0.35659866199757606</v>
      </c>
      <c r="X551" s="40">
        <f t="shared" si="95"/>
        <v>0.86958814644988947</v>
      </c>
      <c r="Y551" s="40">
        <f t="shared" si="96"/>
        <v>0.36579086393520216</v>
      </c>
    </row>
    <row r="552" spans="1:25">
      <c r="A552" s="26" t="s">
        <v>337</v>
      </c>
      <c r="B552" s="1">
        <v>40282</v>
      </c>
      <c r="C552" s="5">
        <v>1799.3689999999999</v>
      </c>
      <c r="D552" s="3">
        <v>2.3134000000000001</v>
      </c>
      <c r="E552" s="2">
        <v>80646.2</v>
      </c>
      <c r="F552" s="32">
        <v>971.02700000000004</v>
      </c>
      <c r="G552" s="3">
        <v>4.1718000000000002</v>
      </c>
      <c r="H552" s="2">
        <v>24566.1</v>
      </c>
      <c r="I552" s="32">
        <v>359.96100000000001</v>
      </c>
      <c r="J552" s="3">
        <v>0.98899999999999999</v>
      </c>
      <c r="K552" s="2">
        <v>37339.599999999999</v>
      </c>
      <c r="N552" s="5">
        <v>996.15800000000002</v>
      </c>
      <c r="O552" s="3">
        <v>0.17510000000000001</v>
      </c>
      <c r="P552" s="2">
        <v>573736</v>
      </c>
      <c r="S552" s="23">
        <f t="shared" si="91"/>
        <v>0.99615799999999999</v>
      </c>
      <c r="T552" s="23">
        <f t="shared" si="92"/>
        <v>573.73599999999999</v>
      </c>
      <c r="V552" s="38">
        <f t="shared" si="93"/>
        <v>0.48370333967772478</v>
      </c>
      <c r="W552" s="38">
        <f t="shared" si="94"/>
        <v>0.33195083741653447</v>
      </c>
      <c r="X552" s="40">
        <f t="shared" si="95"/>
        <v>1.0177432729630491</v>
      </c>
      <c r="Y552" s="40">
        <f t="shared" si="96"/>
        <v>0.33981112104316907</v>
      </c>
    </row>
    <row r="553" spans="1:25">
      <c r="A553" s="26" t="s">
        <v>338</v>
      </c>
      <c r="B553" s="1">
        <v>40289</v>
      </c>
      <c r="C553" s="5">
        <v>1220.9079999999999</v>
      </c>
      <c r="D553" s="3">
        <v>1.5072000000000001</v>
      </c>
      <c r="E553" s="2">
        <v>82117.8</v>
      </c>
      <c r="F553" s="32">
        <v>678.69600000000003</v>
      </c>
      <c r="G553" s="3">
        <v>2.7444999999999999</v>
      </c>
      <c r="H553" s="2">
        <v>25283.4</v>
      </c>
      <c r="I553" s="32">
        <v>293.99200000000002</v>
      </c>
      <c r="J553" s="3">
        <v>0.7863</v>
      </c>
      <c r="K553" s="2">
        <v>37648.5</v>
      </c>
      <c r="N553" s="5">
        <v>1908.0809999999999</v>
      </c>
      <c r="O553" s="3">
        <v>0.3327</v>
      </c>
      <c r="P553" s="2">
        <v>563937.1</v>
      </c>
      <c r="S553" s="23">
        <f t="shared" si="91"/>
        <v>1.9080809999999999</v>
      </c>
      <c r="T553" s="23">
        <f t="shared" si="92"/>
        <v>563.93709999999999</v>
      </c>
      <c r="V553" s="38">
        <f t="shared" si="93"/>
        <v>0.49925299564603365</v>
      </c>
      <c r="W553" s="38">
        <f t="shared" si="94"/>
        <v>0.29026321913844921</v>
      </c>
      <c r="X553" s="40">
        <f t="shared" si="95"/>
        <v>1.0390952377170026</v>
      </c>
      <c r="Y553" s="40">
        <f t="shared" si="96"/>
        <v>0.34329466517623247</v>
      </c>
    </row>
    <row r="554" spans="1:25">
      <c r="A554" s="26" t="s">
        <v>339</v>
      </c>
      <c r="B554" s="1">
        <v>40296</v>
      </c>
      <c r="C554" s="5">
        <v>1229.5350000000001</v>
      </c>
      <c r="D554" s="3">
        <v>1.4972000000000001</v>
      </c>
      <c r="E554" s="2">
        <v>82598.8</v>
      </c>
      <c r="F554" s="32">
        <v>928.21900000000005</v>
      </c>
      <c r="G554" s="3">
        <v>3.6711999999999998</v>
      </c>
      <c r="H554" s="2">
        <v>25924.7</v>
      </c>
      <c r="I554" s="32">
        <v>184.565</v>
      </c>
      <c r="J554" s="3">
        <v>0.49020000000000002</v>
      </c>
      <c r="K554" s="2">
        <v>37479.1</v>
      </c>
      <c r="N554" s="5">
        <v>1484.0160000000001</v>
      </c>
      <c r="O554" s="3">
        <v>0.2631</v>
      </c>
      <c r="P554" s="2">
        <v>554219.19999999995</v>
      </c>
      <c r="S554" s="23">
        <f t="shared" si="91"/>
        <v>1.484016</v>
      </c>
      <c r="T554" s="23">
        <f t="shared" si="92"/>
        <v>554.2192</v>
      </c>
      <c r="V554" s="38">
        <f t="shared" si="93"/>
        <v>0.51281547908055136</v>
      </c>
      <c r="W554" s="38">
        <f t="shared" si="94"/>
        <v>0.28537451627372329</v>
      </c>
      <c r="X554" s="40">
        <f t="shared" si="95"/>
        <v>1.1071633024709873</v>
      </c>
      <c r="Y554" s="40">
        <f t="shared" si="96"/>
        <v>0.34284618728879218</v>
      </c>
    </row>
    <row r="555" spans="1:25">
      <c r="A555" s="26" t="s">
        <v>340</v>
      </c>
      <c r="B555" s="1">
        <v>40303</v>
      </c>
      <c r="C555" s="5">
        <v>1107.3620000000001</v>
      </c>
      <c r="D555" s="3">
        <v>1.3407</v>
      </c>
      <c r="E555" s="2">
        <v>82512.100000000006</v>
      </c>
      <c r="F555" s="32">
        <v>773.55899999999997</v>
      </c>
      <c r="G555" s="3">
        <v>2.9838</v>
      </c>
      <c r="H555" s="2">
        <v>26102</v>
      </c>
      <c r="I555" s="32">
        <v>185.227</v>
      </c>
      <c r="J555" s="3">
        <v>0.49419999999999997</v>
      </c>
      <c r="K555" s="2">
        <v>37228</v>
      </c>
      <c r="N555" s="5">
        <v>-215.226</v>
      </c>
      <c r="O555" s="3">
        <v>-3.8800000000000001E-2</v>
      </c>
      <c r="P555" s="2">
        <v>534695.69999999995</v>
      </c>
      <c r="S555" s="23">
        <f t="shared" si="91"/>
        <v>-0.215226</v>
      </c>
      <c r="T555" s="23">
        <f t="shared" si="92"/>
        <v>534.69569999999999</v>
      </c>
      <c r="V555" s="38">
        <f t="shared" si="93"/>
        <v>0.48503037927060288</v>
      </c>
      <c r="W555" s="38">
        <f t="shared" si="94"/>
        <v>0.27246352969780124</v>
      </c>
      <c r="X555" s="40">
        <f t="shared" si="95"/>
        <v>1.0938084212582133</v>
      </c>
      <c r="Y555" s="40">
        <f t="shared" si="96"/>
        <v>0.32459690934118002</v>
      </c>
    </row>
    <row r="556" spans="1:25">
      <c r="A556" s="26" t="s">
        <v>341</v>
      </c>
      <c r="B556" s="1">
        <v>40310</v>
      </c>
      <c r="C556" s="5">
        <v>23.030999999999999</v>
      </c>
      <c r="D556" s="3">
        <v>2.7900000000000001E-2</v>
      </c>
      <c r="E556" s="2">
        <v>82165.8</v>
      </c>
      <c r="F556" s="32">
        <v>125.83199999999999</v>
      </c>
      <c r="G556" s="3">
        <v>0.48449999999999999</v>
      </c>
      <c r="H556" s="2">
        <v>26067.4</v>
      </c>
      <c r="I556" s="32">
        <v>-36.195999999999998</v>
      </c>
      <c r="J556" s="3">
        <v>-9.7100000000000006E-2</v>
      </c>
      <c r="K556" s="2">
        <v>37012.9</v>
      </c>
      <c r="N556" s="5">
        <v>-2106.2379999999998</v>
      </c>
      <c r="O556" s="3">
        <v>-0.39460000000000001</v>
      </c>
      <c r="P556" s="2">
        <v>529014</v>
      </c>
      <c r="S556" s="23">
        <f t="shared" si="91"/>
        <v>-2.1062379999999998</v>
      </c>
      <c r="T556" s="23">
        <f t="shared" si="92"/>
        <v>529.01400000000001</v>
      </c>
      <c r="V556" s="38">
        <f t="shared" si="93"/>
        <v>0.51883174306839119</v>
      </c>
      <c r="W556" s="38">
        <f t="shared" si="94"/>
        <v>0.28827880300420716</v>
      </c>
      <c r="X556" s="40">
        <f t="shared" si="95"/>
        <v>1.1212007863275602</v>
      </c>
      <c r="Y556" s="40">
        <f t="shared" si="96"/>
        <v>0.34042238622945137</v>
      </c>
    </row>
    <row r="557" spans="1:25">
      <c r="A557" s="26" t="s">
        <v>342</v>
      </c>
      <c r="B557" s="1">
        <v>40317</v>
      </c>
      <c r="C557" s="5">
        <v>533.54300000000001</v>
      </c>
      <c r="D557" s="3">
        <v>0.64900000000000002</v>
      </c>
      <c r="E557" s="2">
        <v>81442.2</v>
      </c>
      <c r="F557" s="32">
        <v>244.47399999999999</v>
      </c>
      <c r="G557" s="3">
        <v>0.93730000000000002</v>
      </c>
      <c r="H557" s="2">
        <v>25670.3</v>
      </c>
      <c r="I557" s="32">
        <v>153.30199999999999</v>
      </c>
      <c r="J557" s="3">
        <v>0.4138</v>
      </c>
      <c r="K557" s="2">
        <v>36720.1</v>
      </c>
      <c r="N557" s="5">
        <v>4.4119999999999999</v>
      </c>
      <c r="O557" s="3">
        <v>8.0000000000000004E-4</v>
      </c>
      <c r="P557" s="2">
        <v>501353.4</v>
      </c>
      <c r="S557" s="23">
        <f t="shared" si="91"/>
        <v>4.4120000000000001E-3</v>
      </c>
      <c r="T557" s="23">
        <f t="shared" si="92"/>
        <v>501.35340000000002</v>
      </c>
      <c r="V557" s="38">
        <f t="shared" si="93"/>
        <v>0.50495025162424112</v>
      </c>
      <c r="W557" s="38">
        <f t="shared" si="94"/>
        <v>0.27652619553196878</v>
      </c>
      <c r="X557" s="40">
        <f t="shared" si="95"/>
        <v>1.11757477751534</v>
      </c>
      <c r="Y557" s="40">
        <f t="shared" si="96"/>
        <v>0.30156344782075034</v>
      </c>
    </row>
    <row r="558" spans="1:25">
      <c r="A558" s="26" t="s">
        <v>343</v>
      </c>
      <c r="B558" s="1">
        <v>40324</v>
      </c>
      <c r="C558" s="5">
        <v>-342.80900000000003</v>
      </c>
      <c r="D558" s="3">
        <v>-0.42</v>
      </c>
      <c r="E558" s="2">
        <v>80031</v>
      </c>
      <c r="F558" s="32">
        <v>-49.667000000000002</v>
      </c>
      <c r="G558" s="3">
        <v>-0.19220000000000001</v>
      </c>
      <c r="H558" s="2">
        <v>25411.7</v>
      </c>
      <c r="I558" s="32">
        <v>-403.91300000000001</v>
      </c>
      <c r="J558" s="3">
        <v>-1.0999000000000001</v>
      </c>
      <c r="K558" s="2">
        <v>35694.1</v>
      </c>
      <c r="N558" s="5">
        <v>-2442.3440000000001</v>
      </c>
      <c r="O558" s="3">
        <v>-0.48680000000000001</v>
      </c>
      <c r="P558" s="2">
        <v>482111.7</v>
      </c>
      <c r="S558" s="23">
        <f t="shared" si="91"/>
        <v>-2.4423439999999998</v>
      </c>
      <c r="T558" s="23">
        <f t="shared" si="92"/>
        <v>482.11169999999998</v>
      </c>
      <c r="V558" s="38">
        <f t="shared" si="93"/>
        <v>0.55942692671917549</v>
      </c>
      <c r="W558" s="38">
        <f t="shared" si="94"/>
        <v>0.29877500907230148</v>
      </c>
      <c r="X558" s="40">
        <f t="shared" si="95"/>
        <v>1.1707565947448093</v>
      </c>
      <c r="Y558" s="40">
        <f t="shared" si="96"/>
        <v>0.41403500091733225</v>
      </c>
    </row>
    <row r="559" spans="1:25">
      <c r="A559" s="26" t="s">
        <v>344</v>
      </c>
      <c r="B559" s="1">
        <v>40331</v>
      </c>
      <c r="C559" s="5">
        <v>76.161000000000001</v>
      </c>
      <c r="D559" s="3">
        <v>9.5100000000000004E-2</v>
      </c>
      <c r="E559" s="2">
        <v>80933.5</v>
      </c>
      <c r="F559" s="32">
        <v>220.589</v>
      </c>
      <c r="G559" s="3">
        <v>0.86780000000000002</v>
      </c>
      <c r="H559" s="2">
        <v>25975</v>
      </c>
      <c r="I559" s="32">
        <v>-133.06299999999999</v>
      </c>
      <c r="J559" s="3">
        <v>-0.37280000000000002</v>
      </c>
      <c r="K559" s="2">
        <v>35903.5</v>
      </c>
      <c r="N559" s="5">
        <v>1110.0550000000001</v>
      </c>
      <c r="O559" s="3">
        <v>0.22989999999999999</v>
      </c>
      <c r="P559" s="2">
        <v>501471.8</v>
      </c>
      <c r="S559" s="23">
        <f t="shared" si="91"/>
        <v>1.110055</v>
      </c>
      <c r="T559" s="23">
        <f t="shared" si="92"/>
        <v>501.47179999999997</v>
      </c>
      <c r="V559" s="38">
        <f t="shared" si="93"/>
        <v>0.57080051592882752</v>
      </c>
      <c r="W559" s="38">
        <f t="shared" si="94"/>
        <v>0.29957927339212548</v>
      </c>
      <c r="X559" s="40">
        <f t="shared" si="95"/>
        <v>1.1731933132333243</v>
      </c>
      <c r="Y559" s="40">
        <f t="shared" si="96"/>
        <v>0.43745608920738016</v>
      </c>
    </row>
    <row r="560" spans="1:25">
      <c r="A560" s="26" t="s">
        <v>345</v>
      </c>
      <c r="B560" s="1">
        <v>40338</v>
      </c>
      <c r="C560" s="5">
        <v>824.15</v>
      </c>
      <c r="D560" s="3">
        <v>1.0152000000000001</v>
      </c>
      <c r="E560" s="2">
        <v>81373.399999999994</v>
      </c>
      <c r="F560" s="32">
        <v>328.673</v>
      </c>
      <c r="G560" s="3">
        <v>1.2645999999999999</v>
      </c>
      <c r="H560" s="2">
        <v>26037.200000000001</v>
      </c>
      <c r="I560" s="32">
        <v>100.22499999999999</v>
      </c>
      <c r="J560" s="3">
        <v>0.27910000000000001</v>
      </c>
      <c r="K560" s="2">
        <v>35741.9</v>
      </c>
      <c r="N560" s="5">
        <v>321.76900000000001</v>
      </c>
      <c r="O560" s="3">
        <v>6.4100000000000004E-2</v>
      </c>
      <c r="P560" s="2">
        <v>493801.9</v>
      </c>
      <c r="S560" s="23">
        <f t="shared" si="91"/>
        <v>0.32176900000000003</v>
      </c>
      <c r="T560" s="23">
        <f t="shared" si="92"/>
        <v>493.80190000000005</v>
      </c>
      <c r="V560" s="38">
        <f t="shared" si="93"/>
        <v>0.56796346941032705</v>
      </c>
      <c r="W560" s="38">
        <f t="shared" si="94"/>
        <v>0.29191923585392326</v>
      </c>
      <c r="X560" s="40">
        <f t="shared" si="95"/>
        <v>1.1741659508185112</v>
      </c>
      <c r="Y560" s="40">
        <f t="shared" si="96"/>
        <v>0.43012673359586268</v>
      </c>
    </row>
    <row r="561" spans="1:25">
      <c r="A561" s="26" t="s">
        <v>346</v>
      </c>
      <c r="B561" s="1">
        <v>40345</v>
      </c>
      <c r="C561" s="5">
        <v>659.55399999999997</v>
      </c>
      <c r="D561" s="3">
        <v>0.80669999999999997</v>
      </c>
      <c r="E561" s="2">
        <v>83616.399999999994</v>
      </c>
      <c r="F561" s="32">
        <v>349.13400000000001</v>
      </c>
      <c r="G561" s="3">
        <v>1.3363</v>
      </c>
      <c r="H561" s="2">
        <v>26993.7</v>
      </c>
      <c r="I561" s="32">
        <v>160.43299999999999</v>
      </c>
      <c r="J561" s="3">
        <v>0.44879999999999998</v>
      </c>
      <c r="K561" s="2">
        <v>36453.9</v>
      </c>
      <c r="N561" s="5">
        <v>2548.0050000000001</v>
      </c>
      <c r="O561" s="3">
        <v>0.51539999999999997</v>
      </c>
      <c r="P561" s="2">
        <v>522455.7</v>
      </c>
      <c r="S561" s="23">
        <f t="shared" si="91"/>
        <v>2.5480050000000003</v>
      </c>
      <c r="T561" s="23">
        <f t="shared" si="92"/>
        <v>522.45569999999998</v>
      </c>
      <c r="V561" s="38">
        <f t="shared" si="93"/>
        <v>0.56800688657797149</v>
      </c>
      <c r="W561" s="38">
        <f t="shared" si="94"/>
        <v>0.30285446629337687</v>
      </c>
      <c r="X561" s="40">
        <f t="shared" si="95"/>
        <v>1.1728211593484252</v>
      </c>
      <c r="Y561" s="40">
        <f t="shared" si="96"/>
        <v>0.42994647346635351</v>
      </c>
    </row>
    <row r="562" spans="1:25">
      <c r="A562" s="26" t="s">
        <v>347</v>
      </c>
      <c r="B562" s="1">
        <v>40352</v>
      </c>
      <c r="C562" s="5">
        <v>637.173</v>
      </c>
      <c r="D562" s="3">
        <v>0.76200000000000001</v>
      </c>
      <c r="E562" s="2">
        <v>85070.6</v>
      </c>
      <c r="F562" s="32">
        <v>250.078</v>
      </c>
      <c r="G562" s="3">
        <v>0.9264</v>
      </c>
      <c r="H562" s="2">
        <v>27525.9</v>
      </c>
      <c r="I562" s="32">
        <v>212.857</v>
      </c>
      <c r="J562" s="3">
        <v>0.58389999999999997</v>
      </c>
      <c r="K562" s="2">
        <v>37051.5</v>
      </c>
      <c r="N562" s="5">
        <v>1989.6880000000001</v>
      </c>
      <c r="O562" s="3">
        <v>0.38069999999999998</v>
      </c>
      <c r="P562" s="2">
        <v>534394.69999999995</v>
      </c>
      <c r="S562" s="23">
        <f t="shared" si="91"/>
        <v>1.9896880000000001</v>
      </c>
      <c r="T562" s="23">
        <f t="shared" si="92"/>
        <v>534.39469999999994</v>
      </c>
      <c r="V562" s="38">
        <f t="shared" si="93"/>
        <v>0.56790365851422975</v>
      </c>
      <c r="W562" s="38">
        <f t="shared" si="94"/>
        <v>0.30244180788020386</v>
      </c>
      <c r="X562" s="40">
        <f t="shared" si="95"/>
        <v>1.1550386119153702</v>
      </c>
      <c r="Y562" s="40">
        <f t="shared" si="96"/>
        <v>0.43083975041593081</v>
      </c>
    </row>
    <row r="563" spans="1:25">
      <c r="A563" s="26" t="s">
        <v>348</v>
      </c>
      <c r="B563" s="1">
        <v>40359</v>
      </c>
      <c r="C563" s="5">
        <v>714.25199999999995</v>
      </c>
      <c r="D563" s="3">
        <v>0.83030000000000004</v>
      </c>
      <c r="E563" s="2">
        <v>86150.2</v>
      </c>
      <c r="F563" s="32">
        <v>250.94399999999999</v>
      </c>
      <c r="G563" s="3">
        <v>0.91159999999999997</v>
      </c>
      <c r="H563" s="2">
        <v>27420.799999999999</v>
      </c>
      <c r="I563" s="32">
        <v>171.262</v>
      </c>
      <c r="J563" s="3">
        <v>0.46050000000000002</v>
      </c>
      <c r="K563" s="2">
        <v>37213.9</v>
      </c>
      <c r="N563" s="5">
        <v>949.49</v>
      </c>
      <c r="O563" s="3">
        <v>0.1774</v>
      </c>
      <c r="P563" s="2">
        <v>512476.8</v>
      </c>
      <c r="S563" s="23">
        <f t="shared" si="91"/>
        <v>0.94949000000000006</v>
      </c>
      <c r="T563" s="23">
        <f t="shared" si="92"/>
        <v>512.47680000000003</v>
      </c>
      <c r="V563" s="38">
        <f t="shared" si="93"/>
        <v>0.55657707187635919</v>
      </c>
      <c r="W563" s="38">
        <f t="shared" si="94"/>
        <v>0.30248855703722338</v>
      </c>
      <c r="X563" s="40">
        <f t="shared" si="95"/>
        <v>1.1220081325085773</v>
      </c>
      <c r="Y563" s="40">
        <f t="shared" si="96"/>
        <v>0.43125120955014323</v>
      </c>
    </row>
    <row r="564" spans="1:25">
      <c r="A564" s="26" t="s">
        <v>349</v>
      </c>
      <c r="B564" s="1">
        <v>40366</v>
      </c>
      <c r="C564" s="5">
        <v>740.08500000000004</v>
      </c>
      <c r="D564" s="3">
        <v>0.85880000000000001</v>
      </c>
      <c r="E564" s="2">
        <v>87871.8</v>
      </c>
      <c r="F564" s="32">
        <v>200.898</v>
      </c>
      <c r="G564" s="3">
        <v>0.73260000000000003</v>
      </c>
      <c r="H564" s="2">
        <v>28054.799999999999</v>
      </c>
      <c r="I564" s="32">
        <v>353.392</v>
      </c>
      <c r="J564" s="3">
        <v>0.9496</v>
      </c>
      <c r="K564" s="2">
        <v>37922.199999999997</v>
      </c>
      <c r="N564" s="5">
        <v>617.56600000000003</v>
      </c>
      <c r="O564" s="3">
        <v>0.12039999999999999</v>
      </c>
      <c r="P564" s="2">
        <v>520991.3</v>
      </c>
      <c r="S564" s="23">
        <f t="shared" si="91"/>
        <v>0.61756600000000006</v>
      </c>
      <c r="T564" s="23">
        <f t="shared" si="92"/>
        <v>520.99130000000002</v>
      </c>
      <c r="V564" s="38">
        <f t="shared" si="93"/>
        <v>0.53795395229017162</v>
      </c>
      <c r="W564" s="38">
        <f t="shared" si="94"/>
        <v>0.29634545818118319</v>
      </c>
      <c r="X564" s="40">
        <f t="shared" si="95"/>
        <v>1.0679565627006486</v>
      </c>
      <c r="Y564" s="40">
        <f t="shared" si="96"/>
        <v>0.4415489476656187</v>
      </c>
    </row>
    <row r="565" spans="1:25">
      <c r="A565" s="26" t="s">
        <v>350</v>
      </c>
      <c r="B565" s="1">
        <v>40373</v>
      </c>
      <c r="C565" s="5">
        <v>745.45100000000002</v>
      </c>
      <c r="D565" s="3">
        <v>0.84819999999999995</v>
      </c>
      <c r="E565" s="2">
        <v>89747.7</v>
      </c>
      <c r="F565" s="32">
        <v>285.03500000000003</v>
      </c>
      <c r="G565" s="3">
        <v>1.0159</v>
      </c>
      <c r="H565" s="2">
        <v>28708.9</v>
      </c>
      <c r="I565" s="32">
        <v>278.38900000000001</v>
      </c>
      <c r="J565" s="3">
        <v>0.73409999999999997</v>
      </c>
      <c r="K565" s="2">
        <v>38782.199999999997</v>
      </c>
      <c r="N565" s="5">
        <v>3073.4679999999998</v>
      </c>
      <c r="O565" s="3">
        <v>0.58989999999999998</v>
      </c>
      <c r="P565" s="2">
        <v>539973.4</v>
      </c>
      <c r="S565" s="23">
        <f t="shared" si="91"/>
        <v>3.0734679999999996</v>
      </c>
      <c r="T565" s="23">
        <f t="shared" si="92"/>
        <v>539.97339999999997</v>
      </c>
      <c r="V565" s="38">
        <f t="shared" si="93"/>
        <v>0.53690700688867365</v>
      </c>
      <c r="W565" s="38">
        <f t="shared" si="94"/>
        <v>0.3030402955688592</v>
      </c>
      <c r="X565" s="40">
        <f t="shared" si="95"/>
        <v>1.0630210807157843</v>
      </c>
      <c r="Y565" s="40">
        <f t="shared" si="96"/>
        <v>0.44565462474190276</v>
      </c>
    </row>
    <row r="566" spans="1:25">
      <c r="A566" s="26" t="s">
        <v>351</v>
      </c>
      <c r="B566" s="1">
        <v>40380</v>
      </c>
      <c r="C566" s="5">
        <v>875.38800000000003</v>
      </c>
      <c r="D566" s="3">
        <v>0.97519999999999996</v>
      </c>
      <c r="E566" s="2">
        <v>90810</v>
      </c>
      <c r="F566" s="32">
        <v>386.76799999999997</v>
      </c>
      <c r="G566" s="3">
        <v>1.3468</v>
      </c>
      <c r="H566" s="2">
        <v>29017.3</v>
      </c>
      <c r="I566" s="32">
        <v>456.88200000000001</v>
      </c>
      <c r="J566" s="3">
        <v>1.1779999999999999</v>
      </c>
      <c r="K566" s="2">
        <v>39458.300000000003</v>
      </c>
      <c r="N566" s="5">
        <v>1604.7429999999999</v>
      </c>
      <c r="O566" s="3">
        <v>0.29709999999999998</v>
      </c>
      <c r="P566" s="2">
        <v>541151.9</v>
      </c>
      <c r="S566" s="23">
        <f t="shared" si="91"/>
        <v>1.604743</v>
      </c>
      <c r="T566" s="23">
        <f t="shared" si="92"/>
        <v>541.15190000000007</v>
      </c>
      <c r="V566" s="38">
        <f t="shared" si="93"/>
        <v>0.53701949885813915</v>
      </c>
      <c r="W566" s="38">
        <f t="shared" si="94"/>
        <v>0.30434222096439145</v>
      </c>
      <c r="X566" s="40">
        <f t="shared" si="95"/>
        <v>1.0597079722263112</v>
      </c>
      <c r="Y566" s="40">
        <f t="shared" si="96"/>
        <v>0.45613566667756267</v>
      </c>
    </row>
    <row r="567" spans="1:25">
      <c r="A567" s="26" t="s">
        <v>352</v>
      </c>
      <c r="B567" s="1">
        <v>40387</v>
      </c>
      <c r="C567" s="5">
        <v>1317.9749999999999</v>
      </c>
      <c r="D567" s="3">
        <v>1.4463999999999999</v>
      </c>
      <c r="E567" s="2">
        <v>93756.2</v>
      </c>
      <c r="F567" s="32">
        <v>496.779</v>
      </c>
      <c r="G567" s="3">
        <v>1.706</v>
      </c>
      <c r="H567" s="2">
        <v>30120.799999999999</v>
      </c>
      <c r="I567" s="32">
        <v>454.33499999999998</v>
      </c>
      <c r="J567" s="3">
        <v>1.1514</v>
      </c>
      <c r="K567" s="2">
        <v>40492.1</v>
      </c>
      <c r="N567" s="5">
        <v>3178.3380000000002</v>
      </c>
      <c r="O567" s="3">
        <v>0.58650000000000002</v>
      </c>
      <c r="P567" s="2">
        <v>561689.19999999995</v>
      </c>
      <c r="S567" s="23">
        <f t="shared" si="91"/>
        <v>3.1783380000000001</v>
      </c>
      <c r="T567" s="23">
        <f t="shared" si="92"/>
        <v>561.68919999999991</v>
      </c>
      <c r="V567" s="38">
        <f t="shared" si="93"/>
        <v>0.5472923123326896</v>
      </c>
      <c r="W567" s="38">
        <f t="shared" si="94"/>
        <v>0.31373252841332117</v>
      </c>
      <c r="X567" s="40">
        <f t="shared" si="95"/>
        <v>1.0343403889361642</v>
      </c>
      <c r="Y567" s="40">
        <f t="shared" si="96"/>
        <v>0.47281039641049138</v>
      </c>
    </row>
    <row r="568" spans="1:25">
      <c r="A568" s="26" t="s">
        <v>353</v>
      </c>
      <c r="B568" s="1">
        <v>40394</v>
      </c>
      <c r="C568" s="5">
        <v>866.95100000000002</v>
      </c>
      <c r="D568" s="3">
        <v>0.92290000000000005</v>
      </c>
      <c r="E568" s="2">
        <v>95953.9</v>
      </c>
      <c r="F568" s="32">
        <v>274.46499999999997</v>
      </c>
      <c r="G568" s="3">
        <v>0.90859999999999996</v>
      </c>
      <c r="H568" s="2">
        <v>30893.9</v>
      </c>
      <c r="I568" s="32">
        <v>447.096</v>
      </c>
      <c r="J568" s="3">
        <v>1.1041000000000001</v>
      </c>
      <c r="K568" s="2">
        <v>41442.199999999997</v>
      </c>
      <c r="N568" s="5">
        <v>4158.7690000000002</v>
      </c>
      <c r="O568" s="3">
        <v>0.73899999999999999</v>
      </c>
      <c r="P568" s="2">
        <v>579442.1</v>
      </c>
      <c r="S568" s="23">
        <f t="shared" si="91"/>
        <v>4.1587690000000004</v>
      </c>
      <c r="T568" s="23">
        <f t="shared" si="92"/>
        <v>579.44209999999998</v>
      </c>
      <c r="V568" s="38">
        <f t="shared" si="93"/>
        <v>0.54329944467541624</v>
      </c>
      <c r="W568" s="38">
        <f t="shared" si="94"/>
        <v>0.31900307654653409</v>
      </c>
      <c r="X568" s="40">
        <f t="shared" si="95"/>
        <v>1.0380529657747946</v>
      </c>
      <c r="Y568" s="40">
        <f t="shared" si="96"/>
        <v>0.48645840293350401</v>
      </c>
    </row>
    <row r="569" spans="1:25">
      <c r="A569" s="26" t="s">
        <v>354</v>
      </c>
      <c r="B569" s="1">
        <v>40401</v>
      </c>
      <c r="C569" s="5">
        <v>811.05100000000004</v>
      </c>
      <c r="D569" s="3">
        <v>0.84519999999999995</v>
      </c>
      <c r="E569" s="2">
        <v>97094.2</v>
      </c>
      <c r="F569" s="32">
        <v>542.42499999999995</v>
      </c>
      <c r="G569" s="3">
        <v>1.7559</v>
      </c>
      <c r="H569" s="2">
        <v>31270.799999999999</v>
      </c>
      <c r="I569" s="32">
        <v>129.185</v>
      </c>
      <c r="J569" s="3">
        <v>0.31169999999999998</v>
      </c>
      <c r="K569" s="2">
        <v>41947.9</v>
      </c>
      <c r="N569" s="5">
        <v>2250.913</v>
      </c>
      <c r="O569" s="3">
        <v>0.38829999999999998</v>
      </c>
      <c r="P569" s="2">
        <v>565614.4</v>
      </c>
      <c r="S569" s="23">
        <f t="shared" si="91"/>
        <v>2.2509130000000002</v>
      </c>
      <c r="T569" s="23">
        <f t="shared" si="92"/>
        <v>565.61440000000005</v>
      </c>
      <c r="V569" s="38">
        <f t="shared" si="93"/>
        <v>0.54342602090809033</v>
      </c>
      <c r="W569" s="38">
        <f t="shared" si="94"/>
        <v>0.28088400124223195</v>
      </c>
      <c r="X569" s="40">
        <f t="shared" si="95"/>
        <v>1.0385770945125619</v>
      </c>
      <c r="Y569" s="40">
        <f t="shared" si="96"/>
        <v>0.48684612511394354</v>
      </c>
    </row>
    <row r="570" spans="1:25">
      <c r="A570" s="26" t="s">
        <v>355</v>
      </c>
      <c r="B570" s="1">
        <v>40408</v>
      </c>
      <c r="C570" s="5">
        <v>440.31400000000002</v>
      </c>
      <c r="D570" s="3">
        <v>0.45350000000000001</v>
      </c>
      <c r="E570" s="2">
        <v>98396</v>
      </c>
      <c r="F570" s="32">
        <v>198.69800000000001</v>
      </c>
      <c r="G570" s="3">
        <v>0.63570000000000004</v>
      </c>
      <c r="H570" s="2">
        <v>31802.6</v>
      </c>
      <c r="I570" s="32">
        <v>210.309</v>
      </c>
      <c r="J570" s="3">
        <v>0.50129999999999997</v>
      </c>
      <c r="K570" s="2">
        <v>42501.2</v>
      </c>
      <c r="N570" s="5">
        <v>2192.5650000000001</v>
      </c>
      <c r="O570" s="3">
        <v>0.38750000000000001</v>
      </c>
      <c r="P570" s="2">
        <v>574955.5</v>
      </c>
      <c r="S570" s="23">
        <f t="shared" si="91"/>
        <v>2.1925650000000001</v>
      </c>
      <c r="T570" s="23">
        <f t="shared" si="92"/>
        <v>574.95550000000003</v>
      </c>
      <c r="V570" s="38">
        <f t="shared" si="93"/>
        <v>0.54265753898327507</v>
      </c>
      <c r="W570" s="38">
        <f t="shared" si="94"/>
        <v>0.28003625721296549</v>
      </c>
      <c r="X570" s="40">
        <f t="shared" si="95"/>
        <v>1.0350111763722099</v>
      </c>
      <c r="Y570" s="40">
        <f t="shared" si="96"/>
        <v>0.4849958512748806</v>
      </c>
    </row>
    <row r="571" spans="1:25">
      <c r="A571" s="26" t="s">
        <v>356</v>
      </c>
      <c r="B571" s="1">
        <v>40415</v>
      </c>
      <c r="C571" s="5">
        <v>1066.057</v>
      </c>
      <c r="D571" s="3">
        <v>1.0825</v>
      </c>
      <c r="E571" s="2">
        <v>98995.5</v>
      </c>
      <c r="F571" s="32">
        <v>481.48200000000003</v>
      </c>
      <c r="G571" s="3">
        <v>1.5139</v>
      </c>
      <c r="H571" s="2">
        <v>31982</v>
      </c>
      <c r="I571" s="32">
        <v>380.96499999999997</v>
      </c>
      <c r="J571" s="3">
        <v>0.89459999999999995</v>
      </c>
      <c r="K571" s="2">
        <v>42773.1</v>
      </c>
      <c r="N571" s="5">
        <v>88.15</v>
      </c>
      <c r="O571" s="3">
        <v>1.5299999999999999E-2</v>
      </c>
      <c r="P571" s="2">
        <v>560120.4</v>
      </c>
      <c r="S571" s="23">
        <f t="shared" si="91"/>
        <v>8.8150000000000006E-2</v>
      </c>
      <c r="T571" s="23">
        <f t="shared" si="92"/>
        <v>560.12040000000002</v>
      </c>
      <c r="V571" s="38">
        <f t="shared" si="93"/>
        <v>0.54147475884064877</v>
      </c>
      <c r="W571" s="38">
        <f t="shared" si="94"/>
        <v>0.28325009327176148</v>
      </c>
      <c r="X571" s="40">
        <f t="shared" si="95"/>
        <v>1.0348383090423054</v>
      </c>
      <c r="Y571" s="40">
        <f t="shared" si="96"/>
        <v>0.48827637262265555</v>
      </c>
    </row>
    <row r="572" spans="1:25">
      <c r="A572" s="26" t="s">
        <v>357</v>
      </c>
      <c r="B572" s="1">
        <v>40422</v>
      </c>
      <c r="C572" s="5">
        <v>707.07799999999997</v>
      </c>
      <c r="D572" s="3">
        <v>0.71379999999999999</v>
      </c>
      <c r="E572" s="2">
        <v>99859</v>
      </c>
      <c r="F572" s="32">
        <v>505.92899999999997</v>
      </c>
      <c r="G572" s="3">
        <v>1.5805</v>
      </c>
      <c r="H572" s="2">
        <v>32668.400000000001</v>
      </c>
      <c r="I572" s="32">
        <v>209.214</v>
      </c>
      <c r="J572" s="3">
        <v>0.48880000000000001</v>
      </c>
      <c r="K572" s="2">
        <v>42937</v>
      </c>
      <c r="N572" s="5">
        <v>250.97499999999999</v>
      </c>
      <c r="O572" s="3">
        <v>4.48E-2</v>
      </c>
      <c r="P572" s="2">
        <v>573980.6</v>
      </c>
      <c r="S572" s="23">
        <f t="shared" si="91"/>
        <v>0.250975</v>
      </c>
      <c r="T572" s="23">
        <f t="shared" si="92"/>
        <v>573.98059999999998</v>
      </c>
      <c r="V572" s="38">
        <f t="shared" si="93"/>
        <v>0.54334938827467327</v>
      </c>
      <c r="W572" s="38">
        <f t="shared" si="94"/>
        <v>0.28333349952634646</v>
      </c>
      <c r="X572" s="40">
        <f t="shared" si="95"/>
        <v>1.0347539635324692</v>
      </c>
      <c r="Y572" s="40">
        <f t="shared" si="96"/>
        <v>0.48823593844023333</v>
      </c>
    </row>
    <row r="573" spans="1:25">
      <c r="A573" s="26" t="s">
        <v>358</v>
      </c>
      <c r="B573" s="1">
        <v>40429</v>
      </c>
      <c r="C573" s="5">
        <v>283.75400000000002</v>
      </c>
      <c r="D573" s="3">
        <v>0.2823</v>
      </c>
      <c r="E573" s="2">
        <v>100940.9</v>
      </c>
      <c r="F573" s="32">
        <v>403.43</v>
      </c>
      <c r="G573" s="3">
        <v>1.2222999999999999</v>
      </c>
      <c r="H573" s="2">
        <v>33536.300000000003</v>
      </c>
      <c r="I573" s="32">
        <v>-262.85399999999998</v>
      </c>
      <c r="J573" s="3">
        <v>-0.60809999999999997</v>
      </c>
      <c r="K573" s="2">
        <v>42993.2</v>
      </c>
      <c r="N573" s="5">
        <v>1877.9</v>
      </c>
      <c r="O573" s="3">
        <v>0.3271</v>
      </c>
      <c r="P573" s="2">
        <v>585613.5</v>
      </c>
      <c r="S573" s="23">
        <f t="shared" si="91"/>
        <v>1.8779000000000001</v>
      </c>
      <c r="T573" s="23">
        <f t="shared" si="92"/>
        <v>585.61350000000004</v>
      </c>
      <c r="V573" s="38">
        <f t="shared" si="93"/>
        <v>0.54626069478000949</v>
      </c>
      <c r="W573" s="38">
        <f t="shared" si="94"/>
        <v>0.28349521979418607</v>
      </c>
      <c r="X573" s="40">
        <f t="shared" si="95"/>
        <v>1.0178573979613332</v>
      </c>
      <c r="Y573" s="40">
        <f t="shared" si="96"/>
        <v>0.53183594279265645</v>
      </c>
    </row>
    <row r="574" spans="1:25">
      <c r="A574" s="26" t="s">
        <v>359</v>
      </c>
      <c r="B574" s="1">
        <v>40436</v>
      </c>
      <c r="C574" s="5">
        <v>678.23699999999997</v>
      </c>
      <c r="D574" s="3">
        <v>0.67169999999999996</v>
      </c>
      <c r="E574" s="2">
        <v>102589.7</v>
      </c>
      <c r="F574" s="32">
        <v>397.24799999999999</v>
      </c>
      <c r="G574" s="3">
        <v>1.1835</v>
      </c>
      <c r="H574" s="2">
        <v>34461.199999999997</v>
      </c>
      <c r="I574" s="32">
        <v>115.09099999999999</v>
      </c>
      <c r="J574" s="3">
        <v>0.2676</v>
      </c>
      <c r="K574" s="2">
        <v>43380.800000000003</v>
      </c>
      <c r="N574" s="5">
        <v>3336.2020000000002</v>
      </c>
      <c r="O574" s="3">
        <v>0.5696</v>
      </c>
      <c r="P574" s="2">
        <v>607183.19999999995</v>
      </c>
      <c r="S574" s="23">
        <f t="shared" si="91"/>
        <v>3.3362020000000001</v>
      </c>
      <c r="T574" s="23">
        <f t="shared" si="92"/>
        <v>607.18319999999994</v>
      </c>
      <c r="V574" s="38">
        <f t="shared" si="93"/>
        <v>0.54771199378730229</v>
      </c>
      <c r="W574" s="38">
        <f t="shared" si="94"/>
        <v>0.29062093375815429</v>
      </c>
      <c r="X574" s="40">
        <f t="shared" si="95"/>
        <v>1.0138986634843667</v>
      </c>
      <c r="Y574" s="40">
        <f t="shared" si="96"/>
        <v>0.53138290978858604</v>
      </c>
    </row>
    <row r="575" spans="1:25">
      <c r="A575" s="26" t="s">
        <v>360</v>
      </c>
      <c r="B575" s="1">
        <v>40443</v>
      </c>
      <c r="C575" s="5">
        <v>1051.6310000000001</v>
      </c>
      <c r="D575" s="3">
        <v>1.0249999999999999</v>
      </c>
      <c r="E575" s="2">
        <v>104578.9</v>
      </c>
      <c r="F575" s="32">
        <v>683.37400000000002</v>
      </c>
      <c r="G575" s="3">
        <v>1.9829000000000001</v>
      </c>
      <c r="H575" s="2">
        <v>35519.699999999997</v>
      </c>
      <c r="I575" s="32">
        <v>180.49</v>
      </c>
      <c r="J575" s="3">
        <v>0.41599999999999998</v>
      </c>
      <c r="K575" s="2">
        <v>43933.5</v>
      </c>
      <c r="N575" s="5">
        <v>3387</v>
      </c>
      <c r="O575" s="3">
        <v>0.55779999999999996</v>
      </c>
      <c r="P575" s="2">
        <v>618894.9</v>
      </c>
      <c r="S575" s="23">
        <f t="shared" si="91"/>
        <v>3.387</v>
      </c>
      <c r="T575" s="23">
        <f t="shared" si="92"/>
        <v>618.89490000000001</v>
      </c>
      <c r="V575" s="38">
        <f t="shared" si="93"/>
        <v>0.53761762047588635</v>
      </c>
      <c r="W575" s="38">
        <f t="shared" si="94"/>
        <v>0.29720566243699892</v>
      </c>
      <c r="X575" s="40">
        <f t="shared" si="95"/>
        <v>0.9711538647640513</v>
      </c>
      <c r="Y575" s="40">
        <f t="shared" si="96"/>
        <v>0.52882805592977145</v>
      </c>
    </row>
    <row r="576" spans="1:25">
      <c r="A576" s="26" t="s">
        <v>361</v>
      </c>
      <c r="B576" s="1">
        <v>40450</v>
      </c>
      <c r="C576" s="5">
        <v>1210.9739999999999</v>
      </c>
      <c r="D576" s="3">
        <v>1.1577</v>
      </c>
      <c r="E576" s="2">
        <v>107013.9</v>
      </c>
      <c r="F576" s="32">
        <v>886.12900000000002</v>
      </c>
      <c r="G576" s="3">
        <v>2.4933000000000001</v>
      </c>
      <c r="H576" s="2">
        <v>36910.5</v>
      </c>
      <c r="I576" s="32">
        <v>16.013999999999999</v>
      </c>
      <c r="J576" s="3">
        <v>3.6400000000000002E-2</v>
      </c>
      <c r="K576" s="2">
        <v>44440.6</v>
      </c>
      <c r="N576" s="5">
        <v>4166.6210000000001</v>
      </c>
      <c r="O576" s="3">
        <v>0.64659999999999995</v>
      </c>
      <c r="P576" s="2">
        <v>660836.4</v>
      </c>
      <c r="S576" s="23">
        <f t="shared" si="91"/>
        <v>4.1666210000000001</v>
      </c>
      <c r="T576" s="23">
        <f t="shared" si="92"/>
        <v>660.83640000000003</v>
      </c>
      <c r="V576" s="38">
        <f t="shared" si="93"/>
        <v>0.53966800183075536</v>
      </c>
      <c r="W576" s="38">
        <f t="shared" si="94"/>
        <v>0.30550878441355184</v>
      </c>
      <c r="X576" s="40">
        <f t="shared" si="95"/>
        <v>0.9902012540815196</v>
      </c>
      <c r="Y576" s="40">
        <f t="shared" si="96"/>
        <v>0.535025022175455</v>
      </c>
    </row>
    <row r="577" spans="1:25">
      <c r="A577" s="26" t="s">
        <v>362</v>
      </c>
      <c r="B577" s="1">
        <v>40457</v>
      </c>
      <c r="C577" s="5">
        <v>1141.316</v>
      </c>
      <c r="D577" s="3">
        <v>1.0525</v>
      </c>
      <c r="E577" s="2">
        <v>111151.4</v>
      </c>
      <c r="F577" s="32">
        <v>403.43599999999998</v>
      </c>
      <c r="G577" s="3">
        <v>1.0548</v>
      </c>
      <c r="H577" s="2">
        <v>39338.400000000001</v>
      </c>
      <c r="I577" s="32">
        <v>399.80099999999999</v>
      </c>
      <c r="J577" s="3">
        <v>0.89780000000000004</v>
      </c>
      <c r="K577" s="2">
        <v>45513.8</v>
      </c>
      <c r="N577" s="5">
        <v>6088.5150000000003</v>
      </c>
      <c r="O577" s="3">
        <v>0.95609999999999995</v>
      </c>
      <c r="P577" s="2">
        <v>664232.4</v>
      </c>
      <c r="S577" s="23">
        <f t="shared" si="91"/>
        <v>6.0885150000000001</v>
      </c>
      <c r="T577" s="23">
        <f t="shared" si="92"/>
        <v>664.23239999999998</v>
      </c>
      <c r="V577" s="38">
        <f t="shared" si="93"/>
        <v>0.53961626365408966</v>
      </c>
      <c r="W577" s="38">
        <f t="shared" si="94"/>
        <v>0.3280694307377866</v>
      </c>
      <c r="X577" s="40">
        <f t="shared" si="95"/>
        <v>0.99242725564066414</v>
      </c>
      <c r="Y577" s="40">
        <f t="shared" si="96"/>
        <v>0.54261901371602683</v>
      </c>
    </row>
    <row r="578" spans="1:25">
      <c r="A578" s="26" t="s">
        <v>363</v>
      </c>
      <c r="B578" s="1">
        <v>40464</v>
      </c>
      <c r="C578" s="5">
        <v>1494.731</v>
      </c>
      <c r="D578" s="3">
        <v>1.3443000000000001</v>
      </c>
      <c r="E578" s="2">
        <v>113888.6</v>
      </c>
      <c r="F578" s="32">
        <v>764.34199999999998</v>
      </c>
      <c r="G578" s="3">
        <v>1.9412</v>
      </c>
      <c r="H578" s="2">
        <v>40487</v>
      </c>
      <c r="I578" s="32">
        <v>357.024</v>
      </c>
      <c r="J578" s="3">
        <v>0.78439999999999999</v>
      </c>
      <c r="K578" s="2">
        <v>46489</v>
      </c>
      <c r="N578" s="5">
        <v>4117.6030000000001</v>
      </c>
      <c r="O578" s="3">
        <v>0.61829999999999996</v>
      </c>
      <c r="P578" s="2">
        <v>679562.4</v>
      </c>
      <c r="S578" s="23">
        <f t="shared" si="91"/>
        <v>4.1176029999999999</v>
      </c>
      <c r="T578" s="23">
        <f t="shared" si="92"/>
        <v>679.56240000000003</v>
      </c>
      <c r="V578" s="38">
        <f t="shared" si="93"/>
        <v>0.46456623515506823</v>
      </c>
      <c r="W578" s="38">
        <f t="shared" si="94"/>
        <v>0.33352670528529121</v>
      </c>
      <c r="X578" s="40">
        <f t="shared" si="95"/>
        <v>0.83734824547496345</v>
      </c>
      <c r="Y578" s="40">
        <f t="shared" si="96"/>
        <v>0.53593156837847811</v>
      </c>
    </row>
    <row r="579" spans="1:25">
      <c r="A579" s="26" t="s">
        <v>364</v>
      </c>
      <c r="B579" s="1">
        <v>40471</v>
      </c>
      <c r="C579" s="5">
        <v>1409.8009999999999</v>
      </c>
      <c r="D579" s="3">
        <v>1.2376</v>
      </c>
      <c r="E579" s="2">
        <v>114582.39999999999</v>
      </c>
      <c r="F579" s="32">
        <v>862.69799999999998</v>
      </c>
      <c r="G579" s="3">
        <v>2.13</v>
      </c>
      <c r="H579" s="2">
        <v>41079</v>
      </c>
      <c r="I579" s="32">
        <v>362.70400000000001</v>
      </c>
      <c r="J579" s="3">
        <v>0.78</v>
      </c>
      <c r="K579" s="2">
        <v>46517.599999999999</v>
      </c>
      <c r="N579" s="5">
        <v>5805.2110000000002</v>
      </c>
      <c r="O579" s="3">
        <v>0.85360000000000003</v>
      </c>
      <c r="P579" s="2">
        <v>678422</v>
      </c>
      <c r="S579" s="23">
        <f t="shared" si="91"/>
        <v>5.8052109999999999</v>
      </c>
      <c r="T579" s="23">
        <f t="shared" si="92"/>
        <v>678.42200000000003</v>
      </c>
      <c r="V579" s="38">
        <f t="shared" si="93"/>
        <v>0.45187029481750834</v>
      </c>
      <c r="W579" s="38">
        <f t="shared" si="94"/>
        <v>0.35056726094453516</v>
      </c>
      <c r="X579" s="40">
        <f t="shared" si="95"/>
        <v>0.80668007125120278</v>
      </c>
      <c r="Y579" s="40">
        <f t="shared" si="96"/>
        <v>0.53577112432599283</v>
      </c>
    </row>
    <row r="580" spans="1:25">
      <c r="A580" s="26" t="s">
        <v>365</v>
      </c>
      <c r="B580" s="1">
        <v>40478</v>
      </c>
      <c r="C580" s="5">
        <v>710.07100000000003</v>
      </c>
      <c r="D580" s="3">
        <v>0.61950000000000005</v>
      </c>
      <c r="E580" s="2">
        <v>114667.4</v>
      </c>
      <c r="F580" s="32">
        <v>210.81299999999999</v>
      </c>
      <c r="G580" s="3">
        <v>0.51290000000000002</v>
      </c>
      <c r="H580" s="2">
        <v>40843.199999999997</v>
      </c>
      <c r="I580" s="32">
        <v>219.63800000000001</v>
      </c>
      <c r="J580" s="3">
        <v>0.47210000000000002</v>
      </c>
      <c r="K580" s="2">
        <v>46693.8</v>
      </c>
      <c r="N580" s="5">
        <v>2689.7130000000002</v>
      </c>
      <c r="O580" s="3">
        <v>0.39639999999999997</v>
      </c>
      <c r="P580" s="2">
        <v>678483.7</v>
      </c>
      <c r="S580" s="23">
        <f t="shared" si="91"/>
        <v>2.6897130000000002</v>
      </c>
      <c r="T580" s="23">
        <f t="shared" si="92"/>
        <v>678.4837</v>
      </c>
      <c r="V580" s="38">
        <f t="shared" si="93"/>
        <v>0.43221560453088725</v>
      </c>
      <c r="W580" s="38">
        <f t="shared" si="94"/>
        <v>0.35062443865853871</v>
      </c>
      <c r="X580" s="40">
        <f t="shared" si="95"/>
        <v>0.67858973889859409</v>
      </c>
      <c r="Y580" s="40">
        <f t="shared" si="96"/>
        <v>0.53571755987072711</v>
      </c>
    </row>
    <row r="581" spans="1:25">
      <c r="A581" s="26" t="s">
        <v>366</v>
      </c>
      <c r="B581" s="1">
        <v>40485</v>
      </c>
      <c r="C581" s="5">
        <v>615.62</v>
      </c>
      <c r="D581" s="3">
        <v>0.53680000000000005</v>
      </c>
      <c r="E581" s="2">
        <v>116883.4</v>
      </c>
      <c r="F581" s="32">
        <v>226.822</v>
      </c>
      <c r="G581" s="3">
        <v>0.55530000000000002</v>
      </c>
      <c r="H581" s="2">
        <v>41824.199999999997</v>
      </c>
      <c r="I581" s="32">
        <v>212.792</v>
      </c>
      <c r="J581" s="3">
        <v>0.45569999999999999</v>
      </c>
      <c r="K581" s="2">
        <v>47453.4</v>
      </c>
      <c r="N581" s="5">
        <v>3320.68</v>
      </c>
      <c r="O581" s="3">
        <v>0.48880000000000001</v>
      </c>
      <c r="P581" s="2">
        <v>703810.1</v>
      </c>
      <c r="S581" s="23">
        <f t="shared" si="91"/>
        <v>3.3206799999999999</v>
      </c>
      <c r="T581" s="23">
        <f t="shared" si="92"/>
        <v>703.81009999999992</v>
      </c>
      <c r="V581" s="38">
        <f t="shared" si="93"/>
        <v>0.42012727597168065</v>
      </c>
      <c r="W581" s="38">
        <f t="shared" si="94"/>
        <v>0.34371273963095317</v>
      </c>
      <c r="X581" s="40">
        <f t="shared" si="95"/>
        <v>0.59663971847467434</v>
      </c>
      <c r="Y581" s="40">
        <f t="shared" si="96"/>
        <v>0.53561830341563776</v>
      </c>
    </row>
    <row r="582" spans="1:25">
      <c r="A582" s="26" t="s">
        <v>367</v>
      </c>
      <c r="B582" s="1">
        <v>40492</v>
      </c>
      <c r="C582" s="5">
        <v>1280.9190000000001</v>
      </c>
      <c r="D582" s="3">
        <v>1.0956999999999999</v>
      </c>
      <c r="E582" s="2">
        <v>117511.5</v>
      </c>
      <c r="F582" s="32">
        <v>571.83199999999999</v>
      </c>
      <c r="G582" s="3">
        <v>1.3668</v>
      </c>
      <c r="H582" s="2">
        <v>42149.3</v>
      </c>
      <c r="I582" s="32">
        <v>580.03099999999995</v>
      </c>
      <c r="J582" s="3">
        <v>1.2222999999999999</v>
      </c>
      <c r="K582" s="2">
        <v>47779.8</v>
      </c>
      <c r="N582" s="5">
        <v>5443.768</v>
      </c>
      <c r="O582" s="3">
        <v>0.77339999999999998</v>
      </c>
      <c r="P582" s="2">
        <v>718192.3</v>
      </c>
      <c r="S582" s="23">
        <f t="shared" si="91"/>
        <v>5.4437680000000004</v>
      </c>
      <c r="T582" s="23">
        <f t="shared" si="92"/>
        <v>718.19230000000005</v>
      </c>
      <c r="V582" s="38">
        <f t="shared" si="93"/>
        <v>0.39693648182045466</v>
      </c>
      <c r="W582" s="38">
        <f t="shared" si="94"/>
        <v>0.31802671682640843</v>
      </c>
      <c r="X582" s="40">
        <f t="shared" si="95"/>
        <v>0.58006871700355844</v>
      </c>
      <c r="Y582" s="40">
        <f t="shared" si="96"/>
        <v>0.54514470795870762</v>
      </c>
    </row>
    <row r="583" spans="1:25">
      <c r="A583" s="26" t="s">
        <v>368</v>
      </c>
      <c r="B583" s="1">
        <v>40499</v>
      </c>
      <c r="C583" s="5">
        <v>397.28800000000001</v>
      </c>
      <c r="D583" s="3">
        <v>0.33800000000000002</v>
      </c>
      <c r="E583" s="2">
        <v>115556.5</v>
      </c>
      <c r="F583" s="32">
        <v>462.62299999999999</v>
      </c>
      <c r="G583" s="3">
        <v>1.0974999999999999</v>
      </c>
      <c r="H583" s="2">
        <v>41648</v>
      </c>
      <c r="I583" s="32">
        <v>-138.22499999999999</v>
      </c>
      <c r="J583" s="3">
        <v>-0.28920000000000001</v>
      </c>
      <c r="K583" s="2">
        <v>46680.4</v>
      </c>
      <c r="N583" s="5">
        <v>446.54899999999998</v>
      </c>
      <c r="O583" s="3">
        <v>6.2100000000000002E-2</v>
      </c>
      <c r="P583" s="2">
        <v>683231.5</v>
      </c>
      <c r="S583" s="23">
        <f t="shared" si="91"/>
        <v>0.44654899999999997</v>
      </c>
      <c r="T583" s="23">
        <f t="shared" si="92"/>
        <v>683.23149999999998</v>
      </c>
      <c r="V583" s="38">
        <f t="shared" si="93"/>
        <v>0.40637266278815848</v>
      </c>
      <c r="W583" s="38">
        <f t="shared" si="94"/>
        <v>0.31521167181142556</v>
      </c>
      <c r="X583" s="40">
        <f t="shared" si="95"/>
        <v>0.5778045987648821</v>
      </c>
      <c r="Y583" s="40">
        <f t="shared" si="96"/>
        <v>0.56612764067696031</v>
      </c>
    </row>
    <row r="584" spans="1:25">
      <c r="A584" s="26" t="s">
        <v>369</v>
      </c>
      <c r="B584" s="1">
        <v>40506</v>
      </c>
      <c r="C584" s="5">
        <v>-485.06700000000001</v>
      </c>
      <c r="D584" s="3">
        <v>-0.41789999999999999</v>
      </c>
      <c r="E584" s="2">
        <v>115139.4</v>
      </c>
      <c r="F584" s="32">
        <v>56.807000000000002</v>
      </c>
      <c r="G584" s="3">
        <v>0.1361</v>
      </c>
      <c r="H584" s="2">
        <v>41552.5</v>
      </c>
      <c r="I584" s="32">
        <v>-535.74699999999996</v>
      </c>
      <c r="J584" s="3">
        <v>-1.1375</v>
      </c>
      <c r="K584" s="2">
        <v>46446.2</v>
      </c>
      <c r="N584" s="5">
        <v>2372.431</v>
      </c>
      <c r="O584" s="3">
        <v>0.34710000000000002</v>
      </c>
      <c r="P584" s="2">
        <v>685963.2</v>
      </c>
      <c r="S584" s="23">
        <f t="shared" si="91"/>
        <v>2.3724310000000002</v>
      </c>
      <c r="T584" s="23">
        <f t="shared" si="92"/>
        <v>685.96319999999992</v>
      </c>
      <c r="V584" s="38">
        <f t="shared" si="93"/>
        <v>0.40612222669460546</v>
      </c>
      <c r="W584" s="38">
        <f t="shared" si="94"/>
        <v>0.25923409497980782</v>
      </c>
      <c r="X584" s="40">
        <f t="shared" si="95"/>
        <v>0.54843534100342106</v>
      </c>
      <c r="Y584" s="40">
        <f t="shared" si="96"/>
        <v>0.57031330353115151</v>
      </c>
    </row>
    <row r="585" spans="1:25">
      <c r="A585" s="26" t="s">
        <v>370</v>
      </c>
      <c r="B585" s="1">
        <v>40513</v>
      </c>
      <c r="C585" s="5">
        <v>-212.68199999999999</v>
      </c>
      <c r="D585" s="3">
        <v>-0.18459999999999999</v>
      </c>
      <c r="E585" s="2">
        <v>113812.1</v>
      </c>
      <c r="F585" s="32">
        <v>23.567</v>
      </c>
      <c r="G585" s="3">
        <v>5.6599999999999998E-2</v>
      </c>
      <c r="H585" s="2">
        <v>41180.5</v>
      </c>
      <c r="I585" s="32">
        <v>-220.96700000000001</v>
      </c>
      <c r="J585" s="3">
        <v>-0.47570000000000001</v>
      </c>
      <c r="K585" s="2">
        <v>45718.3</v>
      </c>
      <c r="N585" s="5">
        <v>1671.4739999999999</v>
      </c>
      <c r="O585" s="3">
        <v>0.24349999999999999</v>
      </c>
      <c r="P585" s="2">
        <v>692196.7</v>
      </c>
      <c r="S585" s="23">
        <f t="shared" si="91"/>
        <v>1.6714739999999999</v>
      </c>
      <c r="T585" s="23">
        <f t="shared" si="92"/>
        <v>692.19669999999996</v>
      </c>
      <c r="V585" s="38">
        <f t="shared" si="93"/>
        <v>0.42842041065002745</v>
      </c>
      <c r="W585" s="38">
        <f t="shared" si="94"/>
        <v>0.25883137260802441</v>
      </c>
      <c r="X585" s="40">
        <f t="shared" si="95"/>
        <v>0.59168682397154926</v>
      </c>
      <c r="Y585" s="40">
        <f t="shared" si="96"/>
        <v>0.57665946715677741</v>
      </c>
    </row>
    <row r="586" spans="1:25">
      <c r="A586" s="26" t="s">
        <v>371</v>
      </c>
      <c r="B586" s="1">
        <v>40520</v>
      </c>
      <c r="C586" s="5">
        <v>-3.254</v>
      </c>
      <c r="D586" s="3">
        <v>-2.8E-3</v>
      </c>
      <c r="E586" s="2">
        <v>114381.8</v>
      </c>
      <c r="F586" s="32">
        <v>50.061999999999998</v>
      </c>
      <c r="G586" s="3">
        <v>0.12089999999999999</v>
      </c>
      <c r="H586" s="2">
        <v>41595.699999999997</v>
      </c>
      <c r="I586" s="32">
        <v>-113.048</v>
      </c>
      <c r="J586" s="3">
        <v>-0.2472</v>
      </c>
      <c r="K586" s="2">
        <v>45712</v>
      </c>
      <c r="N586" s="5">
        <v>3101.2339999999999</v>
      </c>
      <c r="O586" s="3">
        <v>0.44790000000000002</v>
      </c>
      <c r="P586" s="2">
        <v>704399.2</v>
      </c>
      <c r="S586" s="23">
        <f t="shared" si="91"/>
        <v>3.1012339999999998</v>
      </c>
      <c r="T586" s="23">
        <f t="shared" si="92"/>
        <v>704.39919999999995</v>
      </c>
      <c r="V586" s="38">
        <f t="shared" si="93"/>
        <v>0.45207419229420875</v>
      </c>
      <c r="W586" s="38">
        <f t="shared" si="94"/>
        <v>0.24791887978499391</v>
      </c>
      <c r="X586" s="40">
        <f t="shared" si="95"/>
        <v>0.6285566517396457</v>
      </c>
      <c r="Y586" s="40">
        <f t="shared" si="96"/>
        <v>0.59221751695185054</v>
      </c>
    </row>
    <row r="587" spans="1:25">
      <c r="A587" s="26" t="s">
        <v>372</v>
      </c>
      <c r="B587" s="1">
        <v>40527</v>
      </c>
      <c r="C587" s="5">
        <v>442.57900000000001</v>
      </c>
      <c r="D587" s="3">
        <v>0.38669999999999999</v>
      </c>
      <c r="E587" s="2">
        <v>114368.1</v>
      </c>
      <c r="F587" s="32">
        <v>207.155</v>
      </c>
      <c r="G587" s="3">
        <v>0.49759999999999999</v>
      </c>
      <c r="H587" s="2">
        <v>41831.599999999999</v>
      </c>
      <c r="I587" s="32">
        <v>9.4529999999999994</v>
      </c>
      <c r="J587" s="3">
        <v>2.06E-2</v>
      </c>
      <c r="K587" s="2">
        <v>45363.7</v>
      </c>
      <c r="N587" s="5">
        <v>801.36599999999999</v>
      </c>
      <c r="O587" s="3">
        <v>0.1135</v>
      </c>
      <c r="P587" s="2">
        <v>703712.4</v>
      </c>
      <c r="S587" s="23">
        <f t="shared" si="91"/>
        <v>0.80136600000000002</v>
      </c>
      <c r="T587" s="23">
        <f t="shared" si="92"/>
        <v>703.7124</v>
      </c>
      <c r="V587" s="38">
        <f t="shared" si="93"/>
        <v>0.45715838522837476</v>
      </c>
      <c r="W587" s="38">
        <f t="shared" si="94"/>
        <v>0.25566383014840766</v>
      </c>
      <c r="X587" s="40">
        <f t="shared" si="95"/>
        <v>0.64068315082718241</v>
      </c>
      <c r="Y587" s="40">
        <f t="shared" si="96"/>
        <v>0.59782526832357441</v>
      </c>
    </row>
    <row r="588" spans="1:25">
      <c r="A588" s="26" t="s">
        <v>373</v>
      </c>
      <c r="B588" s="1">
        <v>40534</v>
      </c>
      <c r="C588" s="5">
        <v>18.969000000000001</v>
      </c>
      <c r="D588" s="3">
        <v>1.6199999999999999E-2</v>
      </c>
      <c r="E588" s="2">
        <v>116960.3</v>
      </c>
      <c r="F588" s="32">
        <v>367.983</v>
      </c>
      <c r="G588" s="3">
        <v>0.83750000000000002</v>
      </c>
      <c r="H588" s="2">
        <v>44230.2</v>
      </c>
      <c r="I588" s="32">
        <v>-337.00599999999997</v>
      </c>
      <c r="J588" s="3">
        <v>-0.73360000000000003</v>
      </c>
      <c r="K588" s="2">
        <v>45572.4</v>
      </c>
      <c r="N588" s="5">
        <v>-561.91300000000001</v>
      </c>
      <c r="O588" s="3">
        <v>-7.9699999999999993E-2</v>
      </c>
      <c r="P588" s="2">
        <v>708101.3</v>
      </c>
      <c r="S588" s="23">
        <f t="shared" si="91"/>
        <v>-0.561913</v>
      </c>
      <c r="T588" s="23">
        <f t="shared" si="92"/>
        <v>708.10130000000004</v>
      </c>
      <c r="V588" s="38">
        <f t="shared" si="93"/>
        <v>0.47775624916413612</v>
      </c>
      <c r="W588" s="38">
        <f t="shared" si="94"/>
        <v>0.2743351250120637</v>
      </c>
      <c r="X588" s="40">
        <f t="shared" si="95"/>
        <v>0.64205015721874559</v>
      </c>
      <c r="Y588" s="40">
        <f t="shared" si="96"/>
        <v>0.63797833661074688</v>
      </c>
    </row>
    <row r="589" spans="1:25">
      <c r="A589" s="26" t="s">
        <v>374</v>
      </c>
      <c r="B589" s="1">
        <v>40541</v>
      </c>
      <c r="C589" s="5">
        <v>356.411</v>
      </c>
      <c r="D589" s="3">
        <v>0.30470000000000003</v>
      </c>
      <c r="E589" s="2">
        <v>117830.39999999999</v>
      </c>
      <c r="F589" s="32">
        <v>276.911</v>
      </c>
      <c r="G589" s="3">
        <v>0.626</v>
      </c>
      <c r="H589" s="2">
        <v>44816.6</v>
      </c>
      <c r="I589" s="32">
        <v>30.469000000000001</v>
      </c>
      <c r="J589" s="3">
        <v>6.6799999999999998E-2</v>
      </c>
      <c r="K589" s="2">
        <v>45719.4</v>
      </c>
      <c r="N589" s="5">
        <v>1114.8510000000001</v>
      </c>
      <c r="O589" s="3">
        <v>0.1573</v>
      </c>
      <c r="P589" s="2">
        <v>714447.3</v>
      </c>
      <c r="S589" s="23">
        <f t="shared" si="91"/>
        <v>1.114851</v>
      </c>
      <c r="T589" s="23">
        <f t="shared" si="92"/>
        <v>714.44730000000004</v>
      </c>
      <c r="V589" s="38">
        <f t="shared" si="93"/>
        <v>0.48300421735696547</v>
      </c>
      <c r="W589" s="38">
        <f t="shared" si="94"/>
        <v>0.27504514862948487</v>
      </c>
      <c r="X589" s="40">
        <f t="shared" si="95"/>
        <v>0.64829191901607031</v>
      </c>
      <c r="Y589" s="40">
        <f t="shared" si="96"/>
        <v>0.64042682272179896</v>
      </c>
    </row>
    <row r="590" spans="1:25">
      <c r="A590" s="26" t="s">
        <v>375</v>
      </c>
      <c r="B590" s="1">
        <v>40548</v>
      </c>
      <c r="C590" s="5">
        <v>384.9</v>
      </c>
      <c r="D590" s="3">
        <v>0.32640000000000002</v>
      </c>
      <c r="E590" s="2">
        <v>119255.5</v>
      </c>
      <c r="F590" s="32">
        <v>256.52199999999999</v>
      </c>
      <c r="G590" s="3">
        <v>0.5716</v>
      </c>
      <c r="H590" s="2">
        <v>45589.5</v>
      </c>
      <c r="I590" s="32">
        <v>91.46</v>
      </c>
      <c r="J590" s="3">
        <v>0.19989999999999999</v>
      </c>
      <c r="K590" s="2">
        <v>46143.8</v>
      </c>
      <c r="N590" s="5">
        <v>3384.2420000000002</v>
      </c>
      <c r="O590" s="3">
        <v>0.47360000000000002</v>
      </c>
      <c r="P590" s="2">
        <v>733350</v>
      </c>
      <c r="S590" s="23">
        <f t="shared" si="91"/>
        <v>3.384242</v>
      </c>
      <c r="T590" s="23">
        <f t="shared" si="92"/>
        <v>733.35</v>
      </c>
      <c r="V590" s="38">
        <f t="shared" si="93"/>
        <v>0.48627636550232772</v>
      </c>
      <c r="W590" s="38">
        <f t="shared" si="94"/>
        <v>0.26884532024081192</v>
      </c>
      <c r="X590" s="40">
        <f t="shared" si="95"/>
        <v>0.65285154393275757</v>
      </c>
      <c r="Y590" s="40">
        <f t="shared" si="96"/>
        <v>0.62938841588176209</v>
      </c>
    </row>
    <row r="591" spans="1:25">
      <c r="A591" s="26" t="s">
        <v>376</v>
      </c>
      <c r="B591" s="1">
        <v>40555</v>
      </c>
      <c r="C591" s="5">
        <v>625.75</v>
      </c>
      <c r="D591" s="3">
        <v>0.52439999999999998</v>
      </c>
      <c r="E591" s="2">
        <v>119782</v>
      </c>
      <c r="F591" s="32">
        <v>465.75900000000001</v>
      </c>
      <c r="G591" s="3">
        <v>1.0216000000000001</v>
      </c>
      <c r="H591" s="2">
        <v>45873.8</v>
      </c>
      <c r="I591" s="32">
        <v>135.58799999999999</v>
      </c>
      <c r="J591" s="3">
        <v>0.29349999999999998</v>
      </c>
      <c r="K591" s="2">
        <v>46344.800000000003</v>
      </c>
      <c r="N591" s="5">
        <v>1585.076</v>
      </c>
      <c r="O591" s="3">
        <v>0.21609999999999999</v>
      </c>
      <c r="P591" s="2">
        <v>735325.5</v>
      </c>
      <c r="S591" s="23">
        <f t="shared" si="91"/>
        <v>1.5850759999999999</v>
      </c>
      <c r="T591" s="23">
        <f t="shared" si="92"/>
        <v>735.32550000000003</v>
      </c>
      <c r="V591" s="38">
        <f t="shared" si="93"/>
        <v>0.48532456237671867</v>
      </c>
      <c r="W591" s="38">
        <f t="shared" si="94"/>
        <v>0.269564153745663</v>
      </c>
      <c r="X591" s="40">
        <f t="shared" si="95"/>
        <v>0.65281976996835689</v>
      </c>
      <c r="Y591" s="40">
        <f t="shared" si="96"/>
        <v>0.62388592099468365</v>
      </c>
    </row>
    <row r="592" spans="1:25">
      <c r="A592" s="26" t="s">
        <v>377</v>
      </c>
      <c r="B592" s="1">
        <v>40562</v>
      </c>
      <c r="C592" s="5">
        <v>143.691</v>
      </c>
      <c r="D592" s="3">
        <v>0.11990000000000001</v>
      </c>
      <c r="E592" s="2">
        <v>120279</v>
      </c>
      <c r="F592" s="32">
        <v>272.21300000000002</v>
      </c>
      <c r="G592" s="3">
        <v>0.59330000000000005</v>
      </c>
      <c r="H592" s="2">
        <v>46240.9</v>
      </c>
      <c r="I592" s="32">
        <v>-14.824</v>
      </c>
      <c r="J592" s="3">
        <v>-3.1899999999999998E-2</v>
      </c>
      <c r="K592" s="2">
        <v>46501.2</v>
      </c>
      <c r="N592" s="5">
        <v>1763.6289999999999</v>
      </c>
      <c r="O592" s="3">
        <v>0.23960000000000001</v>
      </c>
      <c r="P592" s="2">
        <v>735152.9</v>
      </c>
      <c r="S592" s="23">
        <f t="shared" si="91"/>
        <v>1.7636289999999999</v>
      </c>
      <c r="T592" s="23">
        <f t="shared" si="92"/>
        <v>735.15290000000005</v>
      </c>
      <c r="V592" s="38">
        <f t="shared" si="93"/>
        <v>0.4909577475161726</v>
      </c>
      <c r="W592" s="38">
        <f t="shared" si="94"/>
        <v>0.27075007689465502</v>
      </c>
      <c r="X592" s="40">
        <f t="shared" si="95"/>
        <v>0.65857924362863285</v>
      </c>
      <c r="Y592" s="40">
        <f t="shared" si="96"/>
        <v>0.60123998418652713</v>
      </c>
    </row>
    <row r="593" spans="1:25">
      <c r="A593" s="26" t="s">
        <v>378</v>
      </c>
      <c r="B593" s="1">
        <v>40569</v>
      </c>
      <c r="C593" s="5">
        <v>215.67699999999999</v>
      </c>
      <c r="D593" s="3">
        <v>0.17910000000000001</v>
      </c>
      <c r="E593" s="2">
        <v>120478.7</v>
      </c>
      <c r="F593" s="32">
        <v>108.197</v>
      </c>
      <c r="G593" s="3">
        <v>0.23350000000000001</v>
      </c>
      <c r="H593" s="2">
        <v>46310.400000000001</v>
      </c>
      <c r="I593" s="32">
        <v>49.808999999999997</v>
      </c>
      <c r="J593" s="3">
        <v>0.1071</v>
      </c>
      <c r="K593" s="2">
        <v>46539.8</v>
      </c>
      <c r="N593" s="5">
        <v>-3044.1860000000001</v>
      </c>
      <c r="O593" s="3">
        <v>-0.41389999999999999</v>
      </c>
      <c r="P593" s="2">
        <v>720521.1</v>
      </c>
      <c r="S593" s="23">
        <f t="shared" si="91"/>
        <v>-3.0441860000000003</v>
      </c>
      <c r="T593" s="23">
        <f t="shared" si="92"/>
        <v>720.52109999999993</v>
      </c>
      <c r="V593" s="38">
        <f t="shared" si="93"/>
        <v>0.46707900311815154</v>
      </c>
      <c r="W593" s="38">
        <f t="shared" si="94"/>
        <v>0.31208259155846263</v>
      </c>
      <c r="X593" s="40">
        <f t="shared" si="95"/>
        <v>0.66594243553490007</v>
      </c>
      <c r="Y593" s="40">
        <f t="shared" si="96"/>
        <v>0.57378214543098549</v>
      </c>
    </row>
    <row r="594" spans="1:25">
      <c r="A594" s="26" t="s">
        <v>379</v>
      </c>
      <c r="B594" s="1">
        <v>40576</v>
      </c>
      <c r="C594" s="5">
        <v>-26.413</v>
      </c>
      <c r="D594" s="3">
        <v>-2.1899999999999999E-2</v>
      </c>
      <c r="E594" s="2">
        <v>120474.9</v>
      </c>
      <c r="F594" s="32">
        <v>184.536</v>
      </c>
      <c r="G594" s="3">
        <v>0.39839999999999998</v>
      </c>
      <c r="H594" s="2">
        <v>46586.6</v>
      </c>
      <c r="I594" s="32">
        <v>-124.699</v>
      </c>
      <c r="J594" s="3">
        <v>-0.26790000000000003</v>
      </c>
      <c r="K594" s="2">
        <v>46345.4</v>
      </c>
      <c r="N594" s="5">
        <v>-7020.183</v>
      </c>
      <c r="O594" s="3">
        <v>-0.97370000000000001</v>
      </c>
      <c r="P594" s="2">
        <v>709561.2</v>
      </c>
      <c r="S594" s="23">
        <f t="shared" si="91"/>
        <v>-7.0201830000000003</v>
      </c>
      <c r="T594" s="23">
        <f t="shared" si="92"/>
        <v>709.56119999999999</v>
      </c>
      <c r="V594" s="38">
        <f t="shared" si="93"/>
        <v>0.47462894263267952</v>
      </c>
      <c r="W594" s="38">
        <f t="shared" si="94"/>
        <v>0.39923975946599</v>
      </c>
      <c r="X594" s="40">
        <f t="shared" si="95"/>
        <v>0.67691232283066072</v>
      </c>
      <c r="Y594" s="40">
        <f t="shared" si="96"/>
        <v>0.55218990235383547</v>
      </c>
    </row>
    <row r="595" spans="1:25">
      <c r="A595" s="26" t="s">
        <v>380</v>
      </c>
      <c r="B595" s="1">
        <v>40583</v>
      </c>
      <c r="C595" s="5">
        <v>-477.36</v>
      </c>
      <c r="D595" s="3">
        <v>-0.39610000000000001</v>
      </c>
      <c r="E595" s="2">
        <v>119736.2</v>
      </c>
      <c r="F595" s="32">
        <v>-67.287000000000006</v>
      </c>
      <c r="G595" s="3">
        <v>-0.1444</v>
      </c>
      <c r="H595" s="2">
        <v>46456</v>
      </c>
      <c r="I595" s="32">
        <v>-422.61</v>
      </c>
      <c r="J595" s="3">
        <v>-0.91180000000000005</v>
      </c>
      <c r="K595" s="2">
        <v>45761.7</v>
      </c>
      <c r="N595" s="5">
        <v>-3023.7950000000001</v>
      </c>
      <c r="O595" s="3">
        <v>-0.42609999999999998</v>
      </c>
      <c r="P595" s="2">
        <v>691063.3</v>
      </c>
      <c r="S595" s="23">
        <f t="shared" si="91"/>
        <v>-3.0237950000000002</v>
      </c>
      <c r="T595" s="23">
        <f t="shared" si="92"/>
        <v>691.06330000000003</v>
      </c>
      <c r="V595" s="38">
        <f t="shared" si="93"/>
        <v>0.50286843466717557</v>
      </c>
      <c r="W595" s="38">
        <f t="shared" si="94"/>
        <v>0.42342863745309506</v>
      </c>
      <c r="X595" s="40">
        <f t="shared" si="95"/>
        <v>0.69489903227845928</v>
      </c>
      <c r="Y595" s="40">
        <f t="shared" si="96"/>
        <v>0.59045735170680647</v>
      </c>
    </row>
    <row r="596" spans="1:25">
      <c r="A596" s="26" t="s">
        <v>381</v>
      </c>
      <c r="B596" s="1">
        <v>40590</v>
      </c>
      <c r="C596" s="5">
        <v>-741.46699999999998</v>
      </c>
      <c r="D596" s="3">
        <v>-0.61919999999999997</v>
      </c>
      <c r="E596" s="2">
        <v>118484.8</v>
      </c>
      <c r="F596" s="32">
        <v>-115.258</v>
      </c>
      <c r="G596" s="3">
        <v>-0.24809999999999999</v>
      </c>
      <c r="H596" s="2">
        <v>46138.9</v>
      </c>
      <c r="I596" s="32">
        <v>-338.97500000000002</v>
      </c>
      <c r="J596" s="3">
        <v>-0.74070000000000003</v>
      </c>
      <c r="K596" s="2">
        <v>45190.2</v>
      </c>
      <c r="N596" s="5">
        <v>-5445.5020000000004</v>
      </c>
      <c r="O596" s="3">
        <v>-0.78769999999999996</v>
      </c>
      <c r="P596" s="2">
        <v>687409.6</v>
      </c>
      <c r="S596" s="23">
        <f t="shared" si="91"/>
        <v>-5.4455020000000003</v>
      </c>
      <c r="T596" s="23">
        <f t="shared" si="92"/>
        <v>687.40959999999995</v>
      </c>
      <c r="V596" s="38">
        <f t="shared" si="93"/>
        <v>0.54707622100089071</v>
      </c>
      <c r="W596" s="38">
        <f t="shared" si="94"/>
        <v>0.47058016598172153</v>
      </c>
      <c r="X596" s="40">
        <f t="shared" si="95"/>
        <v>0.73064500656295828</v>
      </c>
      <c r="Y596" s="40">
        <f t="shared" si="96"/>
        <v>0.60860222391464047</v>
      </c>
    </row>
    <row r="597" spans="1:25">
      <c r="A597" s="26" t="s">
        <v>382</v>
      </c>
      <c r="B597" s="1">
        <v>40597</v>
      </c>
      <c r="C597" s="5">
        <v>96.932000000000002</v>
      </c>
      <c r="D597" s="3">
        <v>8.1799999999999998E-2</v>
      </c>
      <c r="E597" s="2">
        <v>118829.3</v>
      </c>
      <c r="F597" s="32">
        <v>144.99</v>
      </c>
      <c r="G597" s="3">
        <v>0.31419999999999998</v>
      </c>
      <c r="H597" s="2">
        <v>46369.4</v>
      </c>
      <c r="I597" s="32">
        <v>-105.685</v>
      </c>
      <c r="J597" s="3">
        <v>-0.23380000000000001</v>
      </c>
      <c r="K597" s="2">
        <v>45204.9</v>
      </c>
      <c r="N597" s="5">
        <v>-1887.2059999999999</v>
      </c>
      <c r="O597" s="3">
        <v>-0.27450000000000002</v>
      </c>
      <c r="P597" s="2">
        <v>675566.5</v>
      </c>
      <c r="S597" s="23">
        <f t="shared" si="91"/>
        <v>-1.8872059999999999</v>
      </c>
      <c r="T597" s="23">
        <f t="shared" si="92"/>
        <v>675.56650000000002</v>
      </c>
      <c r="V597" s="38">
        <f t="shared" si="93"/>
        <v>0.53494239085948458</v>
      </c>
      <c r="W597" s="38">
        <f t="shared" si="94"/>
        <v>0.47911694631494078</v>
      </c>
      <c r="X597" s="40">
        <f t="shared" si="95"/>
        <v>0.72803934745737109</v>
      </c>
      <c r="Y597" s="40">
        <f t="shared" si="96"/>
        <v>0.58772188640023104</v>
      </c>
    </row>
    <row r="598" spans="1:25">
      <c r="A598" s="26" t="s">
        <v>383</v>
      </c>
      <c r="B598" s="1">
        <v>40604</v>
      </c>
      <c r="C598" s="5">
        <v>16.532</v>
      </c>
      <c r="D598" s="3">
        <v>1.3899999999999999E-2</v>
      </c>
      <c r="E598" s="2">
        <v>119801.5</v>
      </c>
      <c r="F598" s="32">
        <v>83.853999999999999</v>
      </c>
      <c r="G598" s="3">
        <v>0.18079999999999999</v>
      </c>
      <c r="H598" s="2">
        <v>46899.7</v>
      </c>
      <c r="I598" s="32">
        <v>-178.15600000000001</v>
      </c>
      <c r="J598" s="3">
        <v>-0.39410000000000001</v>
      </c>
      <c r="K598" s="2">
        <v>45396.9</v>
      </c>
      <c r="N598" s="5">
        <v>-2500.3919999999998</v>
      </c>
      <c r="O598" s="3">
        <v>-0.37009999999999998</v>
      </c>
      <c r="P598" s="2">
        <v>682497.4</v>
      </c>
      <c r="S598" s="23">
        <f t="shared" ref="S598:S661" si="97">N598/1000</f>
        <v>-2.5003919999999997</v>
      </c>
      <c r="T598" s="23">
        <f t="shared" ref="T598:T661" si="98">P598/1000</f>
        <v>682.49739999999997</v>
      </c>
      <c r="V598" s="38">
        <f t="shared" ref="V598:V661" si="99">STDEV(D573:D598)</f>
        <v>0.53607152606861952</v>
      </c>
      <c r="W598" s="38">
        <f t="shared" ref="W598:W661" si="100">STDEV(O573:O598)</f>
        <v>0.49173910069654425</v>
      </c>
      <c r="X598" s="40">
        <f t="shared" ref="X598:X661" si="101">STDEV(G573:G598)</f>
        <v>0.72370526938696678</v>
      </c>
      <c r="Y598" s="40">
        <f t="shared" ref="Y598:Y661" si="102">STDEV(J573:J598)</f>
        <v>0.58577510876287142</v>
      </c>
    </row>
    <row r="599" spans="1:25">
      <c r="A599" s="26" t="s">
        <v>384</v>
      </c>
      <c r="B599" s="1">
        <v>40611</v>
      </c>
      <c r="C599" s="5">
        <v>-260.16500000000002</v>
      </c>
      <c r="D599" s="3">
        <v>-0.21709999999999999</v>
      </c>
      <c r="E599" s="2">
        <v>120247.4</v>
      </c>
      <c r="F599" s="32">
        <v>-486.82600000000002</v>
      </c>
      <c r="G599" s="3">
        <v>-1.038</v>
      </c>
      <c r="H599" s="2">
        <v>46668.2</v>
      </c>
      <c r="I599" s="32">
        <v>267.25900000000001</v>
      </c>
      <c r="J599" s="3">
        <v>0.5887</v>
      </c>
      <c r="K599" s="2">
        <v>45969.8</v>
      </c>
      <c r="N599" s="5">
        <v>16.885000000000002</v>
      </c>
      <c r="O599" s="3">
        <v>2.3999999999999998E-3</v>
      </c>
      <c r="P599" s="2">
        <v>696474.6</v>
      </c>
      <c r="S599" s="23">
        <f t="shared" si="97"/>
        <v>1.6885000000000001E-2</v>
      </c>
      <c r="T599" s="23">
        <f t="shared" si="98"/>
        <v>696.47460000000001</v>
      </c>
      <c r="V599" s="38">
        <f t="shared" si="99"/>
        <v>0.54822279778880467</v>
      </c>
      <c r="W599" s="38">
        <f t="shared" si="100"/>
        <v>0.49246678207383066</v>
      </c>
      <c r="X599" s="40">
        <f t="shared" si="101"/>
        <v>0.80214789355733018</v>
      </c>
      <c r="Y599" s="40">
        <f t="shared" si="102"/>
        <v>0.58325730731681491</v>
      </c>
    </row>
    <row r="600" spans="1:25">
      <c r="A600" s="26" t="s">
        <v>385</v>
      </c>
      <c r="B600" s="1">
        <v>40618</v>
      </c>
      <c r="C600" s="5">
        <v>241.435</v>
      </c>
      <c r="D600" s="3">
        <v>0.20069999999999999</v>
      </c>
      <c r="E600" s="2">
        <v>119993.8</v>
      </c>
      <c r="F600" s="32">
        <v>210.69300000000001</v>
      </c>
      <c r="G600" s="3">
        <v>0.45140000000000002</v>
      </c>
      <c r="H600" s="2">
        <v>46609.2</v>
      </c>
      <c r="I600" s="32">
        <v>98.415000000000006</v>
      </c>
      <c r="J600" s="3">
        <v>0.214</v>
      </c>
      <c r="K600" s="2">
        <v>45948.800000000003</v>
      </c>
      <c r="N600" s="5">
        <v>-2207.0749999999998</v>
      </c>
      <c r="O600" s="3">
        <v>-0.31680000000000003</v>
      </c>
      <c r="P600" s="2">
        <v>668683.6</v>
      </c>
      <c r="S600" s="23">
        <f t="shared" si="97"/>
        <v>-2.2070749999999997</v>
      </c>
      <c r="T600" s="23">
        <f t="shared" si="98"/>
        <v>668.68359999999996</v>
      </c>
      <c r="V600" s="38">
        <f t="shared" si="99"/>
        <v>0.54503550852567972</v>
      </c>
      <c r="W600" s="38">
        <f t="shared" si="100"/>
        <v>0.49552655282421154</v>
      </c>
      <c r="X600" s="40">
        <f t="shared" si="101"/>
        <v>0.79772121257993422</v>
      </c>
      <c r="Y600" s="40">
        <f t="shared" si="102"/>
        <v>0.58252985810567293</v>
      </c>
    </row>
    <row r="601" spans="1:25">
      <c r="A601" s="26" t="s">
        <v>386</v>
      </c>
      <c r="B601" s="1">
        <v>40625</v>
      </c>
      <c r="C601" s="5">
        <v>-145.369</v>
      </c>
      <c r="D601" s="3">
        <v>-0.1211</v>
      </c>
      <c r="E601" s="2">
        <v>121007</v>
      </c>
      <c r="F601" s="32">
        <v>-176.953</v>
      </c>
      <c r="G601" s="3">
        <v>-0.37959999999999999</v>
      </c>
      <c r="H601" s="2">
        <v>47072</v>
      </c>
      <c r="I601" s="32">
        <v>71.875</v>
      </c>
      <c r="J601" s="3">
        <v>0.15640000000000001</v>
      </c>
      <c r="K601" s="2">
        <v>46312.9</v>
      </c>
      <c r="N601" s="5">
        <v>-2655.759</v>
      </c>
      <c r="O601" s="3">
        <v>-0.39710000000000001</v>
      </c>
      <c r="P601" s="2">
        <v>683276.3</v>
      </c>
      <c r="S601" s="23">
        <f t="shared" si="97"/>
        <v>-2.6557590000000002</v>
      </c>
      <c r="T601" s="23">
        <f t="shared" si="98"/>
        <v>683.27629999999999</v>
      </c>
      <c r="V601" s="38">
        <f t="shared" si="99"/>
        <v>0.53318784209117731</v>
      </c>
      <c r="W601" s="38">
        <f t="shared" si="100"/>
        <v>0.49961590701103731</v>
      </c>
      <c r="X601" s="40">
        <f t="shared" si="101"/>
        <v>0.77797400609136469</v>
      </c>
      <c r="Y601" s="40">
        <f t="shared" si="102"/>
        <v>0.57807069624877061</v>
      </c>
    </row>
    <row r="602" spans="1:25">
      <c r="A602" s="26" t="s">
        <v>387</v>
      </c>
      <c r="B602" s="1">
        <v>40632</v>
      </c>
      <c r="C602" s="5">
        <v>441.47300000000001</v>
      </c>
      <c r="D602" s="3">
        <v>0.36299999999999999</v>
      </c>
      <c r="E602" s="2">
        <v>122592.9</v>
      </c>
      <c r="F602" s="32">
        <v>261.108</v>
      </c>
      <c r="G602" s="3">
        <v>0.54759999999999998</v>
      </c>
      <c r="H602" s="2">
        <v>48232.9</v>
      </c>
      <c r="I602" s="32">
        <v>101.53700000000001</v>
      </c>
      <c r="J602" s="3">
        <v>0.21920000000000001</v>
      </c>
      <c r="K602" s="2">
        <v>46543.199999999997</v>
      </c>
      <c r="N602" s="5">
        <v>2645.1149999999998</v>
      </c>
      <c r="O602" s="3">
        <v>0.3871</v>
      </c>
      <c r="P602" s="2">
        <v>706462.3</v>
      </c>
      <c r="S602" s="23">
        <f t="shared" si="97"/>
        <v>2.6451149999999997</v>
      </c>
      <c r="T602" s="23">
        <f t="shared" si="98"/>
        <v>706.46230000000003</v>
      </c>
      <c r="V602" s="38">
        <f t="shared" si="99"/>
        <v>0.50344002464582083</v>
      </c>
      <c r="W602" s="38">
        <f t="shared" si="100"/>
        <v>0.49109611874474618</v>
      </c>
      <c r="X602" s="40">
        <f t="shared" si="101"/>
        <v>0.67441519511351478</v>
      </c>
      <c r="Y602" s="40">
        <f t="shared" si="102"/>
        <v>0.57923667989731231</v>
      </c>
    </row>
    <row r="603" spans="1:25">
      <c r="A603" s="26" t="s">
        <v>388</v>
      </c>
      <c r="B603" s="1">
        <v>40639</v>
      </c>
      <c r="C603" s="5">
        <v>898.84699999999998</v>
      </c>
      <c r="D603" s="3">
        <v>0.7329</v>
      </c>
      <c r="E603" s="2">
        <v>125348.8</v>
      </c>
      <c r="F603" s="32">
        <v>585.62900000000002</v>
      </c>
      <c r="G603" s="3">
        <v>1.2137</v>
      </c>
      <c r="H603" s="2">
        <v>49814.6</v>
      </c>
      <c r="I603" s="32">
        <v>216.46100000000001</v>
      </c>
      <c r="J603" s="3">
        <v>0.46629999999999999</v>
      </c>
      <c r="K603" s="2">
        <v>47122.400000000001</v>
      </c>
      <c r="N603" s="5">
        <v>5701.5159999999996</v>
      </c>
      <c r="O603" s="3">
        <v>0.80649999999999999</v>
      </c>
      <c r="P603" s="2">
        <v>738378.4</v>
      </c>
      <c r="S603" s="23">
        <f t="shared" si="97"/>
        <v>5.7015159999999998</v>
      </c>
      <c r="T603" s="23">
        <f t="shared" si="98"/>
        <v>738.37840000000006</v>
      </c>
      <c r="V603" s="38">
        <f t="shared" si="99"/>
        <v>0.48694797632411813</v>
      </c>
      <c r="W603" s="38">
        <f t="shared" si="100"/>
        <v>0.48151170561695988</v>
      </c>
      <c r="X603" s="40">
        <f t="shared" si="101"/>
        <v>0.68018135115683576</v>
      </c>
      <c r="Y603" s="40">
        <f t="shared" si="102"/>
        <v>0.55949267750759302</v>
      </c>
    </row>
    <row r="604" spans="1:25">
      <c r="A604" s="26" t="s">
        <v>389</v>
      </c>
      <c r="B604" s="1">
        <v>40646</v>
      </c>
      <c r="C604" s="5">
        <v>306.39</v>
      </c>
      <c r="D604" s="3">
        <v>0.2412</v>
      </c>
      <c r="E604" s="2">
        <v>127790.2</v>
      </c>
      <c r="F604" s="32">
        <v>210.03700000000001</v>
      </c>
      <c r="G604" s="3">
        <v>0.41470000000000001</v>
      </c>
      <c r="H604" s="2">
        <v>51095.3</v>
      </c>
      <c r="I604" s="32">
        <v>238.45099999999999</v>
      </c>
      <c r="J604" s="3">
        <v>0.49719999999999998</v>
      </c>
      <c r="K604" s="2">
        <v>48379.9</v>
      </c>
      <c r="N604" s="5">
        <v>2005.664</v>
      </c>
      <c r="O604" s="3">
        <v>0.2707</v>
      </c>
      <c r="P604" s="2">
        <v>734724.1</v>
      </c>
      <c r="S604" s="23">
        <f t="shared" si="97"/>
        <v>2.0056639999999999</v>
      </c>
      <c r="T604" s="23">
        <f t="shared" si="98"/>
        <v>734.72410000000002</v>
      </c>
      <c r="V604" s="38">
        <f t="shared" si="99"/>
        <v>0.43260731570328304</v>
      </c>
      <c r="W604" s="38">
        <f t="shared" si="100"/>
        <v>0.47124783138452259</v>
      </c>
      <c r="X604" s="40">
        <f t="shared" si="101"/>
        <v>0.61568038867581298</v>
      </c>
      <c r="Y604" s="40">
        <f t="shared" si="102"/>
        <v>0.54653257908380914</v>
      </c>
    </row>
    <row r="605" spans="1:25">
      <c r="A605" s="26" t="s">
        <v>390</v>
      </c>
      <c r="B605" s="1">
        <v>40653</v>
      </c>
      <c r="C605" s="5">
        <v>486.779</v>
      </c>
      <c r="D605" s="3">
        <v>0.38</v>
      </c>
      <c r="E605" s="2">
        <v>129133.5</v>
      </c>
      <c r="F605" s="32">
        <v>196.52</v>
      </c>
      <c r="G605" s="3">
        <v>0.38250000000000001</v>
      </c>
      <c r="H605" s="2">
        <v>51934.400000000001</v>
      </c>
      <c r="I605" s="32">
        <v>190.81</v>
      </c>
      <c r="J605" s="3">
        <v>0.39419999999999999</v>
      </c>
      <c r="K605" s="2">
        <v>48674.8</v>
      </c>
      <c r="N605" s="5">
        <v>1595.1030000000001</v>
      </c>
      <c r="O605" s="3">
        <v>0.2172</v>
      </c>
      <c r="P605" s="2">
        <v>740777</v>
      </c>
      <c r="S605" s="23">
        <f t="shared" si="97"/>
        <v>1.5951030000000002</v>
      </c>
      <c r="T605" s="23">
        <f t="shared" si="98"/>
        <v>740.77700000000004</v>
      </c>
      <c r="V605" s="38">
        <f t="shared" si="99"/>
        <v>0.38027970936383937</v>
      </c>
      <c r="W605" s="38">
        <f t="shared" si="100"/>
        <v>0.44562250150340688</v>
      </c>
      <c r="X605" s="40">
        <f t="shared" si="101"/>
        <v>0.51344783032119101</v>
      </c>
      <c r="Y605" s="40">
        <f t="shared" si="102"/>
        <v>0.52981172888257055</v>
      </c>
    </row>
    <row r="606" spans="1:25">
      <c r="A606" s="26" t="s">
        <v>391</v>
      </c>
      <c r="B606" s="1">
        <v>40660</v>
      </c>
      <c r="C606" s="5">
        <v>461.423</v>
      </c>
      <c r="D606" s="3">
        <v>0.35549999999999998</v>
      </c>
      <c r="E606" s="2">
        <v>131217.1</v>
      </c>
      <c r="F606" s="32">
        <v>403.762</v>
      </c>
      <c r="G606" s="3">
        <v>0.77739999999999998</v>
      </c>
      <c r="H606" s="2">
        <v>52883.8</v>
      </c>
      <c r="I606" s="32">
        <v>34.655000000000001</v>
      </c>
      <c r="J606" s="3">
        <v>7.0699999999999999E-2</v>
      </c>
      <c r="K606" s="2">
        <v>49236.9</v>
      </c>
      <c r="N606" s="5">
        <v>1838.1610000000001</v>
      </c>
      <c r="O606" s="3">
        <v>0.2477</v>
      </c>
      <c r="P606" s="2">
        <v>748664.3</v>
      </c>
      <c r="S606" s="23">
        <f t="shared" si="97"/>
        <v>1.8381610000000002</v>
      </c>
      <c r="T606" s="23">
        <f t="shared" si="98"/>
        <v>748.66430000000003</v>
      </c>
      <c r="V606" s="38">
        <f t="shared" si="99"/>
        <v>0.37127985894947019</v>
      </c>
      <c r="W606" s="38">
        <f t="shared" si="100"/>
        <v>0.44209500985473876</v>
      </c>
      <c r="X606" s="40">
        <f t="shared" si="101"/>
        <v>0.51843340889793987</v>
      </c>
      <c r="Y606" s="40">
        <f t="shared" si="102"/>
        <v>0.52117844875450658</v>
      </c>
    </row>
    <row r="607" spans="1:25">
      <c r="A607" s="26" t="s">
        <v>392</v>
      </c>
      <c r="B607" s="1">
        <v>40667</v>
      </c>
      <c r="C607" s="5">
        <v>651.91300000000001</v>
      </c>
      <c r="D607" s="3">
        <v>0.49640000000000001</v>
      </c>
      <c r="E607" s="2">
        <v>132568.70000000001</v>
      </c>
      <c r="F607" s="32">
        <v>411.79500000000002</v>
      </c>
      <c r="G607" s="3">
        <v>0.77810000000000001</v>
      </c>
      <c r="H607" s="2">
        <v>53484.4</v>
      </c>
      <c r="I607" s="32">
        <v>211.83199999999999</v>
      </c>
      <c r="J607" s="3">
        <v>0.42970000000000003</v>
      </c>
      <c r="K607" s="2">
        <v>49854.9</v>
      </c>
      <c r="N607" s="5">
        <v>1266.1289999999999</v>
      </c>
      <c r="O607" s="3">
        <v>0.16700000000000001</v>
      </c>
      <c r="P607" s="2">
        <v>737625.1</v>
      </c>
      <c r="S607" s="23">
        <f t="shared" si="97"/>
        <v>1.2661289999999998</v>
      </c>
      <c r="T607" s="23">
        <f t="shared" si="98"/>
        <v>737.62509999999997</v>
      </c>
      <c r="V607" s="38">
        <f t="shared" si="99"/>
        <v>0.36973054720764081</v>
      </c>
      <c r="W607" s="38">
        <f t="shared" si="100"/>
        <v>0.43392142055375021</v>
      </c>
      <c r="X607" s="40">
        <f t="shared" si="101"/>
        <v>0.5228037253266129</v>
      </c>
      <c r="Y607" s="40">
        <f t="shared" si="102"/>
        <v>0.52025556743407742</v>
      </c>
    </row>
    <row r="608" spans="1:25">
      <c r="A608" s="26" t="s">
        <v>393</v>
      </c>
      <c r="B608" s="1">
        <v>40674</v>
      </c>
      <c r="C608" s="5">
        <v>898.74199999999996</v>
      </c>
      <c r="D608" s="3">
        <v>0.67789999999999995</v>
      </c>
      <c r="E608" s="2">
        <v>132461.6</v>
      </c>
      <c r="F608" s="32">
        <v>667.68600000000004</v>
      </c>
      <c r="G608" s="3">
        <v>1.2483</v>
      </c>
      <c r="H608" s="2">
        <v>53430.2</v>
      </c>
      <c r="I608" s="32">
        <v>160.83600000000001</v>
      </c>
      <c r="J608" s="3">
        <v>0.3226</v>
      </c>
      <c r="K608" s="2">
        <v>49969.8</v>
      </c>
      <c r="N608" s="5">
        <v>265.32499999999999</v>
      </c>
      <c r="O608" s="3">
        <v>3.5900000000000001E-2</v>
      </c>
      <c r="P608" s="2">
        <v>735031.2</v>
      </c>
      <c r="S608" s="23">
        <f t="shared" si="97"/>
        <v>0.26532499999999998</v>
      </c>
      <c r="T608" s="23">
        <f t="shared" si="98"/>
        <v>735.0311999999999</v>
      </c>
      <c r="V608" s="38">
        <f t="shared" si="99"/>
        <v>0.33490278718090483</v>
      </c>
      <c r="W608" s="38">
        <f t="shared" si="100"/>
        <v>0.40761248233321573</v>
      </c>
      <c r="X608" s="40">
        <f t="shared" si="101"/>
        <v>0.51463308429030663</v>
      </c>
      <c r="Y608" s="40">
        <f t="shared" si="102"/>
        <v>0.46086007596165729</v>
      </c>
    </row>
    <row r="609" spans="1:25">
      <c r="A609" s="26" t="s">
        <v>394</v>
      </c>
      <c r="B609" s="1">
        <v>40681</v>
      </c>
      <c r="C609" s="5">
        <v>611.82399999999996</v>
      </c>
      <c r="D609" s="3">
        <v>0.46639999999999998</v>
      </c>
      <c r="E609" s="2">
        <v>131642</v>
      </c>
      <c r="F609" s="32">
        <v>390.16899999999998</v>
      </c>
      <c r="G609" s="3">
        <v>0.73009999999999997</v>
      </c>
      <c r="H609" s="2">
        <v>53552.4</v>
      </c>
      <c r="I609" s="32">
        <v>236.52</v>
      </c>
      <c r="J609" s="3">
        <v>0.48599999999999999</v>
      </c>
      <c r="K609" s="2">
        <v>49045.599999999999</v>
      </c>
      <c r="N609" s="5">
        <v>-1644.21</v>
      </c>
      <c r="O609" s="3">
        <v>-0.22309999999999999</v>
      </c>
      <c r="P609" s="2">
        <v>724411</v>
      </c>
      <c r="S609" s="23">
        <f t="shared" si="97"/>
        <v>-1.6442099999999999</v>
      </c>
      <c r="T609" s="23">
        <f t="shared" si="98"/>
        <v>724.41099999999994</v>
      </c>
      <c r="V609" s="38">
        <f t="shared" si="99"/>
        <v>0.33879376063639932</v>
      </c>
      <c r="W609" s="38">
        <f t="shared" si="100"/>
        <v>0.41013002936217113</v>
      </c>
      <c r="X609" s="40">
        <f t="shared" si="101"/>
        <v>0.49986484727220171</v>
      </c>
      <c r="Y609" s="40">
        <f t="shared" si="102"/>
        <v>0.47005164392207599</v>
      </c>
    </row>
    <row r="610" spans="1:25">
      <c r="A610" s="26" t="s">
        <v>395</v>
      </c>
      <c r="B610" s="1">
        <v>40688</v>
      </c>
      <c r="C610" s="5">
        <v>483.471</v>
      </c>
      <c r="D610" s="3">
        <v>0.36699999999999999</v>
      </c>
      <c r="E610" s="2">
        <v>131416.79999999999</v>
      </c>
      <c r="F610" s="32">
        <v>288.14100000000002</v>
      </c>
      <c r="G610" s="3">
        <v>0.53779999999999994</v>
      </c>
      <c r="H610" s="2">
        <v>53376.5</v>
      </c>
      <c r="I610" s="32">
        <v>210.976</v>
      </c>
      <c r="J610" s="3">
        <v>0.43009999999999998</v>
      </c>
      <c r="K610" s="2">
        <v>49085.599999999999</v>
      </c>
      <c r="N610" s="5">
        <v>-1031.963</v>
      </c>
      <c r="O610" s="3">
        <v>-0.14230000000000001</v>
      </c>
      <c r="P610" s="2">
        <v>709940.7</v>
      </c>
      <c r="S610" s="23">
        <f t="shared" si="97"/>
        <v>-1.031963</v>
      </c>
      <c r="T610" s="23">
        <f t="shared" si="98"/>
        <v>709.94069999999999</v>
      </c>
      <c r="V610" s="38">
        <f t="shared" si="99"/>
        <v>0.32070142493267179</v>
      </c>
      <c r="W610" s="38">
        <f t="shared" si="100"/>
        <v>0.40496325888425216</v>
      </c>
      <c r="X610" s="40">
        <f t="shared" si="101"/>
        <v>0.49768172092057134</v>
      </c>
      <c r="Y610" s="40">
        <f t="shared" si="102"/>
        <v>0.41940959222000856</v>
      </c>
    </row>
    <row r="611" spans="1:25">
      <c r="A611" s="26" t="s">
        <v>396</v>
      </c>
      <c r="B611" s="1">
        <v>40695</v>
      </c>
      <c r="C611" s="5">
        <v>432.13099999999997</v>
      </c>
      <c r="D611" s="3">
        <v>0.3256</v>
      </c>
      <c r="E611" s="2">
        <v>134775</v>
      </c>
      <c r="F611" s="32">
        <v>370.48700000000002</v>
      </c>
      <c r="G611" s="3">
        <v>0.69399999999999995</v>
      </c>
      <c r="H611" s="2">
        <v>54802.5</v>
      </c>
      <c r="I611" s="32">
        <v>136.834</v>
      </c>
      <c r="J611" s="3">
        <v>0.2717</v>
      </c>
      <c r="K611" s="2">
        <v>50846.1</v>
      </c>
      <c r="N611" s="5">
        <v>819.79300000000001</v>
      </c>
      <c r="O611" s="3">
        <v>0.1154</v>
      </c>
      <c r="P611" s="2">
        <v>735654.5</v>
      </c>
      <c r="S611" s="23">
        <f t="shared" si="97"/>
        <v>0.81979299999999999</v>
      </c>
      <c r="T611" s="23">
        <f t="shared" si="98"/>
        <v>735.65449999999998</v>
      </c>
      <c r="V611" s="38">
        <f t="shared" si="99"/>
        <v>0.31303872262315802</v>
      </c>
      <c r="W611" s="38">
        <f t="shared" si="100"/>
        <v>0.40246938713971192</v>
      </c>
      <c r="X611" s="40">
        <f t="shared" si="101"/>
        <v>0.4951445148019531</v>
      </c>
      <c r="Y611" s="40">
        <f t="shared" si="102"/>
        <v>0.4084311717366268</v>
      </c>
    </row>
    <row r="612" spans="1:25">
      <c r="A612" s="26" t="s">
        <v>397</v>
      </c>
      <c r="B612" s="1">
        <v>40702</v>
      </c>
      <c r="C612" s="5">
        <v>1368.5350000000001</v>
      </c>
      <c r="D612" s="3">
        <v>1.0154000000000001</v>
      </c>
      <c r="E612" s="2">
        <v>136954.4</v>
      </c>
      <c r="F612" s="32">
        <v>479.35199999999998</v>
      </c>
      <c r="G612" s="3">
        <v>0.87460000000000004</v>
      </c>
      <c r="H612" s="2">
        <v>55706.8</v>
      </c>
      <c r="I612" s="32">
        <v>725.58900000000006</v>
      </c>
      <c r="J612" s="3">
        <v>1.427</v>
      </c>
      <c r="K612" s="2">
        <v>51823.9</v>
      </c>
      <c r="N612" s="5">
        <v>-222.26499999999999</v>
      </c>
      <c r="O612" s="3">
        <v>-3.0200000000000001E-2</v>
      </c>
      <c r="P612" s="2">
        <v>724266.2</v>
      </c>
      <c r="S612" s="23">
        <f t="shared" si="97"/>
        <v>-0.22226499999999999</v>
      </c>
      <c r="T612" s="23">
        <f t="shared" si="98"/>
        <v>724.26619999999991</v>
      </c>
      <c r="V612" s="38">
        <f t="shared" si="99"/>
        <v>0.34843392860053107</v>
      </c>
      <c r="W612" s="38">
        <f t="shared" si="100"/>
        <v>0.39101901326976607</v>
      </c>
      <c r="X612" s="40">
        <f t="shared" si="101"/>
        <v>0.49795549940191974</v>
      </c>
      <c r="Y612" s="40">
        <f t="shared" si="102"/>
        <v>0.48258757956856518</v>
      </c>
    </row>
    <row r="613" spans="1:25">
      <c r="A613" s="26" t="s">
        <v>398</v>
      </c>
      <c r="B613" s="1">
        <v>40709</v>
      </c>
      <c r="C613" s="5">
        <v>552.33399999999995</v>
      </c>
      <c r="D613" s="3">
        <v>0.4032</v>
      </c>
      <c r="E613" s="2">
        <v>136318.70000000001</v>
      </c>
      <c r="F613" s="32">
        <v>410.34399999999999</v>
      </c>
      <c r="G613" s="3">
        <v>0.73660000000000003</v>
      </c>
      <c r="H613" s="2">
        <v>55441</v>
      </c>
      <c r="I613" s="32">
        <v>54.860999999999997</v>
      </c>
      <c r="J613" s="3">
        <v>0.10580000000000001</v>
      </c>
      <c r="K613" s="2">
        <v>51552.1</v>
      </c>
      <c r="N613" s="5">
        <v>-829.27099999999996</v>
      </c>
      <c r="O613" s="3">
        <v>-0.1144</v>
      </c>
      <c r="P613" s="2">
        <v>711007.7</v>
      </c>
      <c r="S613" s="23">
        <f t="shared" si="97"/>
        <v>-0.82927099999999998</v>
      </c>
      <c r="T613" s="23">
        <f t="shared" si="98"/>
        <v>711.0077</v>
      </c>
      <c r="V613" s="38">
        <f t="shared" si="99"/>
        <v>0.34872964278054441</v>
      </c>
      <c r="W613" s="38">
        <f t="shared" si="100"/>
        <v>0.3900427096337804</v>
      </c>
      <c r="X613" s="40">
        <f t="shared" si="101"/>
        <v>0.50076128290986965</v>
      </c>
      <c r="Y613" s="40">
        <f t="shared" si="102"/>
        <v>0.48211275707915219</v>
      </c>
    </row>
    <row r="614" spans="1:25">
      <c r="A614" s="26" t="s">
        <v>399</v>
      </c>
      <c r="B614" s="1">
        <v>40716</v>
      </c>
      <c r="C614" s="5">
        <v>845.21900000000005</v>
      </c>
      <c r="D614" s="3">
        <v>0.62</v>
      </c>
      <c r="E614" s="2">
        <v>137258.4</v>
      </c>
      <c r="F614" s="32">
        <v>647.774</v>
      </c>
      <c r="G614" s="3">
        <v>1.1684000000000001</v>
      </c>
      <c r="H614" s="2">
        <v>56150.6</v>
      </c>
      <c r="I614" s="32">
        <v>117.212</v>
      </c>
      <c r="J614" s="3">
        <v>0.2273</v>
      </c>
      <c r="K614" s="2">
        <v>51702.7</v>
      </c>
      <c r="N614" s="5">
        <v>-342.87299999999999</v>
      </c>
      <c r="O614" s="3">
        <v>-4.82E-2</v>
      </c>
      <c r="P614" s="2">
        <v>703964.4</v>
      </c>
      <c r="S614" s="23">
        <f t="shared" si="97"/>
        <v>-0.34287299999999998</v>
      </c>
      <c r="T614" s="23">
        <f t="shared" si="98"/>
        <v>703.96440000000007</v>
      </c>
      <c r="V614" s="38">
        <f t="shared" si="99"/>
        <v>0.3533670034658889</v>
      </c>
      <c r="W614" s="38">
        <f t="shared" si="100"/>
        <v>0.38998488712335427</v>
      </c>
      <c r="X614" s="40">
        <f t="shared" si="101"/>
        <v>0.5143594423687059</v>
      </c>
      <c r="Y614" s="40">
        <f t="shared" si="102"/>
        <v>0.44877800926515998</v>
      </c>
    </row>
    <row r="615" spans="1:25">
      <c r="A615" s="26" t="s">
        <v>400</v>
      </c>
      <c r="B615" s="1">
        <v>40723</v>
      </c>
      <c r="C615" s="5">
        <v>534.24900000000002</v>
      </c>
      <c r="D615" s="3">
        <v>0.38250000000000001</v>
      </c>
      <c r="E615" s="2">
        <v>140489.5</v>
      </c>
      <c r="F615" s="32">
        <v>472.99099999999999</v>
      </c>
      <c r="G615" s="3">
        <v>0.8306</v>
      </c>
      <c r="H615" s="2">
        <v>57498.6</v>
      </c>
      <c r="I615" s="32">
        <v>144.11099999999999</v>
      </c>
      <c r="J615" s="3">
        <v>0.27729999999999999</v>
      </c>
      <c r="K615" s="2">
        <v>52244.2</v>
      </c>
      <c r="N615" s="5">
        <v>2466.7249999999999</v>
      </c>
      <c r="O615" s="3">
        <v>0.34860000000000002</v>
      </c>
      <c r="P615" s="2">
        <v>723397.3</v>
      </c>
      <c r="S615" s="23">
        <f t="shared" si="97"/>
        <v>2.4667249999999998</v>
      </c>
      <c r="T615" s="23">
        <f t="shared" si="98"/>
        <v>723.39730000000009</v>
      </c>
      <c r="V615" s="38">
        <f t="shared" si="99"/>
        <v>0.35406904750344953</v>
      </c>
      <c r="W615" s="38">
        <f t="shared" si="100"/>
        <v>0.39572536671476904</v>
      </c>
      <c r="X615" s="40">
        <f t="shared" si="101"/>
        <v>0.5181087414373996</v>
      </c>
      <c r="Y615" s="40">
        <f t="shared" si="102"/>
        <v>0.44875928289520145</v>
      </c>
    </row>
    <row r="616" spans="1:25">
      <c r="A616" s="26" t="s">
        <v>401</v>
      </c>
      <c r="B616" s="1">
        <v>40730</v>
      </c>
      <c r="C616" s="5">
        <v>645.16499999999996</v>
      </c>
      <c r="D616" s="3">
        <v>0.45789999999999997</v>
      </c>
      <c r="E616" s="2">
        <v>142178.4</v>
      </c>
      <c r="F616" s="32">
        <v>429.12</v>
      </c>
      <c r="G616" s="3">
        <v>0.74629999999999996</v>
      </c>
      <c r="H616" s="2">
        <v>58279.7</v>
      </c>
      <c r="I616" s="32">
        <v>151.03800000000001</v>
      </c>
      <c r="J616" s="3">
        <v>0.2868</v>
      </c>
      <c r="K616" s="2">
        <v>52976.3</v>
      </c>
      <c r="N616" s="5">
        <v>1363.691</v>
      </c>
      <c r="O616" s="3">
        <v>0.18720000000000001</v>
      </c>
      <c r="P616" s="2">
        <v>745640.3</v>
      </c>
      <c r="S616" s="23">
        <f t="shared" si="97"/>
        <v>1.363691</v>
      </c>
      <c r="T616" s="23">
        <f t="shared" si="98"/>
        <v>745.64030000000002</v>
      </c>
      <c r="V616" s="38">
        <f t="shared" si="99"/>
        <v>0.35591115315266753</v>
      </c>
      <c r="W616" s="38">
        <f t="shared" si="100"/>
        <v>0.38474610587323083</v>
      </c>
      <c r="X616" s="40">
        <f t="shared" si="101"/>
        <v>0.52026033116567261</v>
      </c>
      <c r="Y616" s="40">
        <f t="shared" si="102"/>
        <v>0.44925924905508458</v>
      </c>
    </row>
    <row r="617" spans="1:25">
      <c r="A617" s="26" t="s">
        <v>402</v>
      </c>
      <c r="B617" s="1">
        <v>40737</v>
      </c>
      <c r="C617" s="5">
        <v>871.88499999999999</v>
      </c>
      <c r="D617" s="3">
        <v>0.61309999999999998</v>
      </c>
      <c r="E617" s="2">
        <v>142592.9</v>
      </c>
      <c r="F617" s="32">
        <v>376.64299999999997</v>
      </c>
      <c r="G617" s="3">
        <v>0.64600000000000002</v>
      </c>
      <c r="H617" s="2">
        <v>58387</v>
      </c>
      <c r="I617" s="32">
        <v>344.58600000000001</v>
      </c>
      <c r="J617" s="3">
        <v>0.65039999999999998</v>
      </c>
      <c r="K617" s="2">
        <v>53192.2</v>
      </c>
      <c r="N617" s="5">
        <v>872.40700000000004</v>
      </c>
      <c r="O617" s="3">
        <v>0.1166</v>
      </c>
      <c r="P617" s="2">
        <v>736210.7</v>
      </c>
      <c r="S617" s="23">
        <f t="shared" si="97"/>
        <v>0.87240700000000004</v>
      </c>
      <c r="T617" s="23">
        <f t="shared" si="98"/>
        <v>736.21069999999997</v>
      </c>
      <c r="V617" s="38">
        <f t="shared" si="99"/>
        <v>0.35885656830464258</v>
      </c>
      <c r="W617" s="38">
        <f t="shared" si="100"/>
        <v>0.38249094396519323</v>
      </c>
      <c r="X617" s="40">
        <f t="shared" si="101"/>
        <v>0.51038954136861159</v>
      </c>
      <c r="Y617" s="40">
        <f t="shared" si="102"/>
        <v>0.45821517298518849</v>
      </c>
    </row>
    <row r="618" spans="1:25">
      <c r="A618" s="26" t="s">
        <v>403</v>
      </c>
      <c r="B618" s="1">
        <v>40744</v>
      </c>
      <c r="C618" s="5">
        <v>534.78499999999997</v>
      </c>
      <c r="D618" s="3">
        <v>0.37269999999999998</v>
      </c>
      <c r="E618" s="2">
        <v>144489.4</v>
      </c>
      <c r="F618" s="32">
        <v>322.52999999999997</v>
      </c>
      <c r="G618" s="3">
        <v>0.5524</v>
      </c>
      <c r="H618" s="2">
        <v>59024</v>
      </c>
      <c r="I618" s="32">
        <v>32.53</v>
      </c>
      <c r="J618" s="3">
        <v>6.0100000000000001E-2</v>
      </c>
      <c r="K618" s="2">
        <v>54233.9</v>
      </c>
      <c r="N618" s="5">
        <v>-1143.5250000000001</v>
      </c>
      <c r="O618" s="3">
        <v>-0.15509999999999999</v>
      </c>
      <c r="P618" s="2">
        <v>735819.6</v>
      </c>
      <c r="S618" s="23">
        <f t="shared" si="97"/>
        <v>-1.1435250000000001</v>
      </c>
      <c r="T618" s="23">
        <f t="shared" si="98"/>
        <v>735.81959999999992</v>
      </c>
      <c r="V618" s="38">
        <f t="shared" si="99"/>
        <v>0.35794437995093814</v>
      </c>
      <c r="W618" s="38">
        <f t="shared" si="100"/>
        <v>0.37822509205701632</v>
      </c>
      <c r="X618" s="40">
        <f t="shared" si="101"/>
        <v>0.51011499326509335</v>
      </c>
      <c r="Y618" s="40">
        <f t="shared" si="102"/>
        <v>0.45675249532390672</v>
      </c>
    </row>
    <row r="619" spans="1:25">
      <c r="A619" s="26" t="s">
        <v>404</v>
      </c>
      <c r="B619" s="1">
        <v>40751</v>
      </c>
      <c r="C619" s="5">
        <v>924.78499999999997</v>
      </c>
      <c r="D619" s="3">
        <v>0.64</v>
      </c>
      <c r="E619" s="2">
        <v>146566.9</v>
      </c>
      <c r="F619" s="32">
        <v>526.39499999999998</v>
      </c>
      <c r="G619" s="3">
        <v>0.89180000000000004</v>
      </c>
      <c r="H619" s="2">
        <v>60105</v>
      </c>
      <c r="I619" s="32">
        <v>235.16499999999999</v>
      </c>
      <c r="J619" s="3">
        <v>0.43359999999999999</v>
      </c>
      <c r="K619" s="2">
        <v>54852.7</v>
      </c>
      <c r="N619" s="5">
        <v>265.60899999999998</v>
      </c>
      <c r="O619" s="3">
        <v>3.5999999999999997E-2</v>
      </c>
      <c r="P619" s="2">
        <v>745149.3</v>
      </c>
      <c r="S619" s="23">
        <f t="shared" si="97"/>
        <v>0.26560899999999998</v>
      </c>
      <c r="T619" s="23">
        <f t="shared" si="98"/>
        <v>745.14930000000004</v>
      </c>
      <c r="V619" s="38">
        <f t="shared" si="99"/>
        <v>0.36393043952846904</v>
      </c>
      <c r="W619" s="38">
        <f t="shared" si="100"/>
        <v>0.37201290614501736</v>
      </c>
      <c r="X619" s="40">
        <f t="shared" si="101"/>
        <v>0.51338524266345575</v>
      </c>
      <c r="Y619" s="40">
        <f t="shared" si="102"/>
        <v>0.45864622102611785</v>
      </c>
    </row>
    <row r="620" spans="1:25">
      <c r="A620" s="26" t="s">
        <v>405</v>
      </c>
      <c r="B620" s="1">
        <v>40758</v>
      </c>
      <c r="C620" s="5">
        <v>1296.9559999999999</v>
      </c>
      <c r="D620" s="3">
        <v>0.88329999999999997</v>
      </c>
      <c r="E620" s="2">
        <v>148952.6</v>
      </c>
      <c r="F620" s="32">
        <v>912.7</v>
      </c>
      <c r="G620" s="3">
        <v>1.5155000000000001</v>
      </c>
      <c r="H620" s="2">
        <v>61152.4</v>
      </c>
      <c r="I620" s="32">
        <v>280.61099999999999</v>
      </c>
      <c r="J620" s="3">
        <v>0.51039999999999996</v>
      </c>
      <c r="K620" s="2">
        <v>55955.5</v>
      </c>
      <c r="N620" s="5">
        <v>-1188.7550000000001</v>
      </c>
      <c r="O620" s="3">
        <v>-0.1595</v>
      </c>
      <c r="P620" s="2">
        <v>719928.6</v>
      </c>
      <c r="S620" s="23">
        <f t="shared" si="97"/>
        <v>-1.188755</v>
      </c>
      <c r="T620" s="23">
        <f t="shared" si="98"/>
        <v>719.92859999999996</v>
      </c>
      <c r="V620" s="38">
        <f t="shared" si="99"/>
        <v>0.37491498870256734</v>
      </c>
      <c r="W620" s="38">
        <f t="shared" si="100"/>
        <v>0.32214449419237562</v>
      </c>
      <c r="X620" s="40">
        <f t="shared" si="101"/>
        <v>0.54902716874065938</v>
      </c>
      <c r="Y620" s="40">
        <f t="shared" si="102"/>
        <v>0.45153318503141654</v>
      </c>
    </row>
    <row r="621" spans="1:25">
      <c r="A621" s="26" t="s">
        <v>406</v>
      </c>
      <c r="B621" s="1">
        <v>40765</v>
      </c>
      <c r="C621" s="5">
        <v>-607.44500000000005</v>
      </c>
      <c r="D621" s="3">
        <v>-0.40739999999999998</v>
      </c>
      <c r="E621" s="2">
        <v>145336</v>
      </c>
      <c r="F621" s="32">
        <v>108.526</v>
      </c>
      <c r="G621" s="3">
        <v>0.17730000000000001</v>
      </c>
      <c r="H621" s="2">
        <v>59850.400000000001</v>
      </c>
      <c r="I621" s="32">
        <v>-459.93299999999999</v>
      </c>
      <c r="J621" s="3">
        <v>-0.82040000000000002</v>
      </c>
      <c r="K621" s="2">
        <v>54430</v>
      </c>
      <c r="N621" s="5">
        <v>-7738.6450000000004</v>
      </c>
      <c r="O621" s="3">
        <v>-1.0742</v>
      </c>
      <c r="P621" s="2">
        <v>632156</v>
      </c>
      <c r="S621" s="23">
        <f t="shared" si="97"/>
        <v>-7.738645</v>
      </c>
      <c r="T621" s="23">
        <f t="shared" si="98"/>
        <v>632.15599999999995</v>
      </c>
      <c r="V621" s="38">
        <f t="shared" si="99"/>
        <v>0.3758031527275949</v>
      </c>
      <c r="W621" s="38">
        <f t="shared" si="100"/>
        <v>0.37551832127791662</v>
      </c>
      <c r="X621" s="40">
        <f t="shared" si="101"/>
        <v>0.53611446384001005</v>
      </c>
      <c r="Y621" s="40">
        <f t="shared" si="102"/>
        <v>0.44247048202285594</v>
      </c>
    </row>
    <row r="622" spans="1:25">
      <c r="A622" s="26" t="s">
        <v>407</v>
      </c>
      <c r="B622" s="1">
        <v>40772</v>
      </c>
      <c r="C622" s="5">
        <v>-373.03199999999998</v>
      </c>
      <c r="D622" s="3">
        <v>-0.25659999999999999</v>
      </c>
      <c r="E622" s="2">
        <v>146941</v>
      </c>
      <c r="F622" s="32">
        <v>273.06299999999999</v>
      </c>
      <c r="G622" s="3">
        <v>0.45610000000000001</v>
      </c>
      <c r="H622" s="2">
        <v>61216</v>
      </c>
      <c r="I622" s="32">
        <v>-562.26099999999997</v>
      </c>
      <c r="J622" s="3">
        <v>-1.0328999999999999</v>
      </c>
      <c r="K622" s="2">
        <v>54416.4</v>
      </c>
      <c r="N622" s="5">
        <v>-2780.9609999999998</v>
      </c>
      <c r="O622" s="3">
        <v>-0.43980000000000002</v>
      </c>
      <c r="P622" s="2">
        <v>657494.30000000005</v>
      </c>
      <c r="S622" s="23">
        <f t="shared" si="97"/>
        <v>-2.7809609999999996</v>
      </c>
      <c r="T622" s="23">
        <f t="shared" si="98"/>
        <v>657.49430000000007</v>
      </c>
      <c r="V622" s="38">
        <f t="shared" si="99"/>
        <v>0.34436615191481212</v>
      </c>
      <c r="W622" s="38">
        <f t="shared" si="100"/>
        <v>0.35352820094235543</v>
      </c>
      <c r="X622" s="40">
        <f t="shared" si="101"/>
        <v>0.51045766782971702</v>
      </c>
      <c r="Y622" s="40">
        <f t="shared" si="102"/>
        <v>0.47124898943780652</v>
      </c>
    </row>
    <row r="623" spans="1:25">
      <c r="A623" s="26" t="s">
        <v>408</v>
      </c>
      <c r="B623" s="1">
        <v>40779</v>
      </c>
      <c r="C623" s="5">
        <v>116.411</v>
      </c>
      <c r="D623" s="3">
        <v>7.9200000000000007E-2</v>
      </c>
      <c r="E623" s="2">
        <v>146307.70000000001</v>
      </c>
      <c r="F623" s="32">
        <v>512.06600000000003</v>
      </c>
      <c r="G623" s="3">
        <v>0.83640000000000003</v>
      </c>
      <c r="H623" s="2">
        <v>61463.199999999997</v>
      </c>
      <c r="I623" s="32">
        <v>-384.34</v>
      </c>
      <c r="J623" s="3">
        <v>-0.70620000000000005</v>
      </c>
      <c r="K623" s="2">
        <v>53741.1</v>
      </c>
      <c r="N623" s="5">
        <v>-2071.0749999999998</v>
      </c>
      <c r="O623" s="3">
        <v>-0.31490000000000001</v>
      </c>
      <c r="P623" s="2">
        <v>629162</v>
      </c>
      <c r="S623" s="23">
        <f t="shared" si="97"/>
        <v>-2.071075</v>
      </c>
      <c r="T623" s="23">
        <f t="shared" si="98"/>
        <v>629.16200000000003</v>
      </c>
      <c r="V623" s="38">
        <f t="shared" si="99"/>
        <v>0.34444738028415217</v>
      </c>
      <c r="W623" s="38">
        <f t="shared" si="100"/>
        <v>0.35472782797302715</v>
      </c>
      <c r="X623" s="40">
        <f t="shared" si="101"/>
        <v>0.50927291392880725</v>
      </c>
      <c r="Y623" s="40">
        <f t="shared" si="102"/>
        <v>0.49827717867128468</v>
      </c>
    </row>
    <row r="624" spans="1:25">
      <c r="A624" s="26" t="s">
        <v>409</v>
      </c>
      <c r="B624" s="1">
        <v>40786</v>
      </c>
      <c r="C624" s="5">
        <v>87.480999999999995</v>
      </c>
      <c r="D624" s="3">
        <v>6.0400000000000002E-2</v>
      </c>
      <c r="E624" s="2">
        <v>145682.29999999999</v>
      </c>
      <c r="F624" s="32">
        <v>50.279000000000003</v>
      </c>
      <c r="G624" s="3">
        <v>8.2900000000000001E-2</v>
      </c>
      <c r="H624" s="2">
        <v>61133.4</v>
      </c>
      <c r="I624" s="32">
        <v>-6.5209999999999999</v>
      </c>
      <c r="J624" s="3">
        <v>-1.23E-2</v>
      </c>
      <c r="K624" s="2">
        <v>53236.4</v>
      </c>
      <c r="N624" s="5">
        <v>-599.827</v>
      </c>
      <c r="O624" s="3">
        <v>-9.5299999999999996E-2</v>
      </c>
      <c r="P624" s="2">
        <v>658967.80000000005</v>
      </c>
      <c r="S624" s="23">
        <f t="shared" si="97"/>
        <v>-0.599827</v>
      </c>
      <c r="T624" s="23">
        <f t="shared" si="98"/>
        <v>658.96780000000001</v>
      </c>
      <c r="V624" s="38">
        <f t="shared" si="99"/>
        <v>0.34275199423759184</v>
      </c>
      <c r="W624" s="38">
        <f t="shared" si="100"/>
        <v>0.34830516425421237</v>
      </c>
      <c r="X624" s="40">
        <f t="shared" si="101"/>
        <v>0.51295458160017948</v>
      </c>
      <c r="Y624" s="40">
        <f t="shared" si="102"/>
        <v>0.48508107143191892</v>
      </c>
    </row>
    <row r="625" spans="1:25">
      <c r="A625" s="26" t="s">
        <v>410</v>
      </c>
      <c r="B625" s="1">
        <v>40793</v>
      </c>
      <c r="C625" s="5">
        <v>684.65700000000004</v>
      </c>
      <c r="D625" s="3">
        <v>0.46929999999999999</v>
      </c>
      <c r="E625" s="2">
        <v>145368.1</v>
      </c>
      <c r="F625" s="32">
        <v>212.07900000000001</v>
      </c>
      <c r="G625" s="3">
        <v>0.34649999999999997</v>
      </c>
      <c r="H625" s="2">
        <v>60705.5</v>
      </c>
      <c r="I625" s="32">
        <v>215.22300000000001</v>
      </c>
      <c r="J625" s="3">
        <v>0.40360000000000001</v>
      </c>
      <c r="K625" s="2">
        <v>53281.7</v>
      </c>
      <c r="N625" s="5">
        <v>-1004.567</v>
      </c>
      <c r="O625" s="3">
        <v>-0.1522</v>
      </c>
      <c r="P625" s="2">
        <v>647489.6</v>
      </c>
      <c r="S625" s="23">
        <f t="shared" si="97"/>
        <v>-1.004567</v>
      </c>
      <c r="T625" s="23">
        <f t="shared" si="98"/>
        <v>647.4896</v>
      </c>
      <c r="V625" s="38">
        <f t="shared" si="99"/>
        <v>0.32309673343109818</v>
      </c>
      <c r="W625" s="38">
        <f t="shared" si="100"/>
        <v>0.34919006030439159</v>
      </c>
      <c r="X625" s="40">
        <f t="shared" si="101"/>
        <v>0.39275895124696447</v>
      </c>
      <c r="Y625" s="40">
        <f t="shared" si="102"/>
        <v>0.48093118740146656</v>
      </c>
    </row>
    <row r="626" spans="1:25">
      <c r="A626" s="26" t="s">
        <v>411</v>
      </c>
      <c r="B626" s="1">
        <v>40800</v>
      </c>
      <c r="C626" s="5">
        <v>558.68100000000004</v>
      </c>
      <c r="D626" s="3">
        <v>0.38340000000000002</v>
      </c>
      <c r="E626" s="2">
        <v>142488.1</v>
      </c>
      <c r="F626" s="32">
        <v>276.59199999999998</v>
      </c>
      <c r="G626" s="3">
        <v>0.45550000000000002</v>
      </c>
      <c r="H626" s="2">
        <v>58719.1</v>
      </c>
      <c r="I626" s="32">
        <v>37.746000000000002</v>
      </c>
      <c r="J626" s="3">
        <v>7.0800000000000002E-2</v>
      </c>
      <c r="K626" s="2">
        <v>52485.3</v>
      </c>
      <c r="N626" s="5">
        <v>-1332.6510000000001</v>
      </c>
      <c r="O626" s="3">
        <v>-0.2056</v>
      </c>
      <c r="P626" s="2">
        <v>613660.80000000005</v>
      </c>
      <c r="S626" s="23">
        <f t="shared" si="97"/>
        <v>-1.332651</v>
      </c>
      <c r="T626" s="23">
        <f t="shared" si="98"/>
        <v>613.66079999999999</v>
      </c>
      <c r="V626" s="38">
        <f t="shared" si="99"/>
        <v>0.32107513398196774</v>
      </c>
      <c r="W626" s="38">
        <f t="shared" si="100"/>
        <v>0.34617893283454088</v>
      </c>
      <c r="X626" s="40">
        <f t="shared" si="101"/>
        <v>0.39267109746531548</v>
      </c>
      <c r="Y626" s="40">
        <f t="shared" si="102"/>
        <v>0.4818440188085128</v>
      </c>
    </row>
    <row r="627" spans="1:25">
      <c r="A627" s="26" t="s">
        <v>412</v>
      </c>
      <c r="B627" s="1">
        <v>40807</v>
      </c>
      <c r="C627" s="5">
        <v>-691.85199999999998</v>
      </c>
      <c r="D627" s="3">
        <v>-0.48549999999999999</v>
      </c>
      <c r="E627" s="2">
        <v>138466.79999999999</v>
      </c>
      <c r="F627" s="32">
        <v>-463.726</v>
      </c>
      <c r="G627" s="3">
        <v>-0.78969999999999996</v>
      </c>
      <c r="H627" s="2">
        <v>56147.199999999997</v>
      </c>
      <c r="I627" s="32">
        <v>-153.56</v>
      </c>
      <c r="J627" s="3">
        <v>-0.29249999999999998</v>
      </c>
      <c r="K627" s="2">
        <v>51668.5</v>
      </c>
      <c r="N627" s="5">
        <v>-1367.704</v>
      </c>
      <c r="O627" s="3">
        <v>-0.22209999999999999</v>
      </c>
      <c r="P627" s="2">
        <v>599826.5</v>
      </c>
      <c r="S627" s="23">
        <f t="shared" si="97"/>
        <v>-1.367704</v>
      </c>
      <c r="T627" s="23">
        <f t="shared" si="98"/>
        <v>599.82650000000001</v>
      </c>
      <c r="V627" s="38">
        <f t="shared" si="99"/>
        <v>0.35062859008445874</v>
      </c>
      <c r="W627" s="38">
        <f t="shared" si="100"/>
        <v>0.34027934180837144</v>
      </c>
      <c r="X627" s="40">
        <f t="shared" si="101"/>
        <v>0.4414684629907154</v>
      </c>
      <c r="Y627" s="40">
        <f t="shared" si="102"/>
        <v>0.49201364654307644</v>
      </c>
    </row>
    <row r="628" spans="1:25">
      <c r="A628" s="26" t="s">
        <v>413</v>
      </c>
      <c r="B628" s="1">
        <v>40814</v>
      </c>
      <c r="C628" s="5">
        <v>-3199.3989999999999</v>
      </c>
      <c r="D628" s="3">
        <v>-2.2955999999999999</v>
      </c>
      <c r="E628" s="2">
        <v>133777.20000000001</v>
      </c>
      <c r="F628" s="32">
        <v>-1683.0709999999999</v>
      </c>
      <c r="G628" s="3">
        <v>-2.9864999999999999</v>
      </c>
      <c r="H628" s="2">
        <v>54274.8</v>
      </c>
      <c r="I628" s="32">
        <v>-1014.024</v>
      </c>
      <c r="J628" s="3">
        <v>-1.956</v>
      </c>
      <c r="K628" s="2">
        <v>49399.1</v>
      </c>
      <c r="N628" s="5">
        <v>-2645.645</v>
      </c>
      <c r="O628" s="3">
        <v>-0.44030000000000002</v>
      </c>
      <c r="P628" s="2">
        <v>567704.80000000005</v>
      </c>
      <c r="S628" s="23">
        <f t="shared" si="97"/>
        <v>-2.645645</v>
      </c>
      <c r="T628" s="23">
        <f t="shared" si="98"/>
        <v>567.70480000000009</v>
      </c>
      <c r="V628" s="38">
        <f t="shared" si="99"/>
        <v>0.62961792282181872</v>
      </c>
      <c r="W628" s="38">
        <f t="shared" si="100"/>
        <v>0.33966866642928101</v>
      </c>
      <c r="X628" s="40">
        <f t="shared" si="101"/>
        <v>0.83886626227582617</v>
      </c>
      <c r="Y628" s="40">
        <f t="shared" si="102"/>
        <v>0.64850567919937774</v>
      </c>
    </row>
    <row r="629" spans="1:25">
      <c r="A629" s="26" t="s">
        <v>414</v>
      </c>
      <c r="B629" s="1">
        <v>40821</v>
      </c>
      <c r="C629" s="5">
        <v>-1441.0509999999999</v>
      </c>
      <c r="D629" s="3">
        <v>-1.0764</v>
      </c>
      <c r="E629" s="2">
        <v>130379.7</v>
      </c>
      <c r="F629" s="32">
        <v>-504.51100000000002</v>
      </c>
      <c r="G629" s="3">
        <v>-0.92779999999999996</v>
      </c>
      <c r="H629" s="2">
        <v>52994.8</v>
      </c>
      <c r="I629" s="32">
        <v>-734.83500000000004</v>
      </c>
      <c r="J629" s="3">
        <v>-1.4875</v>
      </c>
      <c r="K629" s="2">
        <v>47975.7</v>
      </c>
      <c r="N629" s="5">
        <v>-3315.5810000000001</v>
      </c>
      <c r="O629" s="3">
        <v>-0.58379999999999999</v>
      </c>
      <c r="P629" s="2">
        <v>535129.9</v>
      </c>
      <c r="S629" s="23">
        <f t="shared" si="97"/>
        <v>-3.3155810000000003</v>
      </c>
      <c r="T629" s="23">
        <f t="shared" si="98"/>
        <v>535.12990000000002</v>
      </c>
      <c r="V629" s="38">
        <f t="shared" si="99"/>
        <v>0.67460390658861102</v>
      </c>
      <c r="W629" s="38">
        <f t="shared" si="100"/>
        <v>0.30755527265592691</v>
      </c>
      <c r="X629" s="40">
        <f t="shared" si="101"/>
        <v>0.87172344012395253</v>
      </c>
      <c r="Y629" s="40">
        <f t="shared" si="102"/>
        <v>0.71591794799511654</v>
      </c>
    </row>
    <row r="630" spans="1:25">
      <c r="A630" s="26" t="s">
        <v>415</v>
      </c>
      <c r="B630" s="1">
        <v>40828</v>
      </c>
      <c r="C630" s="5">
        <v>-305.36799999999999</v>
      </c>
      <c r="D630" s="3">
        <v>-0.23400000000000001</v>
      </c>
      <c r="E630" s="2">
        <v>133682.5</v>
      </c>
      <c r="F630" s="32">
        <v>-148.20599999999999</v>
      </c>
      <c r="G630" s="3">
        <v>-0.27960000000000002</v>
      </c>
      <c r="H630" s="2">
        <v>54795</v>
      </c>
      <c r="I630" s="32">
        <v>-220.85400000000001</v>
      </c>
      <c r="J630" s="3">
        <v>-0.45929999999999999</v>
      </c>
      <c r="K630" s="2">
        <v>48783.6</v>
      </c>
      <c r="N630" s="5">
        <v>-904.91800000000001</v>
      </c>
      <c r="O630" s="3">
        <v>-0.1615</v>
      </c>
      <c r="P630" s="2">
        <v>611935.19999999995</v>
      </c>
      <c r="S630" s="23">
        <f t="shared" si="97"/>
        <v>-0.904918</v>
      </c>
      <c r="T630" s="23">
        <f t="shared" si="98"/>
        <v>611.93520000000001</v>
      </c>
      <c r="V630" s="38">
        <f t="shared" si="99"/>
        <v>0.67982636933716678</v>
      </c>
      <c r="W630" s="38">
        <f t="shared" si="100"/>
        <v>0.29812640677300728</v>
      </c>
      <c r="X630" s="40">
        <f t="shared" si="101"/>
        <v>0.88277012135314492</v>
      </c>
      <c r="Y630" s="40">
        <f t="shared" si="102"/>
        <v>0.71607527593123887</v>
      </c>
    </row>
    <row r="631" spans="1:25">
      <c r="A631" s="26" t="s">
        <v>416</v>
      </c>
      <c r="B631" s="1">
        <v>40835</v>
      </c>
      <c r="C631" s="5">
        <v>105.551</v>
      </c>
      <c r="D631" s="3">
        <v>7.8899999999999998E-2</v>
      </c>
      <c r="E631" s="2">
        <v>134401.9</v>
      </c>
      <c r="F631" s="32">
        <v>-21.16</v>
      </c>
      <c r="G631" s="3">
        <v>-3.8600000000000002E-2</v>
      </c>
      <c r="H631" s="2">
        <v>54797.3</v>
      </c>
      <c r="I631" s="32">
        <v>92.4</v>
      </c>
      <c r="J631" s="3">
        <v>0.18920000000000001</v>
      </c>
      <c r="K631" s="2">
        <v>49396.5</v>
      </c>
      <c r="N631" s="5">
        <v>664.73199999999997</v>
      </c>
      <c r="O631" s="3">
        <v>0.1086</v>
      </c>
      <c r="P631" s="2">
        <v>615260.80000000005</v>
      </c>
      <c r="S631" s="23">
        <f t="shared" si="97"/>
        <v>0.66473199999999999</v>
      </c>
      <c r="T631" s="23">
        <f t="shared" si="98"/>
        <v>615.26080000000002</v>
      </c>
      <c r="V631" s="38">
        <f t="shared" si="99"/>
        <v>0.67885635784355403</v>
      </c>
      <c r="W631" s="38">
        <f t="shared" si="100"/>
        <v>0.29396104935596745</v>
      </c>
      <c r="X631" s="40">
        <f t="shared" si="101"/>
        <v>0.88701658747823797</v>
      </c>
      <c r="Y631" s="40">
        <f t="shared" si="102"/>
        <v>0.7127220123960295</v>
      </c>
    </row>
    <row r="632" spans="1:25">
      <c r="A632" s="26" t="s">
        <v>417</v>
      </c>
      <c r="B632" s="1">
        <v>40842</v>
      </c>
      <c r="C632" s="5">
        <v>135.21600000000001</v>
      </c>
      <c r="D632" s="3">
        <v>0.10050000000000001</v>
      </c>
      <c r="E632" s="2">
        <v>135273.70000000001</v>
      </c>
      <c r="F632" s="32">
        <v>89.106999999999999</v>
      </c>
      <c r="G632" s="3">
        <v>0.16259999999999999</v>
      </c>
      <c r="H632" s="2">
        <v>55041.5</v>
      </c>
      <c r="I632" s="32">
        <v>19.486000000000001</v>
      </c>
      <c r="J632" s="3">
        <v>3.9399999999999998E-2</v>
      </c>
      <c r="K632" s="2">
        <v>49818.5</v>
      </c>
      <c r="N632" s="5">
        <v>1000.5549999999999</v>
      </c>
      <c r="O632" s="3">
        <v>0.161</v>
      </c>
      <c r="P632" s="2">
        <v>641509.9</v>
      </c>
      <c r="S632" s="23">
        <f t="shared" si="97"/>
        <v>1.0005549999999999</v>
      </c>
      <c r="T632" s="23">
        <f t="shared" si="98"/>
        <v>641.50990000000002</v>
      </c>
      <c r="V632" s="38">
        <f t="shared" si="99"/>
        <v>0.67789469511240352</v>
      </c>
      <c r="W632" s="38">
        <f t="shared" si="100"/>
        <v>0.29005281301594288</v>
      </c>
      <c r="X632" s="40">
        <f t="shared" si="101"/>
        <v>0.88438205631868272</v>
      </c>
      <c r="Y632" s="40">
        <f t="shared" si="102"/>
        <v>0.71261654166987898</v>
      </c>
    </row>
    <row r="633" spans="1:25">
      <c r="A633" s="26" t="s">
        <v>418</v>
      </c>
      <c r="B633" s="1">
        <v>40849</v>
      </c>
      <c r="C633" s="5">
        <v>671.27300000000002</v>
      </c>
      <c r="D633" s="3">
        <v>0.49490000000000001</v>
      </c>
      <c r="E633" s="2">
        <v>136692.9</v>
      </c>
      <c r="F633" s="32">
        <v>38.636000000000003</v>
      </c>
      <c r="G633" s="3">
        <v>6.9800000000000001E-2</v>
      </c>
      <c r="H633" s="2">
        <v>55302.1</v>
      </c>
      <c r="I633" s="32">
        <v>519.90599999999995</v>
      </c>
      <c r="J633" s="3">
        <v>1.042</v>
      </c>
      <c r="K633" s="2">
        <v>50774</v>
      </c>
      <c r="N633" s="5">
        <v>3496.5129999999999</v>
      </c>
      <c r="O633" s="3">
        <v>0.54410000000000003</v>
      </c>
      <c r="P633" s="2">
        <v>656302.80000000005</v>
      </c>
      <c r="S633" s="23">
        <f t="shared" si="97"/>
        <v>3.4965129999999998</v>
      </c>
      <c r="T633" s="23">
        <f t="shared" si="98"/>
        <v>656.30280000000005</v>
      </c>
      <c r="V633" s="38">
        <f t="shared" si="99"/>
        <v>0.67786490749660777</v>
      </c>
      <c r="W633" s="38">
        <f t="shared" si="100"/>
        <v>0.31376917289870665</v>
      </c>
      <c r="X633" s="40">
        <f t="shared" si="101"/>
        <v>0.88199925453483241</v>
      </c>
      <c r="Y633" s="40">
        <f t="shared" si="102"/>
        <v>0.73726804519220723</v>
      </c>
    </row>
    <row r="634" spans="1:25">
      <c r="A634" s="26" t="s">
        <v>419</v>
      </c>
      <c r="B634" s="1">
        <v>40856</v>
      </c>
      <c r="C634" s="5">
        <v>415.15199999999999</v>
      </c>
      <c r="D634" s="3">
        <v>0.30370000000000003</v>
      </c>
      <c r="E634" s="2">
        <v>137403.70000000001</v>
      </c>
      <c r="F634" s="32">
        <v>27.683</v>
      </c>
      <c r="G634" s="3">
        <v>0.05</v>
      </c>
      <c r="H634" s="2">
        <v>55194.1</v>
      </c>
      <c r="I634" s="32">
        <v>313.58800000000002</v>
      </c>
      <c r="J634" s="3">
        <v>0.61760000000000004</v>
      </c>
      <c r="K634" s="2">
        <v>51519.199999999997</v>
      </c>
      <c r="N634" s="5">
        <v>2079.223</v>
      </c>
      <c r="O634" s="3">
        <v>0.31659999999999999</v>
      </c>
      <c r="P634" s="2">
        <v>655370.5</v>
      </c>
      <c r="S634" s="23">
        <f t="shared" si="97"/>
        <v>2.0792229999999998</v>
      </c>
      <c r="T634" s="23">
        <f t="shared" si="98"/>
        <v>655.37049999999999</v>
      </c>
      <c r="V634" s="38">
        <f t="shared" si="99"/>
        <v>0.67033951238274658</v>
      </c>
      <c r="W634" s="38">
        <f t="shared" si="100"/>
        <v>0.32372876291497721</v>
      </c>
      <c r="X634" s="40">
        <f t="shared" si="101"/>
        <v>0.86353839200208027</v>
      </c>
      <c r="Y634" s="40">
        <f t="shared" si="102"/>
        <v>0.74437944191014671</v>
      </c>
    </row>
    <row r="635" spans="1:25">
      <c r="A635" s="26" t="s">
        <v>420</v>
      </c>
      <c r="B635" s="1">
        <v>40863</v>
      </c>
      <c r="C635" s="5">
        <v>20.893000000000001</v>
      </c>
      <c r="D635" s="3">
        <v>1.52E-2</v>
      </c>
      <c r="E635" s="2">
        <v>136248.29999999999</v>
      </c>
      <c r="F635" s="32">
        <v>-163.90700000000001</v>
      </c>
      <c r="G635" s="3">
        <v>-0.29709999999999998</v>
      </c>
      <c r="H635" s="2">
        <v>54417.5</v>
      </c>
      <c r="I635" s="32">
        <v>190.148</v>
      </c>
      <c r="J635" s="3">
        <v>0.36899999999999999</v>
      </c>
      <c r="K635" s="2">
        <v>51325.1</v>
      </c>
      <c r="N635" s="5">
        <v>-183.38800000000001</v>
      </c>
      <c r="O635" s="3">
        <v>-2.7900000000000001E-2</v>
      </c>
      <c r="P635" s="2">
        <v>644699.4</v>
      </c>
      <c r="S635" s="23">
        <f t="shared" si="97"/>
        <v>-0.183388</v>
      </c>
      <c r="T635" s="23">
        <f t="shared" si="98"/>
        <v>644.69939999999997</v>
      </c>
      <c r="V635" s="38">
        <f t="shared" si="99"/>
        <v>0.66751226022736565</v>
      </c>
      <c r="W635" s="38">
        <f t="shared" si="100"/>
        <v>0.32304882193539441</v>
      </c>
      <c r="X635" s="40">
        <f t="shared" si="101"/>
        <v>0.8660900864140032</v>
      </c>
      <c r="Y635" s="40">
        <f t="shared" si="102"/>
        <v>0.74185754261749026</v>
      </c>
    </row>
    <row r="636" spans="1:25">
      <c r="A636" s="26" t="s">
        <v>421</v>
      </c>
      <c r="B636" s="1">
        <v>40870</v>
      </c>
      <c r="C636" s="5">
        <v>-204.804</v>
      </c>
      <c r="D636" s="3">
        <v>-0.15029999999999999</v>
      </c>
      <c r="E636" s="2">
        <v>133357.1</v>
      </c>
      <c r="F636" s="32">
        <v>-220.411</v>
      </c>
      <c r="G636" s="3">
        <v>-0.40500000000000003</v>
      </c>
      <c r="H636" s="2">
        <v>52807.199999999997</v>
      </c>
      <c r="I636" s="32">
        <v>13.259</v>
      </c>
      <c r="J636" s="3">
        <v>2.58E-2</v>
      </c>
      <c r="K636" s="2">
        <v>50506.7</v>
      </c>
      <c r="N636" s="5">
        <v>-2667.317</v>
      </c>
      <c r="O636" s="3">
        <v>-0.41349999999999998</v>
      </c>
      <c r="P636" s="2">
        <v>598709.69999999995</v>
      </c>
      <c r="S636" s="23">
        <f t="shared" si="97"/>
        <v>-2.6673170000000002</v>
      </c>
      <c r="T636" s="23">
        <f t="shared" si="98"/>
        <v>598.7097</v>
      </c>
      <c r="V636" s="38">
        <f t="shared" si="99"/>
        <v>0.66779232225411111</v>
      </c>
      <c r="W636" s="38">
        <f t="shared" si="100"/>
        <v>0.32900804694391006</v>
      </c>
      <c r="X636" s="40">
        <f t="shared" si="101"/>
        <v>0.87328495918483662</v>
      </c>
      <c r="Y636" s="40">
        <f t="shared" si="102"/>
        <v>0.73724534867197455</v>
      </c>
    </row>
    <row r="637" spans="1:25">
      <c r="A637" s="26" t="s">
        <v>422</v>
      </c>
      <c r="B637" s="1">
        <v>40877</v>
      </c>
      <c r="C637" s="5">
        <v>-725.70399999999995</v>
      </c>
      <c r="D637" s="3">
        <v>-0.54379999999999995</v>
      </c>
      <c r="E637" s="2">
        <v>134076.5</v>
      </c>
      <c r="F637" s="32">
        <v>-256.08999999999997</v>
      </c>
      <c r="G637" s="3">
        <v>-0.48409999999999997</v>
      </c>
      <c r="H637" s="2">
        <v>53571.7</v>
      </c>
      <c r="I637" s="32">
        <v>-426.06200000000001</v>
      </c>
      <c r="J637" s="3">
        <v>-0.84350000000000003</v>
      </c>
      <c r="K637" s="2">
        <v>50363.7</v>
      </c>
      <c r="N637" s="5">
        <v>-1519.57</v>
      </c>
      <c r="O637" s="3">
        <v>-0.2525</v>
      </c>
      <c r="P637" s="2">
        <v>627118.69999999995</v>
      </c>
      <c r="S637" s="23">
        <f t="shared" si="97"/>
        <v>-1.5195699999999999</v>
      </c>
      <c r="T637" s="23">
        <f t="shared" si="98"/>
        <v>627.11869999999999</v>
      </c>
      <c r="V637" s="38">
        <f t="shared" si="99"/>
        <v>0.67811828820641606</v>
      </c>
      <c r="W637" s="38">
        <f t="shared" si="100"/>
        <v>0.32709974985292506</v>
      </c>
      <c r="X637" s="40">
        <f t="shared" si="101"/>
        <v>0.87794488893972422</v>
      </c>
      <c r="Y637" s="40">
        <f t="shared" si="102"/>
        <v>0.75362467631696217</v>
      </c>
    </row>
    <row r="638" spans="1:25">
      <c r="A638" s="26" t="s">
        <v>423</v>
      </c>
      <c r="B638" s="1">
        <v>40884</v>
      </c>
      <c r="C638" s="5">
        <v>163.315</v>
      </c>
      <c r="D638" s="3">
        <v>0.1215</v>
      </c>
      <c r="E638" s="2">
        <v>135782.29999999999</v>
      </c>
      <c r="F638" s="32">
        <v>84.274000000000001</v>
      </c>
      <c r="G638" s="3">
        <v>0.15659999999999999</v>
      </c>
      <c r="H638" s="2">
        <v>54454.9</v>
      </c>
      <c r="I638" s="32">
        <v>134.07499999999999</v>
      </c>
      <c r="J638" s="3">
        <v>0.26600000000000001</v>
      </c>
      <c r="K638" s="2">
        <v>50941</v>
      </c>
      <c r="N638" s="5">
        <v>-159.291</v>
      </c>
      <c r="O638" s="3">
        <v>-2.53E-2</v>
      </c>
      <c r="P638" s="2">
        <v>643918</v>
      </c>
      <c r="S638" s="23">
        <f t="shared" si="97"/>
        <v>-0.15929099999999999</v>
      </c>
      <c r="T638" s="23">
        <f t="shared" si="98"/>
        <v>643.91800000000001</v>
      </c>
      <c r="V638" s="38">
        <f t="shared" si="99"/>
        <v>0.65058126749498757</v>
      </c>
      <c r="W638" s="38">
        <f t="shared" si="100"/>
        <v>0.32715386631698828</v>
      </c>
      <c r="X638" s="40">
        <f t="shared" si="101"/>
        <v>0.86607076013097584</v>
      </c>
      <c r="Y638" s="40">
        <f t="shared" si="102"/>
        <v>0.69579416860271137</v>
      </c>
    </row>
    <row r="639" spans="1:25">
      <c r="A639" s="26" t="s">
        <v>424</v>
      </c>
      <c r="B639" s="1">
        <v>40891</v>
      </c>
      <c r="C639" s="5">
        <v>-217.172</v>
      </c>
      <c r="D639" s="3">
        <v>-0.17480000000000001</v>
      </c>
      <c r="E639" s="2">
        <v>121517.3</v>
      </c>
      <c r="F639" s="32">
        <v>-187.69300000000001</v>
      </c>
      <c r="G639" s="3">
        <v>-0.37380000000000002</v>
      </c>
      <c r="H639" s="2">
        <v>48381.2</v>
      </c>
      <c r="I639" s="32">
        <v>58.761000000000003</v>
      </c>
      <c r="J639" s="3">
        <v>0.1153</v>
      </c>
      <c r="K639" s="2">
        <v>50493.599999999999</v>
      </c>
      <c r="N639" s="5">
        <v>-2191.7049999999999</v>
      </c>
      <c r="O639" s="3">
        <v>-0.36009999999999998</v>
      </c>
      <c r="P639" s="2">
        <v>572021.5</v>
      </c>
      <c r="S639" s="23">
        <f t="shared" si="97"/>
        <v>-2.1917049999999998</v>
      </c>
      <c r="T639" s="23">
        <f t="shared" si="98"/>
        <v>572.02149999999995</v>
      </c>
      <c r="V639" s="38">
        <f t="shared" si="99"/>
        <v>0.64752868311877776</v>
      </c>
      <c r="W639" s="38">
        <f t="shared" si="100"/>
        <v>0.33057708518007389</v>
      </c>
      <c r="X639" s="40">
        <f t="shared" si="101"/>
        <v>0.86291159369802284</v>
      </c>
      <c r="Y639" s="40">
        <f t="shared" si="102"/>
        <v>0.69589719315869758</v>
      </c>
    </row>
    <row r="640" spans="1:25">
      <c r="A640" s="26" t="s">
        <v>425</v>
      </c>
      <c r="B640" s="1">
        <v>40898</v>
      </c>
      <c r="C640" s="5">
        <v>-599.22900000000004</v>
      </c>
      <c r="D640" s="3">
        <v>-0.49</v>
      </c>
      <c r="E640" s="2">
        <v>122487.6</v>
      </c>
      <c r="F640" s="32">
        <v>-811.03700000000003</v>
      </c>
      <c r="G640" s="3">
        <v>-1.6763999999999999</v>
      </c>
      <c r="H640" s="2">
        <v>48172.4</v>
      </c>
      <c r="I640" s="32">
        <v>266.52999999999997</v>
      </c>
      <c r="J640" s="3">
        <v>0.51980000000000004</v>
      </c>
      <c r="K640" s="2">
        <v>51649.8</v>
      </c>
      <c r="N640" s="5">
        <v>-4322.5550000000003</v>
      </c>
      <c r="O640" s="3">
        <v>-0.75560000000000005</v>
      </c>
      <c r="P640" s="2">
        <v>573400</v>
      </c>
      <c r="S640" s="23">
        <f t="shared" si="97"/>
        <v>-4.3225550000000004</v>
      </c>
      <c r="T640" s="23">
        <f t="shared" si="98"/>
        <v>573.4</v>
      </c>
      <c r="V640" s="38">
        <f t="shared" si="99"/>
        <v>0.64278297456032185</v>
      </c>
      <c r="W640" s="38">
        <f t="shared" si="100"/>
        <v>0.35219926285250247</v>
      </c>
      <c r="X640" s="40">
        <f t="shared" si="101"/>
        <v>0.9013336302049656</v>
      </c>
      <c r="Y640" s="40">
        <f t="shared" si="102"/>
        <v>0.70335321741366452</v>
      </c>
    </row>
    <row r="641" spans="1:25">
      <c r="A641" s="26" t="s">
        <v>426</v>
      </c>
      <c r="B641" s="1">
        <v>40905</v>
      </c>
      <c r="C641" s="5">
        <v>-7.6079999999999997</v>
      </c>
      <c r="D641" s="3">
        <v>-6.1999999999999998E-3</v>
      </c>
      <c r="E641" s="2">
        <v>122141.4</v>
      </c>
      <c r="F641" s="32">
        <v>-119.535</v>
      </c>
      <c r="G641" s="3">
        <v>-0.24809999999999999</v>
      </c>
      <c r="H641" s="2">
        <v>47783.199999999997</v>
      </c>
      <c r="I641" s="32">
        <v>112.06399999999999</v>
      </c>
      <c r="J641" s="3">
        <v>0.21690000000000001</v>
      </c>
      <c r="K641" s="2">
        <v>51754.6</v>
      </c>
      <c r="N641" s="5">
        <v>-303.48500000000001</v>
      </c>
      <c r="O641" s="3">
        <v>-5.2900000000000003E-2</v>
      </c>
      <c r="P641" s="2">
        <v>571635.4</v>
      </c>
      <c r="S641" s="23">
        <f t="shared" si="97"/>
        <v>-0.303485</v>
      </c>
      <c r="T641" s="23">
        <f t="shared" si="98"/>
        <v>571.6354</v>
      </c>
      <c r="V641" s="38">
        <f t="shared" si="99"/>
        <v>0.63741662120203246</v>
      </c>
      <c r="W641" s="38">
        <f t="shared" si="100"/>
        <v>0.33775806644128253</v>
      </c>
      <c r="X641" s="40">
        <f t="shared" si="101"/>
        <v>0.88574346364204992</v>
      </c>
      <c r="Y641" s="40">
        <f t="shared" si="102"/>
        <v>0.70227059199756836</v>
      </c>
    </row>
    <row r="642" spans="1:25">
      <c r="A642" s="26" t="s">
        <v>427</v>
      </c>
      <c r="B642" s="1">
        <v>40912</v>
      </c>
      <c r="C642" s="5">
        <v>161.59399999999999</v>
      </c>
      <c r="D642" s="3">
        <v>0.1323</v>
      </c>
      <c r="E642" s="2">
        <v>122861.3</v>
      </c>
      <c r="F642" s="32">
        <v>-125.425</v>
      </c>
      <c r="G642" s="3">
        <v>-0.26240000000000002</v>
      </c>
      <c r="H642" s="2">
        <v>47888.2</v>
      </c>
      <c r="I642" s="32">
        <v>230.483</v>
      </c>
      <c r="J642" s="3">
        <v>0.44529999999999997</v>
      </c>
      <c r="K642" s="2">
        <v>52202.3</v>
      </c>
      <c r="N642" s="5">
        <v>462.09699999999998</v>
      </c>
      <c r="O642" s="3">
        <v>8.0799999999999997E-2</v>
      </c>
      <c r="P642" s="2">
        <v>586389.69999999995</v>
      </c>
      <c r="S642" s="23">
        <f t="shared" si="97"/>
        <v>0.46209699999999998</v>
      </c>
      <c r="T642" s="23">
        <f t="shared" si="98"/>
        <v>586.38969999999995</v>
      </c>
      <c r="V642" s="38">
        <f t="shared" si="99"/>
        <v>0.63039793102940456</v>
      </c>
      <c r="W642" s="38">
        <f t="shared" si="100"/>
        <v>0.33387840872896318</v>
      </c>
      <c r="X642" s="40">
        <f t="shared" si="101"/>
        <v>0.87133668219492599</v>
      </c>
      <c r="Y642" s="40">
        <f t="shared" si="102"/>
        <v>0.70615984026281176</v>
      </c>
    </row>
    <row r="643" spans="1:25">
      <c r="A643" s="26" t="s">
        <v>428</v>
      </c>
      <c r="B643" s="1">
        <v>40919</v>
      </c>
      <c r="C643" s="5">
        <v>-740.51599999999996</v>
      </c>
      <c r="D643" s="3">
        <v>-0.59960000000000002</v>
      </c>
      <c r="E643" s="2">
        <v>122492.7</v>
      </c>
      <c r="F643" s="32">
        <v>-13.36</v>
      </c>
      <c r="G643" s="3">
        <v>-2.7900000000000001E-2</v>
      </c>
      <c r="H643" s="2">
        <v>47926.400000000001</v>
      </c>
      <c r="I643" s="32">
        <v>-557.73400000000004</v>
      </c>
      <c r="J643" s="3">
        <v>-1.0553999999999999</v>
      </c>
      <c r="K643" s="2">
        <v>52056.2</v>
      </c>
      <c r="N643" s="5">
        <v>1842.3720000000001</v>
      </c>
      <c r="O643" s="3">
        <v>0.31319999999999998</v>
      </c>
      <c r="P643" s="2">
        <v>598324.1</v>
      </c>
      <c r="S643" s="23">
        <f t="shared" si="97"/>
        <v>1.8423720000000001</v>
      </c>
      <c r="T643" s="23">
        <f t="shared" si="98"/>
        <v>598.32409999999993</v>
      </c>
      <c r="V643" s="38">
        <f t="shared" si="99"/>
        <v>0.62399035442495798</v>
      </c>
      <c r="W643" s="38">
        <f t="shared" si="100"/>
        <v>0.34283320833673847</v>
      </c>
      <c r="X643" s="40">
        <f t="shared" si="101"/>
        <v>0.85846011396077004</v>
      </c>
      <c r="Y643" s="40">
        <f t="shared" si="102"/>
        <v>0.71640459960727598</v>
      </c>
    </row>
    <row r="644" spans="1:25">
      <c r="A644" s="26" t="s">
        <v>429</v>
      </c>
      <c r="B644" s="1">
        <v>40926</v>
      </c>
      <c r="C644" s="5">
        <v>172.37200000000001</v>
      </c>
      <c r="D644" s="3">
        <v>0.14069999999999999</v>
      </c>
      <c r="E644" s="2">
        <v>124186.9</v>
      </c>
      <c r="F644" s="32">
        <v>-48.741</v>
      </c>
      <c r="G644" s="3">
        <v>-0.1017</v>
      </c>
      <c r="H644" s="2">
        <v>48903.9</v>
      </c>
      <c r="I644" s="32">
        <v>157.58000000000001</v>
      </c>
      <c r="J644" s="3">
        <v>0.30270000000000002</v>
      </c>
      <c r="K644" s="2">
        <v>52504.1</v>
      </c>
      <c r="N644" s="5">
        <v>1930.1379999999999</v>
      </c>
      <c r="O644" s="3">
        <v>0.32</v>
      </c>
      <c r="P644" s="2">
        <v>623725.1</v>
      </c>
      <c r="S644" s="23">
        <f t="shared" si="97"/>
        <v>1.9301379999999999</v>
      </c>
      <c r="T644" s="23">
        <f t="shared" si="98"/>
        <v>623.7251</v>
      </c>
      <c r="V644" s="38">
        <f t="shared" si="99"/>
        <v>0.6186045451970601</v>
      </c>
      <c r="W644" s="38">
        <f t="shared" si="100"/>
        <v>0.35588415524415545</v>
      </c>
      <c r="X644" s="40">
        <f t="shared" si="101"/>
        <v>0.84757172582347551</v>
      </c>
      <c r="Y644" s="40">
        <f t="shared" si="102"/>
        <v>0.72052737147602774</v>
      </c>
    </row>
    <row r="645" spans="1:25">
      <c r="A645" s="26" t="s">
        <v>430</v>
      </c>
      <c r="B645" s="1">
        <v>40933</v>
      </c>
      <c r="C645" s="5">
        <v>907.37400000000002</v>
      </c>
      <c r="D645" s="3">
        <v>0.73050000000000004</v>
      </c>
      <c r="E645" s="2">
        <v>126970.3</v>
      </c>
      <c r="F645" s="32">
        <v>373.49799999999999</v>
      </c>
      <c r="G645" s="3">
        <v>0.76349999999999996</v>
      </c>
      <c r="H645" s="2">
        <v>50163.7</v>
      </c>
      <c r="I645" s="32">
        <v>472.142</v>
      </c>
      <c r="J645" s="3">
        <v>0.8992</v>
      </c>
      <c r="K645" s="2">
        <v>53710.6</v>
      </c>
      <c r="N645" s="5">
        <v>3502.2139999999999</v>
      </c>
      <c r="O645" s="3">
        <v>0.56079999999999997</v>
      </c>
      <c r="P645" s="2">
        <v>642469.69999999995</v>
      </c>
      <c r="S645" s="23">
        <f t="shared" si="97"/>
        <v>3.5022139999999999</v>
      </c>
      <c r="T645" s="23">
        <f t="shared" si="98"/>
        <v>642.46969999999999</v>
      </c>
      <c r="V645" s="38">
        <f t="shared" si="99"/>
        <v>0.6232211415392922</v>
      </c>
      <c r="W645" s="38">
        <f t="shared" si="100"/>
        <v>0.38076964506115762</v>
      </c>
      <c r="X645" s="40">
        <f t="shared" si="101"/>
        <v>0.84166369066546731</v>
      </c>
      <c r="Y645" s="40">
        <f t="shared" si="102"/>
        <v>0.74032921691324893</v>
      </c>
    </row>
    <row r="646" spans="1:25">
      <c r="A646" s="26" t="s">
        <v>431</v>
      </c>
      <c r="B646" s="1">
        <v>40940</v>
      </c>
      <c r="C646" s="5">
        <v>1155.93</v>
      </c>
      <c r="D646" s="3">
        <v>0.90800000000000003</v>
      </c>
      <c r="E646" s="2">
        <v>130671.5</v>
      </c>
      <c r="F646" s="32">
        <v>295.62900000000002</v>
      </c>
      <c r="G646" s="3">
        <v>0.5897</v>
      </c>
      <c r="H646" s="2">
        <v>51648.9</v>
      </c>
      <c r="I646" s="32">
        <v>865.75900000000001</v>
      </c>
      <c r="J646" s="3">
        <v>1.5995999999999999</v>
      </c>
      <c r="K646" s="2">
        <v>55680.6</v>
      </c>
      <c r="N646" s="5">
        <v>3538.527</v>
      </c>
      <c r="O646" s="3">
        <v>0.54959999999999998</v>
      </c>
      <c r="P646" s="2">
        <v>661215.9</v>
      </c>
      <c r="S646" s="23">
        <f t="shared" si="97"/>
        <v>3.5385270000000002</v>
      </c>
      <c r="T646" s="23">
        <f t="shared" si="98"/>
        <v>661.21590000000003</v>
      </c>
      <c r="V646" s="38">
        <f t="shared" si="99"/>
        <v>0.62480450019309119</v>
      </c>
      <c r="W646" s="38">
        <f t="shared" si="100"/>
        <v>0.40317048335183692</v>
      </c>
      <c r="X646" s="40">
        <f t="shared" si="101"/>
        <v>0.7862700396565665</v>
      </c>
      <c r="Y646" s="40">
        <f t="shared" si="102"/>
        <v>0.80437233980673006</v>
      </c>
    </row>
    <row r="647" spans="1:25">
      <c r="A647" s="26" t="s">
        <v>432</v>
      </c>
      <c r="B647" s="1">
        <v>40947</v>
      </c>
      <c r="C647" s="5">
        <v>2141.1909999999998</v>
      </c>
      <c r="D647" s="3">
        <v>1.6168</v>
      </c>
      <c r="E647" s="2">
        <v>135972.5</v>
      </c>
      <c r="F647" s="32">
        <v>487.03399999999999</v>
      </c>
      <c r="G647" s="3">
        <v>0.93430000000000002</v>
      </c>
      <c r="H647" s="2">
        <v>53337</v>
      </c>
      <c r="I647" s="32">
        <v>1432.2139999999999</v>
      </c>
      <c r="J647" s="3">
        <v>2.5604</v>
      </c>
      <c r="K647" s="2">
        <v>57875.3</v>
      </c>
      <c r="N647" s="5">
        <v>5806.0479999999998</v>
      </c>
      <c r="O647" s="3">
        <v>0.87470000000000003</v>
      </c>
      <c r="P647" s="2">
        <v>688261.5</v>
      </c>
      <c r="S647" s="23">
        <f t="shared" si="97"/>
        <v>5.8060479999999997</v>
      </c>
      <c r="T647" s="23">
        <f t="shared" si="98"/>
        <v>688.26149999999996</v>
      </c>
      <c r="V647" s="38">
        <f t="shared" si="99"/>
        <v>0.70627665354198255</v>
      </c>
      <c r="W647" s="38">
        <f t="shared" si="100"/>
        <v>0.39607920623959114</v>
      </c>
      <c r="X647" s="40">
        <f t="shared" si="101"/>
        <v>0.81367453455581096</v>
      </c>
      <c r="Y647" s="40">
        <f t="shared" si="102"/>
        <v>0.93850601499650244</v>
      </c>
    </row>
    <row r="648" spans="1:25">
      <c r="A648" s="26" t="s">
        <v>433</v>
      </c>
      <c r="B648" s="1">
        <v>40954</v>
      </c>
      <c r="C648" s="5">
        <v>672.995</v>
      </c>
      <c r="D648" s="3">
        <v>0.50290000000000001</v>
      </c>
      <c r="E648" s="2">
        <v>134136.6</v>
      </c>
      <c r="F648" s="32">
        <v>235.63</v>
      </c>
      <c r="G648" s="3">
        <v>0.42459999999999998</v>
      </c>
      <c r="H648" s="2">
        <v>55206.9</v>
      </c>
      <c r="I648" s="32">
        <v>532.27300000000002</v>
      </c>
      <c r="J648" s="3">
        <v>1.0244</v>
      </c>
      <c r="K648" s="2">
        <v>52584</v>
      </c>
      <c r="N648" s="5">
        <v>2195.7359999999999</v>
      </c>
      <c r="O648" s="3">
        <v>0.31840000000000002</v>
      </c>
      <c r="P648" s="2">
        <v>691460.1</v>
      </c>
      <c r="S648" s="23">
        <f t="shared" si="97"/>
        <v>2.1957359999999997</v>
      </c>
      <c r="T648" s="23">
        <f t="shared" si="98"/>
        <v>691.46010000000001</v>
      </c>
      <c r="V648" s="38">
        <f t="shared" si="99"/>
        <v>0.71204292299314054</v>
      </c>
      <c r="W648" s="38">
        <f t="shared" si="100"/>
        <v>0.39228135838765205</v>
      </c>
      <c r="X648" s="40">
        <f t="shared" si="101"/>
        <v>0.8127532536621811</v>
      </c>
      <c r="Y648" s="40">
        <f t="shared" si="102"/>
        <v>0.92841480643911767</v>
      </c>
    </row>
    <row r="649" spans="1:25">
      <c r="A649" s="26" t="s">
        <v>434</v>
      </c>
      <c r="B649" s="1">
        <v>40961</v>
      </c>
      <c r="C649" s="5">
        <v>700.83500000000004</v>
      </c>
      <c r="D649" s="3">
        <v>0.5343</v>
      </c>
      <c r="E649" s="2">
        <v>132799.6</v>
      </c>
      <c r="F649" s="32">
        <v>275.40100000000001</v>
      </c>
      <c r="G649" s="3">
        <v>0.49890000000000001</v>
      </c>
      <c r="H649" s="2">
        <v>55816.5</v>
      </c>
      <c r="I649" s="32">
        <v>480.99799999999999</v>
      </c>
      <c r="J649" s="3">
        <v>0.91390000000000005</v>
      </c>
      <c r="K649" s="2">
        <v>53564.5</v>
      </c>
      <c r="N649" s="5">
        <v>355.04700000000003</v>
      </c>
      <c r="O649" s="3">
        <v>5.11E-2</v>
      </c>
      <c r="P649" s="2">
        <v>699999.2</v>
      </c>
      <c r="S649" s="23">
        <f t="shared" si="97"/>
        <v>0.355047</v>
      </c>
      <c r="T649" s="23">
        <f t="shared" si="98"/>
        <v>699.99919999999997</v>
      </c>
      <c r="V649" s="38">
        <f t="shared" si="99"/>
        <v>0.71954139070553935</v>
      </c>
      <c r="W649" s="38">
        <f t="shared" si="100"/>
        <v>0.38693876933616334</v>
      </c>
      <c r="X649" s="40">
        <f t="shared" si="101"/>
        <v>0.79886475905596099</v>
      </c>
      <c r="Y649" s="40">
        <f t="shared" si="102"/>
        <v>0.92301842925180067</v>
      </c>
    </row>
    <row r="650" spans="1:25">
      <c r="A650" s="26" t="s">
        <v>435</v>
      </c>
      <c r="B650" s="1">
        <v>40968</v>
      </c>
      <c r="C650" s="5">
        <v>887.33500000000004</v>
      </c>
      <c r="D650" s="3">
        <v>0.66339999999999999</v>
      </c>
      <c r="E650" s="2">
        <v>135946.9</v>
      </c>
      <c r="F650" s="32">
        <v>424.92</v>
      </c>
      <c r="G650" s="3">
        <v>0.75180000000000002</v>
      </c>
      <c r="H650" s="2">
        <v>57464.5</v>
      </c>
      <c r="I650" s="32">
        <v>400.952</v>
      </c>
      <c r="J650" s="3">
        <v>0.77259999999999995</v>
      </c>
      <c r="K650" s="2">
        <v>52844.800000000003</v>
      </c>
      <c r="N650" s="5">
        <v>1042.8130000000001</v>
      </c>
      <c r="O650" s="3">
        <v>0.1477</v>
      </c>
      <c r="P650" s="2">
        <v>714539.2</v>
      </c>
      <c r="S650" s="23">
        <f t="shared" si="97"/>
        <v>1.0428130000000002</v>
      </c>
      <c r="T650" s="23">
        <f t="shared" si="98"/>
        <v>714.53919999999994</v>
      </c>
      <c r="V650" s="38">
        <f t="shared" si="99"/>
        <v>0.73050800365225299</v>
      </c>
      <c r="W650" s="38">
        <f t="shared" si="100"/>
        <v>0.38704445320123909</v>
      </c>
      <c r="X650" s="40">
        <f t="shared" si="101"/>
        <v>0.81780875433168276</v>
      </c>
      <c r="Y650" s="40">
        <f t="shared" si="102"/>
        <v>0.92820682092698747</v>
      </c>
    </row>
    <row r="651" spans="1:25">
      <c r="A651" s="26" t="s">
        <v>436</v>
      </c>
      <c r="B651" s="1">
        <v>40975</v>
      </c>
      <c r="C651" s="5">
        <v>1370.2570000000001</v>
      </c>
      <c r="D651" s="3">
        <v>1.0059</v>
      </c>
      <c r="E651" s="2">
        <v>136201.9</v>
      </c>
      <c r="F651" s="32">
        <v>331.15</v>
      </c>
      <c r="G651" s="3">
        <v>0.57520000000000004</v>
      </c>
      <c r="H651" s="2">
        <v>56807.199999999997</v>
      </c>
      <c r="I651" s="32">
        <v>900.66899999999998</v>
      </c>
      <c r="J651" s="3">
        <v>1.6988000000000001</v>
      </c>
      <c r="K651" s="2">
        <v>53804.2</v>
      </c>
      <c r="N651" s="5">
        <v>902.30899999999997</v>
      </c>
      <c r="O651" s="3">
        <v>0.12620000000000001</v>
      </c>
      <c r="P651" s="2">
        <v>691770</v>
      </c>
      <c r="S651" s="23">
        <f t="shared" si="97"/>
        <v>0.90230899999999992</v>
      </c>
      <c r="T651" s="23">
        <f t="shared" si="98"/>
        <v>691.77</v>
      </c>
      <c r="V651" s="38">
        <f t="shared" si="99"/>
        <v>0.75032010466302879</v>
      </c>
      <c r="W651" s="38">
        <f t="shared" si="100"/>
        <v>0.38574699019714187</v>
      </c>
      <c r="X651" s="40">
        <f t="shared" si="101"/>
        <v>0.82447709231600008</v>
      </c>
      <c r="Y651" s="40">
        <f t="shared" si="102"/>
        <v>0.97098096890959462</v>
      </c>
    </row>
    <row r="652" spans="1:25">
      <c r="A652" s="26" t="s">
        <v>437</v>
      </c>
      <c r="B652" s="1">
        <v>40982</v>
      </c>
      <c r="C652" s="5">
        <v>1436.7739999999999</v>
      </c>
      <c r="D652" s="3">
        <v>1.0548</v>
      </c>
      <c r="E652" s="2">
        <v>137704.9</v>
      </c>
      <c r="F652" s="32">
        <v>445.00299999999999</v>
      </c>
      <c r="G652" s="3">
        <v>0.7833</v>
      </c>
      <c r="H652" s="2">
        <v>57065.4</v>
      </c>
      <c r="I652" s="32">
        <v>881.79200000000003</v>
      </c>
      <c r="J652" s="3">
        <v>1.6388</v>
      </c>
      <c r="K652" s="2">
        <v>54950.3</v>
      </c>
      <c r="N652" s="5">
        <v>455.56700000000001</v>
      </c>
      <c r="O652" s="3">
        <v>6.5799999999999997E-2</v>
      </c>
      <c r="P652" s="2">
        <v>710626.6</v>
      </c>
      <c r="S652" s="23">
        <f t="shared" si="97"/>
        <v>0.455567</v>
      </c>
      <c r="T652" s="23">
        <f t="shared" si="98"/>
        <v>710.62659999999994</v>
      </c>
      <c r="V652" s="38">
        <f t="shared" si="99"/>
        <v>0.77294711970582985</v>
      </c>
      <c r="W652" s="38">
        <f t="shared" si="100"/>
        <v>0.38256804291725471</v>
      </c>
      <c r="X652" s="40">
        <f t="shared" si="101"/>
        <v>0.83626333887027571</v>
      </c>
      <c r="Y652" s="40">
        <f t="shared" si="102"/>
        <v>1.0047920750009005</v>
      </c>
    </row>
    <row r="653" spans="1:25">
      <c r="A653" s="26" t="s">
        <v>438</v>
      </c>
      <c r="B653" s="1">
        <v>40989</v>
      </c>
      <c r="C653" s="5">
        <v>851.63499999999999</v>
      </c>
      <c r="D653" s="3">
        <v>0.60599999999999998</v>
      </c>
      <c r="E653" s="2">
        <v>141284</v>
      </c>
      <c r="F653" s="32">
        <v>107.55200000000001</v>
      </c>
      <c r="G653" s="3">
        <v>0.18509999999999999</v>
      </c>
      <c r="H653" s="2">
        <v>58270.3</v>
      </c>
      <c r="I653" s="32">
        <v>538.66200000000003</v>
      </c>
      <c r="J653" s="3">
        <v>0.9496</v>
      </c>
      <c r="K653" s="2">
        <v>57125.5</v>
      </c>
      <c r="N653" s="5">
        <v>777.74</v>
      </c>
      <c r="O653" s="3">
        <v>0.10929999999999999</v>
      </c>
      <c r="P653" s="2">
        <v>700839.8</v>
      </c>
      <c r="S653" s="23">
        <f t="shared" si="97"/>
        <v>0.77773999999999999</v>
      </c>
      <c r="T653" s="23">
        <f t="shared" si="98"/>
        <v>700.83980000000008</v>
      </c>
      <c r="V653" s="38">
        <f t="shared" si="99"/>
        <v>0.77005804712272274</v>
      </c>
      <c r="W653" s="38">
        <f t="shared" si="100"/>
        <v>0.37871689708601797</v>
      </c>
      <c r="X653" s="40">
        <f t="shared" si="101"/>
        <v>0.82686950442850782</v>
      </c>
      <c r="Y653" s="40">
        <f t="shared" si="102"/>
        <v>1.0024286744931801</v>
      </c>
    </row>
    <row r="654" spans="1:25">
      <c r="A654" s="26" t="s">
        <v>439</v>
      </c>
      <c r="B654" s="1">
        <v>40996</v>
      </c>
      <c r="C654" s="5">
        <v>522.44799999999998</v>
      </c>
      <c r="D654" s="3">
        <v>0.36969999999999997</v>
      </c>
      <c r="E654" s="2">
        <v>142016.1</v>
      </c>
      <c r="F654" s="32">
        <v>284.745</v>
      </c>
      <c r="G654" s="3">
        <v>0.48859999999999998</v>
      </c>
      <c r="H654" s="2">
        <v>58738.3</v>
      </c>
      <c r="I654" s="32">
        <v>202.29400000000001</v>
      </c>
      <c r="J654" s="3">
        <v>0.35410000000000003</v>
      </c>
      <c r="K654" s="2">
        <v>57320.2</v>
      </c>
      <c r="N654" s="5">
        <v>-127.289</v>
      </c>
      <c r="O654" s="3">
        <v>-1.8100000000000002E-2</v>
      </c>
      <c r="P654" s="2">
        <v>698018.3</v>
      </c>
      <c r="S654" s="23">
        <f t="shared" si="97"/>
        <v>-0.12728900000000001</v>
      </c>
      <c r="T654" s="23">
        <f t="shared" si="98"/>
        <v>698.01830000000007</v>
      </c>
      <c r="V654" s="38">
        <f t="shared" si="99"/>
        <v>0.59036301542747016</v>
      </c>
      <c r="W654" s="38">
        <f t="shared" si="100"/>
        <v>0.36519227426742668</v>
      </c>
      <c r="X654" s="40">
        <f t="shared" si="101"/>
        <v>0.58399544051170604</v>
      </c>
      <c r="Y654" s="40">
        <f t="shared" si="102"/>
        <v>0.8801563995371241</v>
      </c>
    </row>
    <row r="655" spans="1:25">
      <c r="A655" s="26" t="s">
        <v>440</v>
      </c>
      <c r="B655" s="1">
        <v>41003</v>
      </c>
      <c r="C655" s="5">
        <v>507.28</v>
      </c>
      <c r="D655" s="3">
        <v>0.35510000000000003</v>
      </c>
      <c r="E655" s="2">
        <v>142717.70000000001</v>
      </c>
      <c r="F655" s="32">
        <v>-10.375</v>
      </c>
      <c r="G655" s="3">
        <v>-1.7399999999999999E-2</v>
      </c>
      <c r="H655" s="2">
        <v>59270.9</v>
      </c>
      <c r="I655" s="32">
        <v>458.97300000000001</v>
      </c>
      <c r="J655" s="3">
        <v>0.80059999999999998</v>
      </c>
      <c r="K655" s="2">
        <v>57566.1</v>
      </c>
      <c r="N655" s="5">
        <v>50.476999999999997</v>
      </c>
      <c r="O655" s="3">
        <v>7.1999999999999998E-3</v>
      </c>
      <c r="P655" s="2">
        <v>696253.4</v>
      </c>
      <c r="S655" s="23">
        <f t="shared" si="97"/>
        <v>5.0476999999999994E-2</v>
      </c>
      <c r="T655" s="23">
        <f t="shared" si="98"/>
        <v>696.25340000000006</v>
      </c>
      <c r="V655" s="38">
        <f t="shared" si="99"/>
        <v>0.52648315458477724</v>
      </c>
      <c r="W655" s="38">
        <f t="shared" si="100"/>
        <v>0.33995043116041762</v>
      </c>
      <c r="X655" s="40">
        <f t="shared" si="101"/>
        <v>0.54925525663252561</v>
      </c>
      <c r="Y655" s="40">
        <f t="shared" si="102"/>
        <v>0.78373311006705892</v>
      </c>
    </row>
    <row r="656" spans="1:25">
      <c r="A656" s="26" t="s">
        <v>441</v>
      </c>
      <c r="B656" s="1">
        <v>41010</v>
      </c>
      <c r="C656" s="5">
        <v>-98.882000000000005</v>
      </c>
      <c r="D656" s="3">
        <v>-6.9000000000000006E-2</v>
      </c>
      <c r="E656" s="2">
        <v>142543.4</v>
      </c>
      <c r="F656" s="32">
        <v>-253.96700000000001</v>
      </c>
      <c r="G656" s="3">
        <v>-0.42809999999999998</v>
      </c>
      <c r="H656" s="2">
        <v>58753.599999999999</v>
      </c>
      <c r="I656" s="32">
        <v>236.01900000000001</v>
      </c>
      <c r="J656" s="3">
        <v>0.40699999999999997</v>
      </c>
      <c r="K656" s="2">
        <v>58082.9</v>
      </c>
      <c r="N656" s="5">
        <v>-857.40099999999995</v>
      </c>
      <c r="O656" s="3">
        <v>-0.1231</v>
      </c>
      <c r="P656" s="2">
        <v>682703</v>
      </c>
      <c r="S656" s="23">
        <f t="shared" si="97"/>
        <v>-0.85740099999999997</v>
      </c>
      <c r="T656" s="23">
        <f t="shared" si="98"/>
        <v>682.70299999999997</v>
      </c>
      <c r="V656" s="38">
        <f t="shared" si="99"/>
        <v>0.52088065344996404</v>
      </c>
      <c r="W656" s="38">
        <f t="shared" si="100"/>
        <v>0.33885267415886716</v>
      </c>
      <c r="X656" s="40">
        <f t="shared" si="101"/>
        <v>0.55395522001748065</v>
      </c>
      <c r="Y656" s="40">
        <f t="shared" si="102"/>
        <v>0.75583078119378011</v>
      </c>
    </row>
    <row r="657" spans="1:25">
      <c r="A657" s="26" t="s">
        <v>442</v>
      </c>
      <c r="B657" s="1">
        <v>41017</v>
      </c>
      <c r="C657" s="5">
        <v>675.38599999999997</v>
      </c>
      <c r="D657" s="3">
        <v>0.47370000000000001</v>
      </c>
      <c r="E657" s="2">
        <v>143848.9</v>
      </c>
      <c r="F657" s="32">
        <v>136.85300000000001</v>
      </c>
      <c r="G657" s="3">
        <v>0.2329</v>
      </c>
      <c r="H657" s="2">
        <v>59161</v>
      </c>
      <c r="I657" s="32">
        <v>579.48099999999999</v>
      </c>
      <c r="J657" s="3">
        <v>0.99739999999999995</v>
      </c>
      <c r="K657" s="2">
        <v>58903.199999999997</v>
      </c>
      <c r="N657" s="5">
        <v>-712.99599999999998</v>
      </c>
      <c r="O657" s="3">
        <v>-0.10440000000000001</v>
      </c>
      <c r="P657" s="2">
        <v>688868.2</v>
      </c>
      <c r="S657" s="23">
        <f t="shared" si="97"/>
        <v>-0.71299599999999996</v>
      </c>
      <c r="T657" s="23">
        <f t="shared" si="98"/>
        <v>688.8682</v>
      </c>
      <c r="V657" s="38">
        <f t="shared" si="99"/>
        <v>0.52004624326925153</v>
      </c>
      <c r="W657" s="38">
        <f t="shared" si="100"/>
        <v>0.34122816100307202</v>
      </c>
      <c r="X657" s="40">
        <f t="shared" si="101"/>
        <v>0.55419400381232786</v>
      </c>
      <c r="Y657" s="40">
        <f t="shared" si="102"/>
        <v>0.75443547209409889</v>
      </c>
    </row>
    <row r="658" spans="1:25">
      <c r="A658" s="26" t="s">
        <v>443</v>
      </c>
      <c r="B658" s="1">
        <v>41024</v>
      </c>
      <c r="C658" s="5">
        <v>540.22900000000004</v>
      </c>
      <c r="D658" s="3">
        <v>0.37519999999999998</v>
      </c>
      <c r="E658" s="2">
        <v>145479.1</v>
      </c>
      <c r="F658" s="32">
        <v>171.88200000000001</v>
      </c>
      <c r="G658" s="3">
        <v>0.29049999999999998</v>
      </c>
      <c r="H658" s="2">
        <v>59726.6</v>
      </c>
      <c r="I658" s="32">
        <v>316.91699999999997</v>
      </c>
      <c r="J658" s="3">
        <v>0.53680000000000005</v>
      </c>
      <c r="K658" s="2">
        <v>59752.7</v>
      </c>
      <c r="N658" s="5">
        <v>-377.18799999999999</v>
      </c>
      <c r="O658" s="3">
        <v>-5.4699999999999999E-2</v>
      </c>
      <c r="P658" s="2">
        <v>683542.7</v>
      </c>
      <c r="S658" s="23">
        <f t="shared" si="97"/>
        <v>-0.37718799999999997</v>
      </c>
      <c r="T658" s="23">
        <f t="shared" si="98"/>
        <v>683.54269999999997</v>
      </c>
      <c r="V658" s="38">
        <f t="shared" si="99"/>
        <v>0.51837808300357513</v>
      </c>
      <c r="W658" s="38">
        <f t="shared" si="100"/>
        <v>0.34212494523762238</v>
      </c>
      <c r="X658" s="40">
        <f t="shared" si="101"/>
        <v>0.55542873380701285</v>
      </c>
      <c r="Y658" s="40">
        <f t="shared" si="102"/>
        <v>0.74480357461135094</v>
      </c>
    </row>
    <row r="659" spans="1:25">
      <c r="A659" s="26" t="s">
        <v>444</v>
      </c>
      <c r="B659" s="1">
        <v>41031</v>
      </c>
      <c r="C659" s="5">
        <v>540.13199999999995</v>
      </c>
      <c r="D659" s="3">
        <v>0.37119999999999997</v>
      </c>
      <c r="E659" s="2">
        <v>146929.20000000001</v>
      </c>
      <c r="F659" s="32">
        <v>15.585000000000001</v>
      </c>
      <c r="G659" s="3">
        <v>2.5999999999999999E-2</v>
      </c>
      <c r="H659" s="2">
        <v>60084.800000000003</v>
      </c>
      <c r="I659" s="32">
        <v>474.76100000000002</v>
      </c>
      <c r="J659" s="3">
        <v>0.7944</v>
      </c>
      <c r="K659" s="2">
        <v>60660.3</v>
      </c>
      <c r="N659" s="5">
        <v>140.27000000000001</v>
      </c>
      <c r="O659" s="3">
        <v>2.0400000000000001E-2</v>
      </c>
      <c r="P659" s="2">
        <v>694612.1</v>
      </c>
      <c r="S659" s="23">
        <f t="shared" si="97"/>
        <v>0.14027000000000001</v>
      </c>
      <c r="T659" s="23">
        <f t="shared" si="98"/>
        <v>694.61209999999994</v>
      </c>
      <c r="V659" s="38">
        <f t="shared" si="99"/>
        <v>0.51729384918052135</v>
      </c>
      <c r="W659" s="38">
        <f t="shared" si="100"/>
        <v>0.32915535487996211</v>
      </c>
      <c r="X659" s="40">
        <f t="shared" si="101"/>
        <v>0.55557496582023369</v>
      </c>
      <c r="Y659" s="40">
        <f t="shared" si="102"/>
        <v>0.74130615924762244</v>
      </c>
    </row>
    <row r="660" spans="1:25">
      <c r="A660" s="26" t="s">
        <v>445</v>
      </c>
      <c r="B660" s="1">
        <v>41038</v>
      </c>
      <c r="C660" s="5">
        <v>1059.3620000000001</v>
      </c>
      <c r="D660" s="3">
        <v>0.72150000000000003</v>
      </c>
      <c r="E660" s="2">
        <v>145825.60000000001</v>
      </c>
      <c r="F660" s="32">
        <v>175.22300000000001</v>
      </c>
      <c r="G660" s="3">
        <v>0.29160000000000003</v>
      </c>
      <c r="H660" s="2">
        <v>58930</v>
      </c>
      <c r="I660" s="32">
        <v>729.59100000000001</v>
      </c>
      <c r="J660" s="3">
        <v>1.2050000000000001</v>
      </c>
      <c r="K660" s="2">
        <v>60835.5</v>
      </c>
      <c r="N660" s="5">
        <v>-1124.751</v>
      </c>
      <c r="O660" s="3">
        <v>-0.1613</v>
      </c>
      <c r="P660" s="2">
        <v>662900.9</v>
      </c>
      <c r="S660" s="23">
        <f t="shared" si="97"/>
        <v>-1.1247510000000001</v>
      </c>
      <c r="T660" s="23">
        <f t="shared" si="98"/>
        <v>662.90089999999998</v>
      </c>
      <c r="V660" s="38">
        <f t="shared" si="99"/>
        <v>0.52331197866605783</v>
      </c>
      <c r="W660" s="38">
        <f t="shared" si="100"/>
        <v>0.32784794880929413</v>
      </c>
      <c r="X660" s="40">
        <f t="shared" si="101"/>
        <v>0.55683865073632077</v>
      </c>
      <c r="Y660" s="40">
        <f t="shared" si="102"/>
        <v>0.74915553949353275</v>
      </c>
    </row>
    <row r="661" spans="1:25">
      <c r="A661" s="26" t="s">
        <v>446</v>
      </c>
      <c r="B661" s="1">
        <v>41045</v>
      </c>
      <c r="C661" s="5">
        <v>633.779</v>
      </c>
      <c r="D661" s="3">
        <v>0.43330000000000002</v>
      </c>
      <c r="E661" s="2">
        <v>143925.5</v>
      </c>
      <c r="F661" s="32">
        <v>171.34</v>
      </c>
      <c r="G661" s="3">
        <v>0.2908</v>
      </c>
      <c r="H661" s="2">
        <v>57903.6</v>
      </c>
      <c r="I661" s="32">
        <v>265.90899999999999</v>
      </c>
      <c r="J661" s="3">
        <v>0.43419999999999997</v>
      </c>
      <c r="K661" s="2">
        <v>60222.400000000001</v>
      </c>
      <c r="N661" s="5">
        <v>-2254.4340000000002</v>
      </c>
      <c r="O661" s="3">
        <v>-0.33960000000000001</v>
      </c>
      <c r="P661" s="2">
        <v>630876.4</v>
      </c>
      <c r="S661" s="23">
        <f t="shared" si="97"/>
        <v>-2.2544340000000003</v>
      </c>
      <c r="T661" s="23">
        <f t="shared" si="98"/>
        <v>630.87639999999999</v>
      </c>
      <c r="V661" s="38">
        <f t="shared" si="99"/>
        <v>0.51955752039596137</v>
      </c>
      <c r="W661" s="38">
        <f t="shared" si="100"/>
        <v>0.33624940086878274</v>
      </c>
      <c r="X661" s="40">
        <f t="shared" si="101"/>
        <v>0.55186818104159063</v>
      </c>
      <c r="Y661" s="40">
        <f t="shared" si="102"/>
        <v>0.74820354833324698</v>
      </c>
    </row>
    <row r="662" spans="1:25">
      <c r="A662" s="26" t="s">
        <v>447</v>
      </c>
      <c r="B662" s="1">
        <v>41052</v>
      </c>
      <c r="C662" s="5">
        <v>-478.05200000000002</v>
      </c>
      <c r="D662" s="3">
        <v>-0.33210000000000001</v>
      </c>
      <c r="E662" s="2">
        <v>141482.29999999999</v>
      </c>
      <c r="F662" s="32">
        <v>-239.91900000000001</v>
      </c>
      <c r="G662" s="3">
        <v>-0.4143</v>
      </c>
      <c r="H662" s="2">
        <v>56601.8</v>
      </c>
      <c r="I662" s="32">
        <v>-280.37200000000001</v>
      </c>
      <c r="J662" s="3">
        <v>-0.46550000000000002</v>
      </c>
      <c r="K662" s="2">
        <v>59325.8</v>
      </c>
      <c r="N662" s="5">
        <v>-1538.0029999999999</v>
      </c>
      <c r="O662" s="3">
        <v>-0.24249999999999999</v>
      </c>
      <c r="P662" s="2">
        <v>615134</v>
      </c>
      <c r="S662" s="23">
        <f t="shared" ref="S662:S666" si="103">N662/1000</f>
        <v>-1.538003</v>
      </c>
      <c r="T662" s="23">
        <f t="shared" ref="T662:T666" si="104">P662/1000</f>
        <v>615.13400000000001</v>
      </c>
      <c r="V662" s="38">
        <f t="shared" ref="V662:V665" si="105">STDEV(D637:D662)</f>
        <v>0.52771026912356123</v>
      </c>
      <c r="W662" s="38">
        <f t="shared" ref="W662:W666" si="106">STDEV(O637:O662)</f>
        <v>0.32873463586209561</v>
      </c>
      <c r="X662" s="40">
        <f t="shared" ref="X662:X666" si="107">STDEV(G637:G662)</f>
        <v>0.5522285568633557</v>
      </c>
      <c r="Y662" s="40">
        <f t="shared" ref="Y662:Y666" si="108">STDEV(J637:J662)</f>
        <v>0.77113765579474525</v>
      </c>
    </row>
    <row r="663" spans="1:25">
      <c r="A663" s="26" t="s">
        <v>448</v>
      </c>
      <c r="B663" s="1">
        <v>41059</v>
      </c>
      <c r="C663" s="5">
        <v>-464.56599999999997</v>
      </c>
      <c r="D663" s="3">
        <v>-0.32829999999999998</v>
      </c>
      <c r="E663" s="2">
        <v>140094.70000000001</v>
      </c>
      <c r="F663" s="32">
        <v>-346.82499999999999</v>
      </c>
      <c r="G663" s="3">
        <v>-0.61270000000000002</v>
      </c>
      <c r="H663" s="2">
        <v>55894.6</v>
      </c>
      <c r="I663" s="32">
        <v>-142.87799999999999</v>
      </c>
      <c r="J663" s="3">
        <v>-0.24079999999999999</v>
      </c>
      <c r="K663" s="2">
        <v>58786.6</v>
      </c>
      <c r="N663" s="5">
        <v>-1144.8789999999999</v>
      </c>
      <c r="O663" s="3">
        <v>-0.18590000000000001</v>
      </c>
      <c r="P663" s="2">
        <v>617153.19999999995</v>
      </c>
      <c r="S663" s="23">
        <f t="shared" si="103"/>
        <v>-1.144879</v>
      </c>
      <c r="T663" s="23">
        <f t="shared" si="104"/>
        <v>617.15319999999997</v>
      </c>
      <c r="V663" s="38">
        <f t="shared" si="105"/>
        <v>0.51476881508558303</v>
      </c>
      <c r="W663" s="38">
        <f t="shared" si="106"/>
        <v>0.32661219349323367</v>
      </c>
      <c r="X663" s="40">
        <f t="shared" si="107"/>
        <v>0.55844297707658008</v>
      </c>
      <c r="Y663" s="40">
        <f t="shared" si="108"/>
        <v>0.73230072869426632</v>
      </c>
    </row>
    <row r="664" spans="1:25">
      <c r="A664" s="26" t="s">
        <v>449</v>
      </c>
      <c r="B664" s="1">
        <v>41066</v>
      </c>
      <c r="C664" s="5">
        <v>-507.072</v>
      </c>
      <c r="D664" s="3">
        <v>-0.36149999999999999</v>
      </c>
      <c r="E664" s="2">
        <v>141095.4</v>
      </c>
      <c r="F664" s="32">
        <v>-134.17500000000001</v>
      </c>
      <c r="G664" s="3">
        <v>-0.24</v>
      </c>
      <c r="H664" s="2">
        <v>56360.9</v>
      </c>
      <c r="I664" s="32">
        <v>-363.36799999999999</v>
      </c>
      <c r="J664" s="3">
        <v>-0.61660000000000004</v>
      </c>
      <c r="K664" s="2">
        <v>59163.7</v>
      </c>
      <c r="N664" s="5">
        <v>-1284.3969999999999</v>
      </c>
      <c r="O664" s="3">
        <v>-0.20760000000000001</v>
      </c>
      <c r="P664" s="2">
        <v>616682.1</v>
      </c>
      <c r="S664" s="23">
        <f t="shared" si="103"/>
        <v>-1.284397</v>
      </c>
      <c r="T664" s="23">
        <f t="shared" si="104"/>
        <v>616.68209999999999</v>
      </c>
      <c r="V664" s="38">
        <f t="shared" si="105"/>
        <v>0.53180240147575919</v>
      </c>
      <c r="W664" s="38">
        <f t="shared" si="106"/>
        <v>0.33007861338684846</v>
      </c>
      <c r="X664" s="40">
        <f t="shared" si="107"/>
        <v>0.56280344829734708</v>
      </c>
      <c r="Y664" s="40">
        <f t="shared" si="108"/>
        <v>0.77167809921973574</v>
      </c>
    </row>
    <row r="665" spans="1:25">
      <c r="A665" s="26" t="s">
        <v>450</v>
      </c>
      <c r="B665" s="1">
        <v>41073</v>
      </c>
      <c r="C665" s="5">
        <v>361.45600000000002</v>
      </c>
      <c r="D665" s="3">
        <v>0.25569999999999998</v>
      </c>
      <c r="E665" s="2">
        <v>142538.6</v>
      </c>
      <c r="F665" s="32">
        <v>-110.292</v>
      </c>
      <c r="G665" s="3">
        <v>-0.1956</v>
      </c>
      <c r="H665" s="2">
        <v>56369.1</v>
      </c>
      <c r="I665" s="32">
        <v>259.255</v>
      </c>
      <c r="J665" s="3">
        <v>0.43809999999999999</v>
      </c>
      <c r="K665" s="2">
        <v>59974.5</v>
      </c>
      <c r="N665" s="5">
        <v>920.37300000000005</v>
      </c>
      <c r="O665" s="3">
        <v>0.1492</v>
      </c>
      <c r="P665" s="2">
        <v>626376.1</v>
      </c>
      <c r="S665" s="23">
        <f t="shared" si="103"/>
        <v>0.920373</v>
      </c>
      <c r="T665" s="23">
        <f t="shared" si="104"/>
        <v>626.37609999999995</v>
      </c>
      <c r="V665" s="38">
        <f t="shared" si="105"/>
        <v>0.52200124946800053</v>
      </c>
      <c r="W665" s="38">
        <f t="shared" si="106"/>
        <v>0.32059985654298823</v>
      </c>
      <c r="X665" s="40">
        <f t="shared" si="107"/>
        <v>0.55780515760089011</v>
      </c>
      <c r="Y665" s="40">
        <f t="shared" si="108"/>
        <v>0.76536106693809247</v>
      </c>
    </row>
    <row r="666" spans="1:25">
      <c r="A666" s="26" t="s">
        <v>451</v>
      </c>
      <c r="B666" s="1">
        <v>41080</v>
      </c>
      <c r="C666" s="5">
        <v>552.58600000000001</v>
      </c>
      <c r="D666" s="3">
        <v>0.38779999999999998</v>
      </c>
      <c r="E666" s="2">
        <v>145260.4</v>
      </c>
      <c r="F666" s="32">
        <v>271.08499999999998</v>
      </c>
      <c r="G666" s="3">
        <v>0.48230000000000001</v>
      </c>
      <c r="H666" s="2">
        <v>57605.8</v>
      </c>
      <c r="I666" s="32">
        <v>226.66499999999999</v>
      </c>
      <c r="J666" s="3">
        <v>0.37790000000000001</v>
      </c>
      <c r="K666" s="2">
        <v>60940.9</v>
      </c>
      <c r="N666" s="5">
        <v>-243.18199999999999</v>
      </c>
      <c r="O666" s="3">
        <v>-3.8800000000000001E-2</v>
      </c>
      <c r="P666" s="2">
        <v>643966</v>
      </c>
      <c r="S666" s="23">
        <f t="shared" si="103"/>
        <v>-0.24318199999999998</v>
      </c>
      <c r="T666" s="23">
        <f t="shared" si="104"/>
        <v>643.96600000000001</v>
      </c>
      <c r="V666" s="38">
        <f>STDEV(D641:D666)</f>
        <v>0.4931829740183033</v>
      </c>
      <c r="W666" s="38">
        <f t="shared" si="106"/>
        <v>0.27572015280268952</v>
      </c>
      <c r="X666" s="40">
        <f t="shared" si="107"/>
        <v>0.42613657364746338</v>
      </c>
      <c r="Y666" s="40">
        <f t="shared" si="108"/>
        <v>0.76689701320421011</v>
      </c>
    </row>
    <row r="667" spans="1:25">
      <c r="A667" s="26" t="s">
        <v>788</v>
      </c>
      <c r="B667" s="1">
        <v>41087</v>
      </c>
      <c r="C667" s="5">
        <v>671.15300000000002</v>
      </c>
      <c r="D667" s="3">
        <v>0.46139999999999998</v>
      </c>
      <c r="E667" s="2">
        <v>144996.6</v>
      </c>
      <c r="F667" s="32">
        <v>97.953999999999994</v>
      </c>
      <c r="G667" s="3">
        <v>0.16950000000000001</v>
      </c>
      <c r="H667" s="2">
        <v>57305.1</v>
      </c>
      <c r="I667" s="32">
        <v>537.899</v>
      </c>
      <c r="J667" s="3">
        <v>0.88260000000000005</v>
      </c>
      <c r="K667" s="2">
        <v>61135.7</v>
      </c>
      <c r="N667" s="5">
        <v>-262.435</v>
      </c>
      <c r="O667" s="3">
        <v>-4.07E-2</v>
      </c>
      <c r="P667" s="2">
        <v>624329.9</v>
      </c>
    </row>
    <row r="668" spans="1:25">
      <c r="A668" s="26" t="s">
        <v>789</v>
      </c>
      <c r="B668" s="1">
        <v>41094</v>
      </c>
      <c r="C668" s="5">
        <v>874.471</v>
      </c>
      <c r="D668" s="3">
        <v>0.60360000000000003</v>
      </c>
      <c r="E668" s="2">
        <v>148249.5</v>
      </c>
      <c r="F668" s="32">
        <v>212.642</v>
      </c>
      <c r="G668" s="3">
        <v>0.371</v>
      </c>
      <c r="H668" s="2">
        <v>58804.3</v>
      </c>
      <c r="I668" s="32">
        <v>557.15599999999995</v>
      </c>
      <c r="J668" s="3">
        <v>0.9113</v>
      </c>
      <c r="K668" s="2">
        <v>62494.3</v>
      </c>
      <c r="N668" s="5">
        <v>14.856999999999999</v>
      </c>
      <c r="O668" s="3">
        <v>2.3E-3</v>
      </c>
      <c r="P668" s="2">
        <v>653140.80000000005</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S89"/>
  <sheetViews>
    <sheetView workbookViewId="0">
      <pane xSplit="1" ySplit="3" topLeftCell="B16" activePane="bottomRight" state="frozen"/>
      <selection pane="topRight" activeCell="B1" sqref="B1"/>
      <selection pane="bottomLeft" activeCell="A4" sqref="A4"/>
      <selection pane="bottomRight" activeCell="A35" sqref="A35:S36"/>
    </sheetView>
  </sheetViews>
  <sheetFormatPr defaultRowHeight="14.4"/>
  <cols>
    <col min="1" max="1" width="11.33203125" customWidth="1"/>
    <col min="2" max="2" width="11.33203125" style="43" customWidth="1"/>
    <col min="17" max="17" width="10.88671875" customWidth="1"/>
    <col min="18" max="18" width="9" style="14" customWidth="1"/>
  </cols>
  <sheetData>
    <row r="1" spans="1:19">
      <c r="C1" s="60" t="s">
        <v>779</v>
      </c>
      <c r="D1" s="60"/>
      <c r="E1" s="60"/>
      <c r="F1" s="60"/>
      <c r="G1" s="60"/>
      <c r="H1" t="s">
        <v>785</v>
      </c>
      <c r="K1" t="s">
        <v>780</v>
      </c>
      <c r="R1" s="14" t="s">
        <v>781</v>
      </c>
    </row>
    <row r="2" spans="1:19">
      <c r="C2" s="60" t="s">
        <v>718</v>
      </c>
      <c r="D2" s="60"/>
      <c r="E2" s="60"/>
      <c r="F2" s="60"/>
      <c r="G2" s="60" t="s">
        <v>40</v>
      </c>
      <c r="I2" t="str">
        <f>G2</f>
        <v>Equity</v>
      </c>
      <c r="K2" t="str">
        <f>C2</f>
        <v xml:space="preserve">BOND </v>
      </c>
      <c r="O2" t="str">
        <f t="shared" ref="O2" si="0">G2</f>
        <v>Equity</v>
      </c>
      <c r="R2" s="14" t="s">
        <v>728</v>
      </c>
      <c r="S2" t="s">
        <v>735</v>
      </c>
    </row>
    <row r="3" spans="1:19" s="59" customFormat="1" ht="31.2" customHeight="1">
      <c r="B3" s="73"/>
      <c r="C3" s="47" t="s">
        <v>717</v>
      </c>
      <c r="D3" s="47" t="s">
        <v>23</v>
      </c>
      <c r="E3" s="47" t="s">
        <v>24</v>
      </c>
      <c r="F3" s="47" t="s">
        <v>39</v>
      </c>
      <c r="G3" s="47"/>
      <c r="H3" s="59" t="s">
        <v>23</v>
      </c>
      <c r="K3" s="59" t="str">
        <f>C3</f>
        <v xml:space="preserve">ALL </v>
      </c>
      <c r="L3" s="59" t="str">
        <f t="shared" ref="L3:N8" si="1">D3</f>
        <v xml:space="preserve">Local </v>
      </c>
      <c r="M3" s="59" t="str">
        <f t="shared" si="1"/>
        <v>Hard</v>
      </c>
      <c r="N3" s="59" t="str">
        <f t="shared" si="1"/>
        <v>Blend</v>
      </c>
      <c r="Q3" s="74">
        <f>'BB Data'!A895</f>
        <v>40907</v>
      </c>
      <c r="R3" s="75">
        <f>'BB Data'!B895/'BB Data'!$B$895*100</f>
        <v>100</v>
      </c>
      <c r="S3" s="75">
        <f>'BB Data'!E895/'BB Data'!$E$895*100</f>
        <v>100</v>
      </c>
    </row>
    <row r="4" spans="1:19">
      <c r="A4" s="42">
        <f>EPFR!B638</f>
        <v>40884</v>
      </c>
      <c r="B4" s="43">
        <v>40908</v>
      </c>
      <c r="C4">
        <f>EPFR!C638/1000</f>
        <v>0.16331499999999999</v>
      </c>
      <c r="D4">
        <f>EPFR!F638/1000</f>
        <v>8.4274000000000002E-2</v>
      </c>
      <c r="E4">
        <f>EPFR!I638/1000</f>
        <v>0.134075</v>
      </c>
      <c r="F4">
        <f t="shared" ref="F4:F7" si="2">C4-D4-E4</f>
        <v>-5.5034000000000013E-2</v>
      </c>
      <c r="G4">
        <f>EPFR!N638/1000</f>
        <v>-0.15929099999999999</v>
      </c>
      <c r="Q4" s="42"/>
      <c r="R4" s="38"/>
      <c r="S4" s="38"/>
    </row>
    <row r="5" spans="1:19">
      <c r="A5" s="42">
        <f>EPFR!B639</f>
        <v>40891</v>
      </c>
      <c r="B5" s="43">
        <v>40909</v>
      </c>
      <c r="C5">
        <f>EPFR!C639/1000</f>
        <v>-0.217172</v>
      </c>
      <c r="D5">
        <f>EPFR!F639/1000</f>
        <v>-0.187693</v>
      </c>
      <c r="E5">
        <f>EPFR!I639/1000</f>
        <v>5.8761000000000001E-2</v>
      </c>
      <c r="F5">
        <f t="shared" si="2"/>
        <v>-8.8240000000000013E-2</v>
      </c>
      <c r="G5">
        <f>EPFR!N639/1000</f>
        <v>-2.1917049999999998</v>
      </c>
      <c r="Q5" s="42"/>
      <c r="R5" s="38"/>
      <c r="S5" s="38"/>
    </row>
    <row r="6" spans="1:19">
      <c r="A6" s="42">
        <f>EPFR!B640</f>
        <v>40898</v>
      </c>
      <c r="B6" s="43">
        <v>40910</v>
      </c>
      <c r="C6">
        <f>EPFR!C640/1000</f>
        <v>-0.59922900000000001</v>
      </c>
      <c r="D6">
        <f>EPFR!F640/1000</f>
        <v>-0.81103700000000001</v>
      </c>
      <c r="E6">
        <f>EPFR!I640/1000</f>
        <v>0.26652999999999999</v>
      </c>
      <c r="F6">
        <f t="shared" si="2"/>
        <v>-5.4721999999999993E-2</v>
      </c>
      <c r="G6">
        <f>EPFR!N640/1000</f>
        <v>-4.3225550000000004</v>
      </c>
      <c r="Q6" s="42"/>
      <c r="R6" s="38"/>
      <c r="S6" s="38"/>
    </row>
    <row r="7" spans="1:19">
      <c r="A7" s="42">
        <f>EPFR!B641</f>
        <v>40905</v>
      </c>
      <c r="B7" s="43">
        <v>40911</v>
      </c>
      <c r="C7">
        <f>EPFR!C641/1000</f>
        <v>-7.6079999999999993E-3</v>
      </c>
      <c r="D7">
        <f>EPFR!F641/1000</f>
        <v>-0.119535</v>
      </c>
      <c r="E7">
        <f>EPFR!I641/1000</f>
        <v>0.112064</v>
      </c>
      <c r="F7">
        <f t="shared" si="2"/>
        <v>-1.3699999999999823E-4</v>
      </c>
      <c r="G7">
        <f>EPFR!N641/1000</f>
        <v>-0.303485</v>
      </c>
      <c r="Q7" s="42"/>
      <c r="R7" s="38"/>
      <c r="S7" s="38"/>
    </row>
    <row r="8" spans="1:19">
      <c r="A8" s="42">
        <f>EPFR!B642</f>
        <v>40912</v>
      </c>
      <c r="B8" s="43">
        <v>40912</v>
      </c>
      <c r="C8">
        <f>EPFR!C642/1000</f>
        <v>0.16159399999999999</v>
      </c>
      <c r="D8">
        <f>EPFR!F642/1000</f>
        <v>-0.12542500000000001</v>
      </c>
      <c r="E8">
        <f>EPFR!I642/1000</f>
        <v>0.23048299999999999</v>
      </c>
      <c r="F8">
        <f>C8-D8-E8</f>
        <v>5.6536000000000031E-2</v>
      </c>
      <c r="G8">
        <f>EPFR!N642/1000</f>
        <v>0.46209699999999998</v>
      </c>
      <c r="H8">
        <f>AVERAGE(D5:D8)</f>
        <v>-0.31092249999999999</v>
      </c>
      <c r="I8">
        <f>AVERAGE(G5:G8)</f>
        <v>-1.5889120000000001</v>
      </c>
      <c r="K8">
        <f>C8</f>
        <v>0.16159399999999999</v>
      </c>
      <c r="L8">
        <f t="shared" si="1"/>
        <v>-0.12542500000000001</v>
      </c>
      <c r="M8">
        <f>E8</f>
        <v>0.23048299999999999</v>
      </c>
      <c r="N8">
        <f>F8</f>
        <v>5.6536000000000031E-2</v>
      </c>
      <c r="O8">
        <f t="shared" ref="O8" si="3">G8</f>
        <v>0.46209699999999998</v>
      </c>
      <c r="Q8" s="42">
        <f>'BB Data'!A896</f>
        <v>40914</v>
      </c>
      <c r="R8" s="38">
        <f>'BB Data'!B896/'BB Data'!$B$895*100</f>
        <v>100.49172424875464</v>
      </c>
      <c r="S8" s="38">
        <f>'BB Data'!E896/'BB Data'!$E$895*100</f>
        <v>101.16435142242932</v>
      </c>
    </row>
    <row r="9" spans="1:19">
      <c r="A9" s="42">
        <f>EPFR!B643</f>
        <v>40919</v>
      </c>
      <c r="B9" s="43">
        <f>B8+7</f>
        <v>40919</v>
      </c>
      <c r="C9">
        <f>EPFR!C643/1000</f>
        <v>-0.74051599999999995</v>
      </c>
      <c r="D9">
        <f>EPFR!F643/1000</f>
        <v>-1.3359999999999999E-2</v>
      </c>
      <c r="E9">
        <f>EPFR!I643/1000</f>
        <v>-0.55773400000000006</v>
      </c>
      <c r="F9">
        <f t="shared" ref="F9:F32" si="4">C9-D9-E9</f>
        <v>-0.16942199999999985</v>
      </c>
      <c r="G9">
        <f>EPFR!N643/1000</f>
        <v>1.8423720000000001</v>
      </c>
      <c r="H9">
        <f>AVERAGE(D6:D9)</f>
        <v>-0.26733925000000003</v>
      </c>
      <c r="I9">
        <f t="shared" ref="I9:I32" si="5">AVERAGE(G6:G9)</f>
        <v>-0.58039275000000012</v>
      </c>
      <c r="K9">
        <f>K8+C9</f>
        <v>-0.57892199999999994</v>
      </c>
      <c r="L9">
        <f>L8+D9</f>
        <v>-0.13878500000000002</v>
      </c>
      <c r="M9">
        <f>M8+E9</f>
        <v>-0.32725100000000007</v>
      </c>
      <c r="N9">
        <f>N8+F9</f>
        <v>-0.11288599999999982</v>
      </c>
      <c r="O9">
        <f>O8+G9</f>
        <v>2.3044690000000001</v>
      </c>
      <c r="Q9" s="42">
        <f>'BB Data'!A897</f>
        <v>40921</v>
      </c>
      <c r="R9" s="38">
        <f>'BB Data'!B897/'BB Data'!$B$895*100</f>
        <v>102.01189137072151</v>
      </c>
      <c r="S9" s="38">
        <f>'BB Data'!E897/'BB Data'!$E$895*100</f>
        <v>103.98629404511179</v>
      </c>
    </row>
    <row r="10" spans="1:19">
      <c r="A10" s="42">
        <f>EPFR!B644</f>
        <v>40926</v>
      </c>
      <c r="B10" s="43">
        <f t="shared" ref="B10:B35" si="6">B9+7</f>
        <v>40926</v>
      </c>
      <c r="C10">
        <f>EPFR!C644/1000</f>
        <v>0.17237200000000003</v>
      </c>
      <c r="D10">
        <f>EPFR!F644/1000</f>
        <v>-4.8741E-2</v>
      </c>
      <c r="E10">
        <f>EPFR!I644/1000</f>
        <v>0.15758000000000003</v>
      </c>
      <c r="F10">
        <f t="shared" si="4"/>
        <v>6.3533000000000006E-2</v>
      </c>
      <c r="G10">
        <f>EPFR!N644/1000</f>
        <v>1.9301379999999999</v>
      </c>
      <c r="H10">
        <f>AVERAGE(D7:D10)</f>
        <v>-7.6765249999999993E-2</v>
      </c>
      <c r="I10">
        <f t="shared" si="5"/>
        <v>0.98278049999999995</v>
      </c>
      <c r="K10">
        <f t="shared" ref="K10:K31" si="7">K9+C10</f>
        <v>-0.40654999999999991</v>
      </c>
      <c r="L10">
        <f t="shared" ref="L10:L32" si="8">L9+D10</f>
        <v>-0.18752600000000003</v>
      </c>
      <c r="M10">
        <f t="shared" ref="M10:M32" si="9">M9+E10</f>
        <v>-0.16967100000000004</v>
      </c>
      <c r="N10">
        <f t="shared" ref="N10:N32" si="10">N9+F10</f>
        <v>-4.9352999999999814E-2</v>
      </c>
      <c r="O10">
        <f t="shared" ref="O10:O31" si="11">O9+G10</f>
        <v>4.2346070000000005</v>
      </c>
      <c r="Q10" s="42">
        <f>'BB Data'!A898</f>
        <v>40928</v>
      </c>
      <c r="R10" s="38">
        <f>'BB Data'!B898/'BB Data'!$B$895*100</f>
        <v>103.62526112807329</v>
      </c>
      <c r="S10" s="38">
        <f>'BB Data'!E898/'BB Data'!$E$895*100</f>
        <v>108.58695533561038</v>
      </c>
    </row>
    <row r="11" spans="1:19">
      <c r="A11" s="42">
        <f>EPFR!B645</f>
        <v>40933</v>
      </c>
      <c r="B11" s="43">
        <f t="shared" si="6"/>
        <v>40933</v>
      </c>
      <c r="C11">
        <f>EPFR!C645/1000</f>
        <v>0.90737400000000001</v>
      </c>
      <c r="D11">
        <f>EPFR!F645/1000</f>
        <v>0.373498</v>
      </c>
      <c r="E11">
        <f>EPFR!I645/1000</f>
        <v>0.47214200000000001</v>
      </c>
      <c r="F11">
        <f t="shared" si="4"/>
        <v>6.1734000000000011E-2</v>
      </c>
      <c r="G11">
        <f>EPFR!N645/1000</f>
        <v>3.5022139999999999</v>
      </c>
      <c r="H11">
        <f t="shared" ref="H11:H31" si="12">AVERAGE(D8:D11)</f>
        <v>4.6492999999999993E-2</v>
      </c>
      <c r="I11">
        <f t="shared" si="5"/>
        <v>1.9342052500000002</v>
      </c>
      <c r="K11">
        <f t="shared" si="7"/>
        <v>0.50082400000000016</v>
      </c>
      <c r="L11">
        <f t="shared" si="8"/>
        <v>0.18597199999999997</v>
      </c>
      <c r="M11">
        <f t="shared" si="9"/>
        <v>0.30247099999999993</v>
      </c>
      <c r="N11">
        <f t="shared" si="10"/>
        <v>1.2381000000000197E-2</v>
      </c>
      <c r="O11">
        <f t="shared" si="11"/>
        <v>7.7368210000000008</v>
      </c>
      <c r="Q11" s="42">
        <f>'BB Data'!A899</f>
        <v>40935</v>
      </c>
      <c r="R11" s="38">
        <f>'BB Data'!B899/'BB Data'!$B$895*100</f>
        <v>105.68750334779583</v>
      </c>
      <c r="S11" s="38">
        <f>'BB Data'!E899/'BB Data'!$E$895*100</f>
        <v>110.93639171095275</v>
      </c>
    </row>
    <row r="12" spans="1:19">
      <c r="A12" s="42">
        <f>EPFR!B646</f>
        <v>40940</v>
      </c>
      <c r="B12" s="43">
        <f t="shared" si="6"/>
        <v>40940</v>
      </c>
      <c r="C12">
        <f>EPFR!C646/1000</f>
        <v>1.1559300000000001</v>
      </c>
      <c r="D12">
        <f>EPFR!F646/1000</f>
        <v>0.29562900000000003</v>
      </c>
      <c r="E12">
        <f>EPFR!I646/1000</f>
        <v>0.86575900000000006</v>
      </c>
      <c r="F12">
        <f t="shared" si="4"/>
        <v>-5.4579999999999629E-3</v>
      </c>
      <c r="G12">
        <f>EPFR!N646/1000</f>
        <v>3.5385270000000002</v>
      </c>
      <c r="H12">
        <f t="shared" si="12"/>
        <v>0.15175650000000002</v>
      </c>
      <c r="I12">
        <f t="shared" si="5"/>
        <v>2.7033127500000003</v>
      </c>
      <c r="K12">
        <f t="shared" si="7"/>
        <v>1.6567540000000003</v>
      </c>
      <c r="L12">
        <f t="shared" si="8"/>
        <v>0.481601</v>
      </c>
      <c r="M12">
        <f t="shared" si="9"/>
        <v>1.1682299999999999</v>
      </c>
      <c r="N12">
        <f t="shared" si="10"/>
        <v>6.9230000000002345E-3</v>
      </c>
      <c r="O12">
        <f t="shared" si="11"/>
        <v>11.275348000000001</v>
      </c>
      <c r="Q12" s="42">
        <f>'BB Data'!A900</f>
        <v>40942</v>
      </c>
      <c r="R12" s="38">
        <f>'BB Data'!B900/'BB Data'!$B$895*100</f>
        <v>106.89913760779903</v>
      </c>
      <c r="S12" s="38">
        <f>'BB Data'!E900/'BB Data'!$E$895*100</f>
        <v>114.40107377863136</v>
      </c>
    </row>
    <row r="13" spans="1:19">
      <c r="A13" s="42">
        <f>EPFR!B647</f>
        <v>40947</v>
      </c>
      <c r="B13" s="43">
        <f t="shared" si="6"/>
        <v>40947</v>
      </c>
      <c r="C13">
        <f>EPFR!C647/1000</f>
        <v>2.1411909999999996</v>
      </c>
      <c r="D13">
        <f>EPFR!F647/1000</f>
        <v>0.48703399999999997</v>
      </c>
      <c r="E13">
        <f>EPFR!I647/1000</f>
        <v>1.4322139999999999</v>
      </c>
      <c r="F13">
        <f t="shared" si="4"/>
        <v>0.22194299999999978</v>
      </c>
      <c r="G13">
        <f>EPFR!N647/1000</f>
        <v>5.8060479999999997</v>
      </c>
      <c r="H13">
        <f t="shared" si="12"/>
        <v>0.27685500000000002</v>
      </c>
      <c r="I13">
        <f t="shared" si="5"/>
        <v>3.6942317500000001</v>
      </c>
      <c r="K13">
        <f t="shared" si="7"/>
        <v>3.7979449999999999</v>
      </c>
      <c r="L13">
        <f t="shared" si="8"/>
        <v>0.96863499999999991</v>
      </c>
      <c r="M13">
        <f t="shared" si="9"/>
        <v>2.6004439999999995</v>
      </c>
      <c r="N13">
        <f t="shared" si="10"/>
        <v>0.22886600000000001</v>
      </c>
      <c r="O13">
        <f t="shared" si="11"/>
        <v>17.081396000000002</v>
      </c>
      <c r="Q13" s="42">
        <f>'BB Data'!A901</f>
        <v>40949</v>
      </c>
      <c r="R13" s="38">
        <f>'BB Data'!B901/'BB Data'!$B$895*100</f>
        <v>106.52632706625957</v>
      </c>
      <c r="S13" s="38">
        <f>'BB Data'!E901/'BB Data'!$E$895*100</f>
        <v>113.72341470334683</v>
      </c>
    </row>
    <row r="14" spans="1:19">
      <c r="A14" s="42">
        <f>EPFR!B648</f>
        <v>40954</v>
      </c>
      <c r="B14" s="43">
        <f t="shared" si="6"/>
        <v>40954</v>
      </c>
      <c r="C14">
        <f>EPFR!C648/1000</f>
        <v>0.67299500000000001</v>
      </c>
      <c r="D14">
        <f>EPFR!F648/1000</f>
        <v>0.23563000000000001</v>
      </c>
      <c r="E14">
        <f>EPFR!I648/1000</f>
        <v>0.532273</v>
      </c>
      <c r="F14">
        <f t="shared" si="4"/>
        <v>-9.4907999999999992E-2</v>
      </c>
      <c r="G14">
        <f>EPFR!N648/1000</f>
        <v>2.1957359999999997</v>
      </c>
      <c r="H14">
        <f t="shared" si="12"/>
        <v>0.34794775</v>
      </c>
      <c r="I14">
        <f t="shared" si="5"/>
        <v>3.7606312500000003</v>
      </c>
      <c r="K14">
        <f t="shared" si="7"/>
        <v>4.4709399999999997</v>
      </c>
      <c r="L14">
        <f t="shared" si="8"/>
        <v>1.2042649999999999</v>
      </c>
      <c r="M14">
        <f t="shared" si="9"/>
        <v>3.1327169999999995</v>
      </c>
      <c r="N14">
        <f t="shared" si="10"/>
        <v>0.13395800000000002</v>
      </c>
      <c r="O14">
        <f t="shared" si="11"/>
        <v>19.277132000000002</v>
      </c>
      <c r="Q14" s="42">
        <f>'BB Data'!A902</f>
        <v>40956</v>
      </c>
      <c r="R14" s="38">
        <f>'BB Data'!B902/'BB Data'!$B$895*100</f>
        <v>106.58203438855858</v>
      </c>
      <c r="S14" s="38">
        <f>'BB Data'!E902/'BB Data'!$E$895*100</f>
        <v>115.93971998821463</v>
      </c>
    </row>
    <row r="15" spans="1:19">
      <c r="A15" s="42">
        <f>EPFR!B649</f>
        <v>40961</v>
      </c>
      <c r="B15" s="43">
        <f t="shared" si="6"/>
        <v>40961</v>
      </c>
      <c r="C15">
        <f>EPFR!C649/1000</f>
        <v>0.70083499999999999</v>
      </c>
      <c r="D15">
        <f>EPFR!F649/1000</f>
        <v>0.27540100000000001</v>
      </c>
      <c r="E15">
        <f>EPFR!I649/1000</f>
        <v>0.48099799999999998</v>
      </c>
      <c r="F15">
        <f t="shared" si="4"/>
        <v>-5.5564000000000002E-2</v>
      </c>
      <c r="G15">
        <f>EPFR!N649/1000</f>
        <v>0.355047</v>
      </c>
      <c r="H15">
        <f>AVERAGE(D12:D15)</f>
        <v>0.32342349999999997</v>
      </c>
      <c r="I15">
        <f t="shared" si="5"/>
        <v>2.9738395</v>
      </c>
      <c r="K15">
        <f t="shared" si="7"/>
        <v>5.1717749999999993</v>
      </c>
      <c r="L15">
        <f t="shared" si="8"/>
        <v>1.4796659999999999</v>
      </c>
      <c r="M15">
        <f t="shared" si="9"/>
        <v>3.6137149999999996</v>
      </c>
      <c r="N15">
        <f t="shared" si="10"/>
        <v>7.8394000000000019E-2</v>
      </c>
      <c r="O15">
        <f t="shared" si="11"/>
        <v>19.632179000000001</v>
      </c>
      <c r="Q15" s="42">
        <f>'BB Data'!A903</f>
        <v>40963</v>
      </c>
      <c r="R15" s="38">
        <f>'BB Data'!B903/'BB Data'!$B$895*100</f>
        <v>107.27516203331726</v>
      </c>
      <c r="S15" s="38">
        <f>'BB Data'!E903/'BB Data'!$E$895*100</f>
        <v>116.49625159593622</v>
      </c>
    </row>
    <row r="16" spans="1:19">
      <c r="A16" s="42">
        <f>EPFR!B650</f>
        <v>40968</v>
      </c>
      <c r="B16" s="43">
        <f t="shared" si="6"/>
        <v>40968</v>
      </c>
      <c r="C16">
        <f>EPFR!C650/1000</f>
        <v>0.88733499999999998</v>
      </c>
      <c r="D16">
        <f>EPFR!F650/1000</f>
        <v>0.42492000000000002</v>
      </c>
      <c r="E16">
        <f>EPFR!I650/1000</f>
        <v>0.40095199999999998</v>
      </c>
      <c r="F16">
        <f t="shared" si="4"/>
        <v>6.146299999999999E-2</v>
      </c>
      <c r="G16">
        <f>EPFR!N650/1000</f>
        <v>1.0428130000000002</v>
      </c>
      <c r="H16">
        <f t="shared" si="12"/>
        <v>0.35574624999999999</v>
      </c>
      <c r="I16">
        <f t="shared" si="5"/>
        <v>2.3499110000000001</v>
      </c>
      <c r="K16">
        <f t="shared" si="7"/>
        <v>6.0591099999999996</v>
      </c>
      <c r="L16">
        <f t="shared" si="8"/>
        <v>1.9045859999999999</v>
      </c>
      <c r="M16">
        <f t="shared" si="9"/>
        <v>4.0146669999999993</v>
      </c>
      <c r="N16">
        <f t="shared" si="10"/>
        <v>0.13985700000000001</v>
      </c>
      <c r="O16">
        <f t="shared" si="11"/>
        <v>20.674992</v>
      </c>
      <c r="Q16" s="42">
        <f>'BB Data'!A904</f>
        <v>40970</v>
      </c>
      <c r="R16" s="38">
        <f>'BB Data'!B904/'BB Data'!$B$895*100</f>
        <v>107.07268734265361</v>
      </c>
      <c r="S16" s="38">
        <f>'BB Data'!E904/'BB Data'!$E$895*100</f>
        <v>117.84720479271927</v>
      </c>
    </row>
    <row r="17" spans="1:19">
      <c r="A17" s="42">
        <f>EPFR!B651</f>
        <v>40975</v>
      </c>
      <c r="B17" s="43">
        <f t="shared" si="6"/>
        <v>40975</v>
      </c>
      <c r="C17">
        <f>EPFR!C651/1000</f>
        <v>1.3702570000000001</v>
      </c>
      <c r="D17">
        <f>EPFR!F651/1000</f>
        <v>0.33115</v>
      </c>
      <c r="E17">
        <f>EPFR!I651/1000</f>
        <v>0.90066899999999994</v>
      </c>
      <c r="F17">
        <f t="shared" si="4"/>
        <v>0.13843800000000006</v>
      </c>
      <c r="G17">
        <f>EPFR!N651/1000</f>
        <v>0.90230899999999992</v>
      </c>
      <c r="H17">
        <f t="shared" si="12"/>
        <v>0.31677525000000001</v>
      </c>
      <c r="I17">
        <f t="shared" si="5"/>
        <v>1.1239762499999999</v>
      </c>
      <c r="K17">
        <f t="shared" si="7"/>
        <v>7.4293669999999992</v>
      </c>
      <c r="L17">
        <f t="shared" si="8"/>
        <v>2.2357359999999997</v>
      </c>
      <c r="M17">
        <f t="shared" si="9"/>
        <v>4.915335999999999</v>
      </c>
      <c r="N17">
        <f t="shared" si="10"/>
        <v>0.27829500000000007</v>
      </c>
      <c r="O17">
        <f t="shared" si="11"/>
        <v>21.577300999999999</v>
      </c>
      <c r="Q17" s="42">
        <f>'BB Data'!A905</f>
        <v>40977</v>
      </c>
      <c r="R17" s="38">
        <f>'BB Data'!B905/'BB Data'!$B$895*100</f>
        <v>106.35813380470299</v>
      </c>
      <c r="S17" s="38">
        <f>'BB Data'!E905/'BB Data'!$E$895*100</f>
        <v>115.67236656881896</v>
      </c>
    </row>
    <row r="18" spans="1:19">
      <c r="A18" s="42">
        <f>EPFR!B652</f>
        <v>40982</v>
      </c>
      <c r="B18" s="43">
        <f t="shared" si="6"/>
        <v>40982</v>
      </c>
      <c r="C18">
        <f>EPFR!C652/1000</f>
        <v>1.436774</v>
      </c>
      <c r="D18">
        <f>EPFR!F652/1000</f>
        <v>0.44500299999999998</v>
      </c>
      <c r="E18">
        <f>EPFR!I652/1000</f>
        <v>0.88179200000000002</v>
      </c>
      <c r="F18">
        <f t="shared" si="4"/>
        <v>0.10997899999999994</v>
      </c>
      <c r="G18">
        <f>EPFR!N652/1000</f>
        <v>0.455567</v>
      </c>
      <c r="H18">
        <f t="shared" si="12"/>
        <v>0.36911850000000002</v>
      </c>
      <c r="I18">
        <f t="shared" si="5"/>
        <v>0.68893399999999994</v>
      </c>
      <c r="K18">
        <f t="shared" si="7"/>
        <v>8.8661409999999989</v>
      </c>
      <c r="L18">
        <f t="shared" si="8"/>
        <v>2.6807389999999995</v>
      </c>
      <c r="M18">
        <f t="shared" si="9"/>
        <v>5.7971279999999989</v>
      </c>
      <c r="N18">
        <f t="shared" si="10"/>
        <v>0.38827400000000001</v>
      </c>
      <c r="O18">
        <f t="shared" si="11"/>
        <v>22.032867999999997</v>
      </c>
      <c r="Q18" s="42">
        <f>'BB Data'!A906</f>
        <v>40984</v>
      </c>
      <c r="R18" s="38">
        <f>'BB Data'!B906/'BB Data'!$B$895*100</f>
        <v>105.96068348599283</v>
      </c>
      <c r="S18" s="38">
        <f>'BB Data'!E906/'BB Data'!$E$895*100</f>
        <v>116.03574897150774</v>
      </c>
    </row>
    <row r="19" spans="1:19">
      <c r="A19" s="42">
        <f>EPFR!B653</f>
        <v>40989</v>
      </c>
      <c r="B19" s="43">
        <f t="shared" si="6"/>
        <v>40989</v>
      </c>
      <c r="C19">
        <f>EPFR!C653/1000</f>
        <v>0.85163500000000003</v>
      </c>
      <c r="D19">
        <f>EPFR!F653/1000</f>
        <v>0.10755200000000001</v>
      </c>
      <c r="E19">
        <f>EPFR!I653/1000</f>
        <v>0.53866200000000009</v>
      </c>
      <c r="F19">
        <f t="shared" si="4"/>
        <v>0.20542099999999996</v>
      </c>
      <c r="G19">
        <f>EPFR!N653/1000</f>
        <v>0.77773999999999999</v>
      </c>
      <c r="H19">
        <f t="shared" si="12"/>
        <v>0.32715625000000004</v>
      </c>
      <c r="I19">
        <f t="shared" si="5"/>
        <v>0.79460724999999999</v>
      </c>
      <c r="K19">
        <f t="shared" si="7"/>
        <v>9.7177759999999989</v>
      </c>
      <c r="L19">
        <f t="shared" si="8"/>
        <v>2.7882909999999996</v>
      </c>
      <c r="M19">
        <f t="shared" si="9"/>
        <v>6.3357899999999994</v>
      </c>
      <c r="N19">
        <f t="shared" si="10"/>
        <v>0.59369499999999997</v>
      </c>
      <c r="O19">
        <f t="shared" si="11"/>
        <v>22.810607999999998</v>
      </c>
      <c r="Q19" s="42">
        <f>'BB Data'!A907</f>
        <v>40991</v>
      </c>
      <c r="R19" s="38">
        <f>'BB Data'!B907/'BB Data'!$B$895*100</f>
        <v>105.23648829610586</v>
      </c>
      <c r="S19" s="38">
        <f>'BB Data'!E907/'BB Data'!$E$895*100</f>
        <v>113.70268117286308</v>
      </c>
    </row>
    <row r="20" spans="1:19">
      <c r="A20" s="42">
        <f>EPFR!B654</f>
        <v>40996</v>
      </c>
      <c r="B20" s="43">
        <f t="shared" si="6"/>
        <v>40996</v>
      </c>
      <c r="C20">
        <f>EPFR!C654/1000</f>
        <v>0.52244800000000002</v>
      </c>
      <c r="D20">
        <f>EPFR!F654/1000</f>
        <v>0.28474500000000003</v>
      </c>
      <c r="E20">
        <f>EPFR!I654/1000</f>
        <v>0.202294</v>
      </c>
      <c r="F20">
        <f t="shared" si="4"/>
        <v>3.5408999999999996E-2</v>
      </c>
      <c r="G20">
        <f>EPFR!N654/1000</f>
        <v>-0.12728900000000001</v>
      </c>
      <c r="H20">
        <f t="shared" si="12"/>
        <v>0.2921125</v>
      </c>
      <c r="I20">
        <f t="shared" si="5"/>
        <v>0.50208174999999988</v>
      </c>
      <c r="K20">
        <f t="shared" si="7"/>
        <v>10.240224</v>
      </c>
      <c r="L20">
        <f t="shared" si="8"/>
        <v>3.0730359999999997</v>
      </c>
      <c r="M20">
        <f t="shared" si="9"/>
        <v>6.5380839999999996</v>
      </c>
      <c r="N20">
        <f t="shared" si="10"/>
        <v>0.629104</v>
      </c>
      <c r="O20">
        <f t="shared" si="11"/>
        <v>22.683318999999997</v>
      </c>
      <c r="Q20" s="42">
        <f>'BB Data'!A908</f>
        <v>40998</v>
      </c>
      <c r="R20" s="38">
        <f>'BB Data'!B908/'BB Data'!$B$895*100</f>
        <v>105.45717499598264</v>
      </c>
      <c r="S20" s="38">
        <f>'BB Data'!E908/'BB Data'!$E$895*100</f>
        <v>113.64702801209093</v>
      </c>
    </row>
    <row r="21" spans="1:19">
      <c r="A21" s="42">
        <f>EPFR!B655</f>
        <v>41003</v>
      </c>
      <c r="B21" s="43">
        <f t="shared" si="6"/>
        <v>41003</v>
      </c>
      <c r="C21">
        <f>EPFR!C655/1000</f>
        <v>0.50727999999999995</v>
      </c>
      <c r="D21">
        <f>EPFR!F655/1000</f>
        <v>-1.0375000000000001E-2</v>
      </c>
      <c r="E21">
        <f>EPFR!I655/1000</f>
        <v>0.45897300000000002</v>
      </c>
      <c r="F21">
        <f t="shared" si="4"/>
        <v>5.8681999999999956E-2</v>
      </c>
      <c r="G21">
        <f>EPFR!N655/1000</f>
        <v>5.0476999999999994E-2</v>
      </c>
      <c r="H21">
        <f t="shared" si="12"/>
        <v>0.20673125000000001</v>
      </c>
      <c r="I21">
        <f t="shared" si="5"/>
        <v>0.28912375000000001</v>
      </c>
      <c r="K21">
        <f t="shared" si="7"/>
        <v>10.747503999999999</v>
      </c>
      <c r="L21">
        <f t="shared" si="8"/>
        <v>3.0626609999999999</v>
      </c>
      <c r="M21">
        <f t="shared" si="9"/>
        <v>6.9970569999999999</v>
      </c>
      <c r="N21">
        <f t="shared" si="10"/>
        <v>0.68778600000000001</v>
      </c>
      <c r="O21">
        <f t="shared" si="11"/>
        <v>22.733795999999998</v>
      </c>
      <c r="Q21" s="42">
        <f>'BB Data'!A909</f>
        <v>41005</v>
      </c>
      <c r="R21" s="38">
        <f>'BB Data'!B909/'BB Data'!$B$895*100</f>
        <v>104.92581284482296</v>
      </c>
      <c r="S21" s="38">
        <f>'BB Data'!E909/'BB Data'!$E$895*100</f>
        <v>113.1297809884438</v>
      </c>
    </row>
    <row r="22" spans="1:19">
      <c r="A22" s="42">
        <f>EPFR!B656</f>
        <v>41010</v>
      </c>
      <c r="B22" s="43">
        <f t="shared" si="6"/>
        <v>41010</v>
      </c>
      <c r="C22">
        <f>EPFR!C656/1000</f>
        <v>-9.8882000000000012E-2</v>
      </c>
      <c r="D22">
        <f>EPFR!F656/1000</f>
        <v>-0.253967</v>
      </c>
      <c r="E22">
        <f>EPFR!I656/1000</f>
        <v>0.23601900000000001</v>
      </c>
      <c r="F22">
        <f t="shared" si="4"/>
        <v>-8.0934000000000034E-2</v>
      </c>
      <c r="G22">
        <f>EPFR!N656/1000</f>
        <v>-0.85740099999999997</v>
      </c>
      <c r="H22">
        <f t="shared" si="12"/>
        <v>3.1988749999999996E-2</v>
      </c>
      <c r="I22">
        <f t="shared" si="5"/>
        <v>-3.9118249999999993E-2</v>
      </c>
      <c r="K22">
        <f t="shared" si="7"/>
        <v>10.648622</v>
      </c>
      <c r="L22">
        <f t="shared" si="8"/>
        <v>2.808694</v>
      </c>
      <c r="M22">
        <f t="shared" si="9"/>
        <v>7.2330759999999996</v>
      </c>
      <c r="N22">
        <f t="shared" si="10"/>
        <v>0.60685199999999995</v>
      </c>
      <c r="O22">
        <f t="shared" si="11"/>
        <v>21.876394999999999</v>
      </c>
      <c r="Q22" s="42">
        <f>'BB Data'!A910</f>
        <v>41012</v>
      </c>
      <c r="R22" s="38">
        <f>'BB Data'!B910/'BB Data'!$B$895*100</f>
        <v>104.57871337511382</v>
      </c>
      <c r="S22" s="38">
        <f>'BB Data'!E910/'BB Data'!$E$895*100</f>
        <v>112.1040168487216</v>
      </c>
    </row>
    <row r="23" spans="1:19">
      <c r="A23" s="42">
        <f>EPFR!B657</f>
        <v>41017</v>
      </c>
      <c r="B23" s="43">
        <f t="shared" si="6"/>
        <v>41017</v>
      </c>
      <c r="C23">
        <f>EPFR!C657/1000</f>
        <v>0.67538599999999993</v>
      </c>
      <c r="D23">
        <f>EPFR!F657/1000</f>
        <v>0.136853</v>
      </c>
      <c r="E23">
        <f>EPFR!I657/1000</f>
        <v>0.57948100000000002</v>
      </c>
      <c r="F23">
        <f t="shared" si="4"/>
        <v>-4.0948000000000095E-2</v>
      </c>
      <c r="G23">
        <f>EPFR!N657/1000</f>
        <v>-0.71299599999999996</v>
      </c>
      <c r="H23">
        <f t="shared" si="12"/>
        <v>3.9314000000000002E-2</v>
      </c>
      <c r="I23">
        <f t="shared" si="5"/>
        <v>-0.41180224999999998</v>
      </c>
      <c r="K23">
        <f t="shared" si="7"/>
        <v>11.324007999999999</v>
      </c>
      <c r="L23">
        <f t="shared" si="8"/>
        <v>2.9455469999999999</v>
      </c>
      <c r="M23">
        <f t="shared" si="9"/>
        <v>7.812557</v>
      </c>
      <c r="N23">
        <f t="shared" si="10"/>
        <v>0.56590399999999985</v>
      </c>
      <c r="O23">
        <f t="shared" si="11"/>
        <v>21.163398999999998</v>
      </c>
      <c r="Q23" s="42">
        <f>'BB Data'!A911</f>
        <v>41019</v>
      </c>
      <c r="R23" s="38">
        <f>'BB Data'!B911/'BB Data'!$B$895*100</f>
        <v>104.27125180780973</v>
      </c>
      <c r="S23" s="38">
        <f>'BB Data'!E911/'BB Data'!$E$895*100</f>
        <v>111.47109854974411</v>
      </c>
    </row>
    <row r="24" spans="1:19">
      <c r="A24" s="42">
        <f>EPFR!B658</f>
        <v>41024</v>
      </c>
      <c r="B24" s="43">
        <f t="shared" si="6"/>
        <v>41024</v>
      </c>
      <c r="C24">
        <f>EPFR!C658/1000</f>
        <v>0.54022900000000007</v>
      </c>
      <c r="D24">
        <f>EPFR!F658/1000</f>
        <v>0.17188200000000001</v>
      </c>
      <c r="E24">
        <f>EPFR!I658/1000</f>
        <v>0.31691699999999995</v>
      </c>
      <c r="F24">
        <f t="shared" si="4"/>
        <v>5.1430000000000142E-2</v>
      </c>
      <c r="G24">
        <f>EPFR!N658/1000</f>
        <v>-0.37718799999999997</v>
      </c>
      <c r="H24">
        <f t="shared" si="12"/>
        <v>1.1098249999999997E-2</v>
      </c>
      <c r="I24">
        <f t="shared" si="5"/>
        <v>-0.47427699999999995</v>
      </c>
      <c r="K24">
        <f t="shared" si="7"/>
        <v>11.864236999999999</v>
      </c>
      <c r="L24">
        <f t="shared" si="8"/>
        <v>3.117429</v>
      </c>
      <c r="M24">
        <f t="shared" si="9"/>
        <v>8.1294740000000001</v>
      </c>
      <c r="N24">
        <f t="shared" si="10"/>
        <v>0.61733400000000005</v>
      </c>
      <c r="O24">
        <f t="shared" si="11"/>
        <v>20.786210999999998</v>
      </c>
      <c r="Q24" s="42">
        <f>'BB Data'!A912</f>
        <v>41026</v>
      </c>
      <c r="R24" s="38">
        <f>'BB Data'!B912/'BB Data'!$B$895*100</f>
        <v>104.93224061278055</v>
      </c>
      <c r="S24" s="38">
        <f>'BB Data'!E912/'BB Data'!$E$895*100</f>
        <v>111.25175962199501</v>
      </c>
    </row>
    <row r="25" spans="1:19">
      <c r="A25" s="42">
        <f>EPFR!B659</f>
        <v>41031</v>
      </c>
      <c r="B25" s="43">
        <f t="shared" si="6"/>
        <v>41031</v>
      </c>
      <c r="C25">
        <f>EPFR!C659/1000</f>
        <v>0.54013199999999995</v>
      </c>
      <c r="D25">
        <f>EPFR!F659/1000</f>
        <v>1.5585000000000002E-2</v>
      </c>
      <c r="E25">
        <f>EPFR!I659/1000</f>
        <v>0.47476100000000004</v>
      </c>
      <c r="F25">
        <f t="shared" si="4"/>
        <v>4.9785999999999941E-2</v>
      </c>
      <c r="G25">
        <f>EPFR!N659/1000</f>
        <v>0.14027000000000001</v>
      </c>
      <c r="H25">
        <f t="shared" si="12"/>
        <v>1.7588250000000003E-2</v>
      </c>
      <c r="I25">
        <f t="shared" si="5"/>
        <v>-0.45182874999999989</v>
      </c>
      <c r="K25">
        <f t="shared" si="7"/>
        <v>12.404368999999999</v>
      </c>
      <c r="L25">
        <f t="shared" si="8"/>
        <v>3.1330140000000002</v>
      </c>
      <c r="M25">
        <f t="shared" si="9"/>
        <v>8.604235000000001</v>
      </c>
      <c r="N25">
        <f t="shared" si="10"/>
        <v>0.66711999999999994</v>
      </c>
      <c r="O25">
        <f t="shared" si="11"/>
        <v>20.926480999999999</v>
      </c>
      <c r="Q25" s="42">
        <f>'BB Data'!A913</f>
        <v>41033</v>
      </c>
      <c r="R25" s="38">
        <f>'BB Data'!B913/'BB Data'!$B$895*100</f>
        <v>104.43301730140875</v>
      </c>
      <c r="S25" s="38">
        <f>'BB Data'!E913/'BB Data'!$E$895*100</f>
        <v>110.53808967797553</v>
      </c>
    </row>
    <row r="26" spans="1:19">
      <c r="A26" s="42">
        <f>EPFR!B660</f>
        <v>41038</v>
      </c>
      <c r="B26" s="43">
        <f t="shared" si="6"/>
        <v>41038</v>
      </c>
      <c r="C26">
        <f>EPFR!C660/1000</f>
        <v>1.0593620000000001</v>
      </c>
      <c r="D26">
        <f>EPFR!F660/1000</f>
        <v>0.17522300000000002</v>
      </c>
      <c r="E26">
        <f>EPFR!I660/1000</f>
        <v>0.72959099999999999</v>
      </c>
      <c r="F26">
        <f t="shared" si="4"/>
        <v>0.15454800000000013</v>
      </c>
      <c r="G26">
        <f>EPFR!N660/1000</f>
        <v>-1.1247510000000001</v>
      </c>
      <c r="H26">
        <f t="shared" si="12"/>
        <v>0.12488575</v>
      </c>
      <c r="I26">
        <f t="shared" si="5"/>
        <v>-0.51866625</v>
      </c>
      <c r="K26">
        <f t="shared" si="7"/>
        <v>13.463730999999999</v>
      </c>
      <c r="L26">
        <f t="shared" si="8"/>
        <v>3.3082370000000001</v>
      </c>
      <c r="M26">
        <f t="shared" si="9"/>
        <v>9.3338260000000002</v>
      </c>
      <c r="N26">
        <f t="shared" si="10"/>
        <v>0.82166800000000006</v>
      </c>
      <c r="O26">
        <f t="shared" si="11"/>
        <v>19.801729999999999</v>
      </c>
      <c r="Q26" s="42">
        <f>'BB Data'!A914</f>
        <v>41040</v>
      </c>
      <c r="R26" s="38">
        <f>'BB Data'!B914/'BB Data'!$B$895*100</f>
        <v>102.70501901548022</v>
      </c>
      <c r="S26" s="38">
        <f>'BB Data'!E914/'BB Data'!$E$895*100</f>
        <v>105.96034439485371</v>
      </c>
    </row>
    <row r="27" spans="1:19">
      <c r="A27" s="42">
        <f>EPFR!B661</f>
        <v>41045</v>
      </c>
      <c r="B27" s="43">
        <f t="shared" si="6"/>
        <v>41045</v>
      </c>
      <c r="C27">
        <f>EPFR!C661/1000</f>
        <v>0.63377899999999998</v>
      </c>
      <c r="D27">
        <f>EPFR!F661/1000</f>
        <v>0.17133999999999999</v>
      </c>
      <c r="E27">
        <f>EPFR!I661/1000</f>
        <v>0.26590900000000001</v>
      </c>
      <c r="F27">
        <f t="shared" si="4"/>
        <v>0.19652999999999998</v>
      </c>
      <c r="G27">
        <f>EPFR!N661/1000</f>
        <v>-2.2544340000000003</v>
      </c>
      <c r="H27">
        <f t="shared" si="12"/>
        <v>0.1335075</v>
      </c>
      <c r="I27">
        <f t="shared" si="5"/>
        <v>-0.90402575000000007</v>
      </c>
      <c r="K27">
        <f t="shared" si="7"/>
        <v>14.09751</v>
      </c>
      <c r="L27">
        <f t="shared" si="8"/>
        <v>3.4795769999999999</v>
      </c>
      <c r="M27">
        <f t="shared" si="9"/>
        <v>9.5997350000000008</v>
      </c>
      <c r="N27">
        <f t="shared" si="10"/>
        <v>1.0181979999999999</v>
      </c>
      <c r="O27">
        <f t="shared" si="11"/>
        <v>17.547295999999999</v>
      </c>
      <c r="Q27" s="42">
        <f>'BB Data'!A915</f>
        <v>41047</v>
      </c>
      <c r="R27" s="38">
        <f>'BB Data'!B915/'BB Data'!$B$895*100</f>
        <v>100.15533772564143</v>
      </c>
      <c r="S27" s="38">
        <f>'BB Data'!E915/'BB Data'!$E$895*100</f>
        <v>98.932768799310338</v>
      </c>
    </row>
    <row r="28" spans="1:19">
      <c r="A28" s="42">
        <f>EPFR!B662</f>
        <v>41052</v>
      </c>
      <c r="B28" s="43">
        <f t="shared" si="6"/>
        <v>41052</v>
      </c>
      <c r="C28">
        <f>EPFR!C662/1000</f>
        <v>-0.47805200000000003</v>
      </c>
      <c r="D28">
        <f>EPFR!F662/1000</f>
        <v>-0.23991900000000002</v>
      </c>
      <c r="E28">
        <f>EPFR!I662/1000</f>
        <v>-0.28037200000000001</v>
      </c>
      <c r="F28">
        <f t="shared" si="4"/>
        <v>4.2238999999999999E-2</v>
      </c>
      <c r="G28">
        <f>EPFR!N662/1000</f>
        <v>-1.538003</v>
      </c>
      <c r="H28">
        <f t="shared" si="12"/>
        <v>3.0557250000000001E-2</v>
      </c>
      <c r="I28">
        <f t="shared" si="5"/>
        <v>-1.1942295000000001</v>
      </c>
      <c r="K28">
        <f t="shared" si="7"/>
        <v>13.619458</v>
      </c>
      <c r="L28">
        <f t="shared" si="8"/>
        <v>3.2396579999999999</v>
      </c>
      <c r="M28">
        <f t="shared" si="9"/>
        <v>9.319363000000001</v>
      </c>
      <c r="N28">
        <f t="shared" si="10"/>
        <v>1.0604369999999999</v>
      </c>
      <c r="O28">
        <f t="shared" si="11"/>
        <v>16.009293</v>
      </c>
      <c r="Q28" s="42">
        <f>'BB Data'!A916</f>
        <v>41054</v>
      </c>
      <c r="R28" s="38">
        <f>'BB Data'!B916/'BB Data'!$B$895*100</f>
        <v>99.195457710643311</v>
      </c>
      <c r="S28" s="38">
        <f>'BB Data'!E916/'BB Data'!$E$895*100</f>
        <v>98.44389397527253</v>
      </c>
    </row>
    <row r="29" spans="1:19">
      <c r="A29" s="42">
        <f>EPFR!B663</f>
        <v>41059</v>
      </c>
      <c r="B29" s="43">
        <f t="shared" si="6"/>
        <v>41059</v>
      </c>
      <c r="C29">
        <f>EPFR!C663/1000</f>
        <v>-0.46456599999999998</v>
      </c>
      <c r="D29">
        <f>EPFR!F663/1000</f>
        <v>-0.34682499999999999</v>
      </c>
      <c r="E29">
        <f>EPFR!I663/1000</f>
        <v>-0.14287799999999998</v>
      </c>
      <c r="F29">
        <f t="shared" si="4"/>
        <v>2.5136999999999993E-2</v>
      </c>
      <c r="G29">
        <f>EPFR!N663/1000</f>
        <v>-1.144879</v>
      </c>
      <c r="H29">
        <f t="shared" si="12"/>
        <v>-6.0045250000000001E-2</v>
      </c>
      <c r="I29">
        <f t="shared" si="5"/>
        <v>-1.5155167500000002</v>
      </c>
      <c r="K29">
        <f t="shared" si="7"/>
        <v>13.154892</v>
      </c>
      <c r="L29">
        <f t="shared" si="8"/>
        <v>2.892833</v>
      </c>
      <c r="M29">
        <f t="shared" si="9"/>
        <v>9.1764850000000013</v>
      </c>
      <c r="N29">
        <f t="shared" si="10"/>
        <v>1.0855739999999998</v>
      </c>
      <c r="O29">
        <f t="shared" si="11"/>
        <v>14.864414</v>
      </c>
      <c r="Q29" s="42">
        <f>'BB Data'!A917</f>
        <v>41061</v>
      </c>
      <c r="R29" s="38">
        <f>'BB Data'!B917/'BB Data'!$B$895*100</f>
        <v>97.273555091327864</v>
      </c>
      <c r="S29" s="38">
        <f>'BB Data'!E917/'BB Data'!$E$895*100</f>
        <v>97.541439780006328</v>
      </c>
    </row>
    <row r="30" spans="1:19">
      <c r="A30" s="42">
        <f>EPFR!B664</f>
        <v>41066</v>
      </c>
      <c r="B30" s="43">
        <f t="shared" si="6"/>
        <v>41066</v>
      </c>
      <c r="C30">
        <f>EPFR!C664/1000</f>
        <v>-0.50707199999999997</v>
      </c>
      <c r="D30">
        <f>EPFR!F664/1000</f>
        <v>-0.13417500000000002</v>
      </c>
      <c r="E30">
        <f>EPFR!I664/1000</f>
        <v>-0.36336799999999997</v>
      </c>
      <c r="F30">
        <f t="shared" si="4"/>
        <v>-9.5289999999999542E-3</v>
      </c>
      <c r="G30">
        <f>EPFR!N664/1000</f>
        <v>-1.284397</v>
      </c>
      <c r="H30">
        <f t="shared" si="12"/>
        <v>-0.13739475000000001</v>
      </c>
      <c r="I30">
        <f t="shared" si="5"/>
        <v>-1.5554282500000003</v>
      </c>
      <c r="K30">
        <f t="shared" si="7"/>
        <v>12.647819999999999</v>
      </c>
      <c r="L30">
        <f t="shared" si="8"/>
        <v>2.7586580000000001</v>
      </c>
      <c r="M30">
        <f t="shared" si="9"/>
        <v>8.8131170000000019</v>
      </c>
      <c r="N30">
        <f t="shared" si="10"/>
        <v>1.0760449999999999</v>
      </c>
      <c r="O30">
        <f>O29+G30</f>
        <v>13.580017</v>
      </c>
      <c r="Q30" s="42">
        <f>'BB Data'!A918</f>
        <v>41068</v>
      </c>
      <c r="R30" s="38">
        <f>'BB Data'!B918/'BB Data'!$B$895*100</f>
        <v>98.969414537468523</v>
      </c>
      <c r="S30" s="38">
        <f>'BB Data'!E918/'BB Data'!$E$895*100</f>
        <v>98.775630463012462</v>
      </c>
    </row>
    <row r="31" spans="1:19">
      <c r="A31" s="42">
        <f>EPFR!B665</f>
        <v>41073</v>
      </c>
      <c r="B31" s="43">
        <f t="shared" si="6"/>
        <v>41073</v>
      </c>
      <c r="C31">
        <f>EPFR!C665/1000</f>
        <v>0.361456</v>
      </c>
      <c r="D31">
        <f>EPFR!F665/1000</f>
        <v>-0.110292</v>
      </c>
      <c r="E31">
        <f>EPFR!I665/1000</f>
        <v>0.25925500000000001</v>
      </c>
      <c r="F31">
        <f t="shared" si="4"/>
        <v>0.21249299999999999</v>
      </c>
      <c r="G31">
        <f>EPFR!N665/1000</f>
        <v>0.920373</v>
      </c>
      <c r="H31">
        <f t="shared" si="12"/>
        <v>-0.20780275000000004</v>
      </c>
      <c r="I31">
        <f t="shared" si="5"/>
        <v>-0.76172650000000008</v>
      </c>
      <c r="K31">
        <f t="shared" si="7"/>
        <v>13.009276</v>
      </c>
      <c r="L31">
        <f t="shared" si="8"/>
        <v>2.6483660000000002</v>
      </c>
      <c r="M31">
        <f t="shared" si="9"/>
        <v>9.0723720000000014</v>
      </c>
      <c r="N31">
        <f t="shared" si="10"/>
        <v>1.288538</v>
      </c>
      <c r="O31">
        <f t="shared" si="11"/>
        <v>14.500389999999999</v>
      </c>
      <c r="Q31" s="42">
        <f>'BB Data'!A919</f>
        <v>41075</v>
      </c>
      <c r="R31" s="38">
        <f>'BB Data'!B919/'BB Data'!$B$895*100</f>
        <v>99.422572178477679</v>
      </c>
      <c r="S31" s="38">
        <f>'BB Data'!E919/'BB Data'!$E$895*100</f>
        <v>100.96356354827094</v>
      </c>
    </row>
    <row r="32" spans="1:19">
      <c r="A32" s="42">
        <f>EPFR!B666</f>
        <v>41080</v>
      </c>
      <c r="B32" s="43">
        <f t="shared" si="6"/>
        <v>41080</v>
      </c>
      <c r="C32">
        <f>EPFR!C666/1000</f>
        <v>0.55258600000000002</v>
      </c>
      <c r="D32">
        <f>EPFR!F666/1000</f>
        <v>0.27108499999999996</v>
      </c>
      <c r="E32">
        <f>EPFR!I666/1000</f>
        <v>0.22666500000000001</v>
      </c>
      <c r="F32">
        <f t="shared" si="4"/>
        <v>5.4836000000000051E-2</v>
      </c>
      <c r="G32">
        <f>EPFR!N666/1000</f>
        <v>-0.24318199999999998</v>
      </c>
      <c r="H32">
        <f>AVERAGE(D29:D32)</f>
        <v>-8.0051749999999991E-2</v>
      </c>
      <c r="I32">
        <f t="shared" si="5"/>
        <v>-0.43802124999999992</v>
      </c>
      <c r="K32">
        <f>K31+C32</f>
        <v>13.561862</v>
      </c>
      <c r="L32">
        <f t="shared" si="8"/>
        <v>2.919451</v>
      </c>
      <c r="M32">
        <f t="shared" si="9"/>
        <v>9.299037000000002</v>
      </c>
      <c r="N32">
        <f t="shared" si="10"/>
        <v>1.3433740000000001</v>
      </c>
      <c r="O32">
        <f>O31+G32</f>
        <v>14.257208</v>
      </c>
      <c r="Q32" s="42">
        <f>'BB Data'!A920</f>
        <v>41082</v>
      </c>
      <c r="R32" s="38">
        <f>'BB Data'!B920/'BB Data'!$B$895*100</f>
        <v>99.058331994214996</v>
      </c>
      <c r="S32" s="38">
        <f>'BB Data'!E920/'BB Data'!$E$895*100</f>
        <v>100.08620783727451</v>
      </c>
    </row>
    <row r="33" spans="1:19">
      <c r="A33" s="42">
        <f>EPFR!B667</f>
        <v>41087</v>
      </c>
      <c r="B33" s="43">
        <f t="shared" si="6"/>
        <v>41087</v>
      </c>
      <c r="C33">
        <f>EPFR!C667/1000</f>
        <v>0.671153</v>
      </c>
      <c r="D33">
        <f>EPFR!F667/1000</f>
        <v>9.7953999999999999E-2</v>
      </c>
      <c r="E33">
        <f>EPFR!I667/1000</f>
        <v>0.53789900000000002</v>
      </c>
      <c r="F33">
        <f t="shared" ref="F33:F35" si="13">C33-D33-E33</f>
        <v>3.5299999999999998E-2</v>
      </c>
      <c r="G33">
        <f>EPFR!N667/1000</f>
        <v>-0.26243500000000003</v>
      </c>
      <c r="H33">
        <f t="shared" ref="H33:H35" si="14">AVERAGE(D30:D33)</f>
        <v>3.1142999999999987E-2</v>
      </c>
      <c r="I33">
        <f t="shared" ref="I33:I35" si="15">AVERAGE(G30:G33)</f>
        <v>-0.21741025000000003</v>
      </c>
      <c r="K33">
        <f t="shared" ref="K33:K35" si="16">K32+C33</f>
        <v>14.233015</v>
      </c>
      <c r="L33">
        <f t="shared" ref="L33:L35" si="17">L32+D33</f>
        <v>3.0174050000000001</v>
      </c>
      <c r="M33">
        <f t="shared" ref="M33:M35" si="18">M32+E33</f>
        <v>9.8369360000000015</v>
      </c>
      <c r="N33">
        <f t="shared" ref="N33:O35" si="19">N32+F33</f>
        <v>1.3786740000000002</v>
      </c>
      <c r="O33">
        <f t="shared" si="19"/>
        <v>13.994773</v>
      </c>
      <c r="Q33" s="42">
        <f>'BB Data'!A921</f>
        <v>41089</v>
      </c>
      <c r="R33" s="38">
        <f>'BB Data'!B921/'BB Data'!$B$895*100</f>
        <v>100.1124859392576</v>
      </c>
      <c r="S33" s="38">
        <f>'BB Data'!E921/'BB Data'!$E$895*100</f>
        <v>102.28723578389113</v>
      </c>
    </row>
    <row r="34" spans="1:19">
      <c r="A34" s="42">
        <f>EPFR!B668</f>
        <v>41094</v>
      </c>
      <c r="B34" s="43">
        <f t="shared" si="6"/>
        <v>41094</v>
      </c>
      <c r="C34">
        <f>EPFR!C668/1000</f>
        <v>0.874471</v>
      </c>
      <c r="D34">
        <f>EPFR!F668/1000</f>
        <v>0.212642</v>
      </c>
      <c r="E34">
        <f>EPFR!I668/1000</f>
        <v>0.55715599999999998</v>
      </c>
      <c r="F34">
        <f t="shared" si="13"/>
        <v>0.10467300000000002</v>
      </c>
      <c r="G34">
        <f>EPFR!N668/1000</f>
        <v>1.4856999999999999E-2</v>
      </c>
      <c r="H34">
        <f t="shared" si="14"/>
        <v>0.11784724999999999</v>
      </c>
      <c r="I34">
        <f t="shared" si="15"/>
        <v>0.10740324999999999</v>
      </c>
      <c r="K34">
        <f t="shared" si="16"/>
        <v>15.107486</v>
      </c>
      <c r="L34">
        <f t="shared" si="17"/>
        <v>3.2300469999999999</v>
      </c>
      <c r="M34">
        <f t="shared" si="18"/>
        <v>10.394092000000001</v>
      </c>
      <c r="N34">
        <f t="shared" si="19"/>
        <v>1.4833470000000002</v>
      </c>
      <c r="O34">
        <f t="shared" ref="O34:O35" si="20">O33+G34</f>
        <v>14.00963</v>
      </c>
      <c r="Q34" s="42">
        <f>'BB Data'!A922</f>
        <v>41096</v>
      </c>
      <c r="R34" s="38">
        <f>'BB Data'!B922/'BB Data'!$B$895*100</f>
        <v>100.13605442176869</v>
      </c>
      <c r="S34" s="38">
        <f>'BB Data'!E922/'BB Data'!$E$895*100</f>
        <v>103.23224827857136</v>
      </c>
    </row>
    <row r="35" spans="1:19">
      <c r="A35" s="42"/>
      <c r="Q35" s="42"/>
      <c r="R35" s="38"/>
      <c r="S35" s="38"/>
    </row>
    <row r="36" spans="1:19">
      <c r="A36" s="42"/>
    </row>
    <row r="37" spans="1:19">
      <c r="A37" s="42"/>
    </row>
    <row r="38" spans="1:19">
      <c r="A38" s="42"/>
    </row>
    <row r="39" spans="1:19">
      <c r="A39" s="42"/>
    </row>
    <row r="40" spans="1:19">
      <c r="A40" s="42"/>
    </row>
    <row r="41" spans="1:19">
      <c r="A41" s="42"/>
    </row>
    <row r="42" spans="1:19">
      <c r="A42" s="42"/>
    </row>
    <row r="43" spans="1:19">
      <c r="A43" s="42"/>
    </row>
    <row r="44" spans="1:19">
      <c r="A44" s="42"/>
    </row>
    <row r="45" spans="1:19">
      <c r="A45" s="42"/>
    </row>
    <row r="46" spans="1:19">
      <c r="A46" s="42"/>
    </row>
    <row r="47" spans="1:19">
      <c r="A47" s="42"/>
    </row>
    <row r="48" spans="1:19">
      <c r="A48" s="42"/>
    </row>
    <row r="49" spans="1:1">
      <c r="A49" s="42"/>
    </row>
    <row r="50" spans="1:1">
      <c r="A50" s="42"/>
    </row>
    <row r="51" spans="1:1">
      <c r="A51" s="42"/>
    </row>
    <row r="52" spans="1:1">
      <c r="A52" s="42"/>
    </row>
    <row r="53" spans="1:1">
      <c r="A53" s="42"/>
    </row>
    <row r="54" spans="1:1">
      <c r="A54" s="42"/>
    </row>
    <row r="55" spans="1:1">
      <c r="A55" s="42"/>
    </row>
    <row r="56" spans="1:1">
      <c r="A56" s="42"/>
    </row>
    <row r="57" spans="1:1">
      <c r="A57" s="42"/>
    </row>
    <row r="58" spans="1:1">
      <c r="A58" s="42"/>
    </row>
    <row r="59" spans="1:1">
      <c r="A59" s="42"/>
    </row>
    <row r="60" spans="1:1">
      <c r="A60" s="42"/>
    </row>
    <row r="61" spans="1:1">
      <c r="A61" s="42"/>
    </row>
    <row r="62" spans="1:1">
      <c r="A62" s="42"/>
    </row>
    <row r="63" spans="1:1">
      <c r="A63" s="42"/>
    </row>
    <row r="64" spans="1:1">
      <c r="A64" s="42"/>
    </row>
    <row r="65" spans="1:1">
      <c r="A65" s="42"/>
    </row>
    <row r="66" spans="1:1">
      <c r="A66" s="42"/>
    </row>
    <row r="67" spans="1:1">
      <c r="A67" s="42"/>
    </row>
    <row r="68" spans="1:1">
      <c r="A68" s="42"/>
    </row>
    <row r="69" spans="1:1">
      <c r="A69" s="42"/>
    </row>
    <row r="70" spans="1:1">
      <c r="A70" s="42"/>
    </row>
    <row r="71" spans="1:1">
      <c r="A71" s="42"/>
    </row>
    <row r="72" spans="1:1">
      <c r="A72" s="42"/>
    </row>
    <row r="73" spans="1:1">
      <c r="A73" s="42"/>
    </row>
    <row r="74" spans="1:1">
      <c r="A74" s="42"/>
    </row>
    <row r="75" spans="1:1">
      <c r="A75" s="42"/>
    </row>
    <row r="76" spans="1:1">
      <c r="A76" s="42"/>
    </row>
    <row r="77" spans="1:1">
      <c r="A77" s="42"/>
    </row>
    <row r="78" spans="1:1">
      <c r="A78" s="42"/>
    </row>
    <row r="79" spans="1:1">
      <c r="A79" s="42"/>
    </row>
    <row r="80" spans="1:1">
      <c r="A80" s="42"/>
    </row>
    <row r="81" spans="1:1">
      <c r="A81" s="42"/>
    </row>
    <row r="82" spans="1:1">
      <c r="A82" s="42"/>
    </row>
    <row r="83" spans="1:1">
      <c r="A83" s="42"/>
    </row>
    <row r="84" spans="1:1">
      <c r="A84" s="42"/>
    </row>
    <row r="85" spans="1:1">
      <c r="A85" s="42"/>
    </row>
    <row r="86" spans="1:1">
      <c r="A86" s="42"/>
    </row>
    <row r="87" spans="1:1">
      <c r="A87" s="42"/>
    </row>
    <row r="88" spans="1:1">
      <c r="A88" s="42"/>
    </row>
    <row r="89" spans="1:1">
      <c r="A89" s="4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O11"/>
  <sheetViews>
    <sheetView topLeftCell="E1" workbookViewId="0">
      <selection activeCell="I31" sqref="I31"/>
    </sheetView>
  </sheetViews>
  <sheetFormatPr defaultRowHeight="14.4"/>
  <sheetData>
    <row r="2" spans="1:15">
      <c r="B2" s="34" t="s">
        <v>32</v>
      </c>
      <c r="C2" s="34"/>
      <c r="D2" s="34"/>
      <c r="E2" s="34"/>
      <c r="F2" s="34"/>
      <c r="G2" s="34" t="s">
        <v>33</v>
      </c>
      <c r="H2" s="34"/>
      <c r="I2" s="34"/>
      <c r="J2" s="34"/>
      <c r="K2" s="34"/>
      <c r="L2" s="34" t="s">
        <v>36</v>
      </c>
      <c r="M2" s="34"/>
      <c r="N2" s="34"/>
      <c r="O2" s="34"/>
    </row>
    <row r="3" spans="1:15">
      <c r="B3" s="34" t="s">
        <v>34</v>
      </c>
      <c r="C3" s="34"/>
      <c r="D3" s="34" t="s">
        <v>35</v>
      </c>
      <c r="E3" s="34"/>
      <c r="F3" s="34"/>
      <c r="G3" s="34" t="s">
        <v>34</v>
      </c>
      <c r="H3" s="34"/>
      <c r="I3" s="34" t="s">
        <v>35</v>
      </c>
      <c r="J3" s="34"/>
      <c r="K3" s="34"/>
      <c r="L3" s="34" t="s">
        <v>34</v>
      </c>
      <c r="M3" s="34"/>
      <c r="N3" s="34" t="s">
        <v>35</v>
      </c>
      <c r="O3" s="34"/>
    </row>
    <row r="4" spans="1:15">
      <c r="B4" s="34">
        <v>205.42500000000001</v>
      </c>
      <c r="C4" s="34">
        <v>59.4</v>
      </c>
      <c r="D4" s="34">
        <v>364.42500000000001</v>
      </c>
      <c r="E4" s="34">
        <v>23.4</v>
      </c>
      <c r="F4" s="34"/>
      <c r="G4" s="34">
        <v>212.21984736452711</v>
      </c>
      <c r="H4" s="34">
        <v>364.71504979500753</v>
      </c>
      <c r="I4" s="34">
        <v>391.32237357962782</v>
      </c>
      <c r="J4" s="34">
        <v>231.94964113108037</v>
      </c>
      <c r="K4" s="34"/>
      <c r="L4" s="34">
        <v>139.74723552490099</v>
      </c>
      <c r="M4" s="34">
        <v>279.36709793491644</v>
      </c>
      <c r="N4" s="34">
        <v>8.4</v>
      </c>
      <c r="O4" s="34">
        <v>47.57</v>
      </c>
    </row>
    <row r="5" spans="1:15">
      <c r="H5" t="s">
        <v>12</v>
      </c>
    </row>
    <row r="6" spans="1:15">
      <c r="B6" t="s">
        <v>37</v>
      </c>
      <c r="E6" t="s">
        <v>40</v>
      </c>
      <c r="H6" t="s">
        <v>42</v>
      </c>
      <c r="K6" t="s">
        <v>40</v>
      </c>
    </row>
    <row r="7" spans="1:15">
      <c r="B7">
        <v>2008</v>
      </c>
      <c r="C7" t="s">
        <v>41</v>
      </c>
      <c r="E7">
        <v>2008</v>
      </c>
      <c r="F7" t="s">
        <v>41</v>
      </c>
      <c r="H7" s="14">
        <f>B7</f>
        <v>2008</v>
      </c>
      <c r="I7" s="14" t="str">
        <f t="shared" ref="I7:L7" si="0">C7</f>
        <v>Now</v>
      </c>
      <c r="J7" s="14"/>
      <c r="K7" s="14">
        <f t="shared" si="0"/>
        <v>2008</v>
      </c>
      <c r="L7" s="14" t="str">
        <f t="shared" si="0"/>
        <v>Now</v>
      </c>
    </row>
    <row r="8" spans="1:15">
      <c r="A8" t="s">
        <v>23</v>
      </c>
      <c r="B8" s="23" t="e">
        <f>-EPFR!F3</f>
        <v>#N/A</v>
      </c>
      <c r="C8">
        <f>-EPFR!F261</f>
        <v>-5.0359999999999996</v>
      </c>
      <c r="E8" s="23">
        <f>-EPFR!N3</f>
        <v>87.765500000000003</v>
      </c>
      <c r="F8">
        <f>-EPFR!N261</f>
        <v>-348.94400000000002</v>
      </c>
      <c r="H8" s="23" t="e">
        <f>-EPFR!D3</f>
        <v>#N/A</v>
      </c>
      <c r="I8" t="e">
        <f>-EPFR!D261</f>
        <v>#N/A</v>
      </c>
      <c r="K8" s="23">
        <f>-EPFR!O3</f>
        <v>0.22815000000000002</v>
      </c>
      <c r="L8">
        <f>-EPFR!O261</f>
        <v>-0.33550000000000002</v>
      </c>
    </row>
    <row r="9" spans="1:15">
      <c r="A9" t="s">
        <v>38</v>
      </c>
      <c r="B9" s="23" t="e">
        <f>-EPFR!I3</f>
        <v>#N/A</v>
      </c>
      <c r="C9">
        <f>-EPFR!I261</f>
        <v>-32.118000000000002</v>
      </c>
    </row>
    <row r="10" spans="1:15">
      <c r="A10" t="s">
        <v>39</v>
      </c>
      <c r="B10" s="23" t="e">
        <f>-(EPFR!C3+B8+B9)</f>
        <v>#N/A</v>
      </c>
      <c r="C10" t="e">
        <f>(-EPFR!C261-C8-C9)</f>
        <v>#N/A</v>
      </c>
    </row>
    <row r="11" spans="1:15">
      <c r="B11" t="e">
        <f>SUM(B8:B10)</f>
        <v>#N/A</v>
      </c>
      <c r="C11" t="e">
        <f>SUM(C8:C10)</f>
        <v>#N/A</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P972"/>
  <sheetViews>
    <sheetView zoomScale="60" zoomScaleNormal="60" workbookViewId="0">
      <pane xSplit="1" ySplit="8" topLeftCell="B884" activePane="bottomRight" state="frozen"/>
      <selection pane="topRight" activeCell="B1" sqref="B1"/>
      <selection pane="bottomLeft" activeCell="A9" sqref="A9"/>
      <selection pane="bottomRight" activeCell="B896" sqref="B896"/>
    </sheetView>
  </sheetViews>
  <sheetFormatPr defaultRowHeight="14.4"/>
  <cols>
    <col min="1" max="1" width="11" customWidth="1"/>
    <col min="2" max="3" width="11.33203125" customWidth="1"/>
    <col min="4" max="4" width="10.33203125" customWidth="1"/>
    <col min="5" max="6" width="11.33203125" customWidth="1"/>
    <col min="7" max="7" width="10" customWidth="1"/>
    <col min="8" max="11" width="10.44140625" customWidth="1"/>
  </cols>
  <sheetData>
    <row r="1" spans="1:14">
      <c r="B1" t="s">
        <v>732</v>
      </c>
      <c r="F1" s="60" t="s">
        <v>731</v>
      </c>
      <c r="G1" s="60"/>
      <c r="H1" s="60"/>
      <c r="I1" s="60"/>
      <c r="J1" s="60"/>
    </row>
    <row r="2" spans="1:14" s="71" customFormat="1" ht="49.2" customHeight="1">
      <c r="A2" s="57" t="s">
        <v>727</v>
      </c>
      <c r="B2" s="58" t="s">
        <v>728</v>
      </c>
      <c r="C2" s="58" t="s">
        <v>783</v>
      </c>
      <c r="D2" s="58" t="s">
        <v>759</v>
      </c>
      <c r="E2" s="58" t="s">
        <v>735</v>
      </c>
      <c r="F2" s="61" t="s">
        <v>782</v>
      </c>
      <c r="G2" s="61" t="s">
        <v>784</v>
      </c>
      <c r="H2" s="61" t="s">
        <v>760</v>
      </c>
      <c r="I2" s="61" t="s">
        <v>756</v>
      </c>
      <c r="J2" s="61" t="s">
        <v>735</v>
      </c>
      <c r="K2" s="58" t="s">
        <v>720</v>
      </c>
      <c r="L2" s="58" t="s">
        <v>720</v>
      </c>
      <c r="M2" s="58" t="s">
        <v>720</v>
      </c>
      <c r="N2" s="58" t="s">
        <v>720</v>
      </c>
    </row>
    <row r="3" spans="1:14">
      <c r="A3" s="44"/>
      <c r="B3" s="44" t="s">
        <v>721</v>
      </c>
      <c r="C3" s="45">
        <v>40188</v>
      </c>
      <c r="D3" s="45">
        <v>40189</v>
      </c>
      <c r="E3" s="45">
        <v>40189</v>
      </c>
      <c r="F3" s="62">
        <v>40189</v>
      </c>
      <c r="G3" s="62">
        <v>40190</v>
      </c>
      <c r="H3" s="62">
        <v>40191</v>
      </c>
      <c r="I3" s="62">
        <v>40192</v>
      </c>
      <c r="J3" s="62">
        <v>40192</v>
      </c>
      <c r="K3" s="45">
        <v>40193</v>
      </c>
      <c r="L3" s="45">
        <v>40194</v>
      </c>
      <c r="M3" s="45">
        <v>40195</v>
      </c>
      <c r="N3" s="45">
        <v>40196</v>
      </c>
    </row>
    <row r="4" spans="1:14" ht="28.8">
      <c r="A4" s="46" t="s">
        <v>722</v>
      </c>
      <c r="B4" s="63" t="s">
        <v>719</v>
      </c>
      <c r="C4" s="63" t="s">
        <v>775</v>
      </c>
      <c r="D4" s="63" t="s">
        <v>758</v>
      </c>
      <c r="E4" s="63" t="s">
        <v>754</v>
      </c>
      <c r="F4" s="47" t="s">
        <v>734</v>
      </c>
      <c r="G4" s="47" t="s">
        <v>753</v>
      </c>
      <c r="H4" s="47" t="s">
        <v>733</v>
      </c>
      <c r="I4" s="47" t="s">
        <v>757</v>
      </c>
      <c r="J4" s="47" t="s">
        <v>755</v>
      </c>
      <c r="K4" s="47" t="s">
        <v>729</v>
      </c>
      <c r="L4" s="47" t="s">
        <v>729</v>
      </c>
      <c r="M4" s="47" t="s">
        <v>729</v>
      </c>
      <c r="N4" s="47" t="s">
        <v>729</v>
      </c>
    </row>
    <row r="5" spans="1:14">
      <c r="A5" s="46" t="s">
        <v>723</v>
      </c>
      <c r="B5" s="48" t="s">
        <v>724</v>
      </c>
      <c r="C5" s="48" t="s">
        <v>724</v>
      </c>
      <c r="D5" s="48" t="s">
        <v>724</v>
      </c>
      <c r="E5" s="48" t="s">
        <v>724</v>
      </c>
      <c r="F5" s="48" t="s">
        <v>724</v>
      </c>
      <c r="G5" s="48" t="s">
        <v>724</v>
      </c>
      <c r="H5" s="48" t="s">
        <v>724</v>
      </c>
      <c r="I5" s="48" t="s">
        <v>724</v>
      </c>
      <c r="J5" s="48" t="s">
        <v>724</v>
      </c>
      <c r="K5" s="48" t="s">
        <v>724</v>
      </c>
      <c r="L5" s="48" t="s">
        <v>724</v>
      </c>
      <c r="M5" s="48" t="s">
        <v>724</v>
      </c>
      <c r="N5" s="48" t="s">
        <v>724</v>
      </c>
    </row>
    <row r="6" spans="1:14">
      <c r="A6" s="46" t="s">
        <v>725</v>
      </c>
      <c r="B6" s="49">
        <v>34700</v>
      </c>
      <c r="C6" s="49">
        <f>B6</f>
        <v>34700</v>
      </c>
      <c r="D6" s="49">
        <f>C6</f>
        <v>34700</v>
      </c>
      <c r="E6" s="49">
        <f>C6</f>
        <v>34700</v>
      </c>
      <c r="F6" s="49">
        <f>C6</f>
        <v>34700</v>
      </c>
      <c r="G6" s="49">
        <f t="shared" ref="G6:N6" si="0">F6</f>
        <v>34700</v>
      </c>
      <c r="H6" s="49">
        <f t="shared" si="0"/>
        <v>34700</v>
      </c>
      <c r="I6" s="49">
        <f t="shared" ref="I6" si="1">H6</f>
        <v>34700</v>
      </c>
      <c r="J6" s="49">
        <f>H6</f>
        <v>34700</v>
      </c>
      <c r="K6" s="49">
        <f t="shared" si="0"/>
        <v>34700</v>
      </c>
      <c r="L6" s="49">
        <f t="shared" si="0"/>
        <v>34700</v>
      </c>
      <c r="M6" s="49">
        <f t="shared" si="0"/>
        <v>34700</v>
      </c>
      <c r="N6" s="49">
        <f t="shared" si="0"/>
        <v>34700</v>
      </c>
    </row>
    <row r="7" spans="1:14">
      <c r="A7" s="50" t="s">
        <v>726</v>
      </c>
      <c r="B7" s="49"/>
      <c r="C7" s="49"/>
      <c r="D7" s="49"/>
      <c r="E7" s="49"/>
      <c r="F7" s="49"/>
      <c r="G7" s="49"/>
      <c r="H7" s="49"/>
      <c r="I7" s="49"/>
      <c r="J7" s="49"/>
      <c r="K7" s="49"/>
      <c r="L7" s="49"/>
      <c r="M7" s="49"/>
      <c r="N7" s="49"/>
    </row>
    <row r="8" spans="1:14">
      <c r="A8" s="51"/>
      <c r="B8" s="52"/>
      <c r="C8" s="52"/>
      <c r="D8" s="52"/>
      <c r="E8" s="52"/>
      <c r="F8" s="52"/>
      <c r="G8" s="52"/>
      <c r="H8" s="52"/>
      <c r="I8" s="52"/>
      <c r="J8" s="52"/>
      <c r="K8" s="52"/>
      <c r="L8" s="52"/>
      <c r="M8" s="52"/>
      <c r="N8" s="52"/>
    </row>
    <row r="9" spans="1:14">
      <c r="A9" s="53">
        <f>_xll.BDH(B4,B5,B6,B7,"Per",$A$2,"Days=n","Dts",TRUE,"cols=2;rows=914")</f>
        <v>34705</v>
      </c>
      <c r="B9" s="54" t="s">
        <v>730</v>
      </c>
      <c r="C9" s="54" t="str">
        <f>_xll.BDH(C4,C5,C6,C7,"Per",$A$2,"Days=n","Dts",FALSE,"cols=1;rows=914")</f>
        <v>#N/A N/A</v>
      </c>
      <c r="D9" s="54">
        <f>_xll.BDH(D4,D5,D6,D7,"Per",$A$2,"Days=n","Dts",FALSE,"cols=1;rows=914")</f>
        <v>118.547</v>
      </c>
      <c r="E9" s="54">
        <f>_xll.BDH(E4,E5,E6,E7,"Per",$A$2,"Days=n","Dts",FALSE,"cols=1;rows=914")</f>
        <v>471.77</v>
      </c>
      <c r="F9" s="54">
        <f>_xll.BDH(F4,F5,F6,F7,"Per",$A$2,"Days=n","Dts",FALSE,"cols=1;rows=914")</f>
        <v>0.84</v>
      </c>
      <c r="G9" s="54" t="str">
        <f>_xll.BDH(G4,G5,G6,G7,"Per",$A$2,"Days=n","Dts",FALSE,"cols=1;rows=914")</f>
        <v>#N/A N/A</v>
      </c>
      <c r="H9" s="54" t="str">
        <f>_xll.BDH(H4,H5,H6,H7,"Per",$A$2,"Days=n","Dts",FALSE,"cols=1;rows=914")</f>
        <v>#N/A N/A</v>
      </c>
      <c r="I9" s="54" t="str">
        <f>_xll.BDH(I4,I5,I6,I7,"Per",$A$2,"Days=n","Dts",FALSE,"cols=1;rows=914")</f>
        <v>#N/A N/A</v>
      </c>
      <c r="J9" s="54">
        <f>_xll.BDH(J4,J5,J6,J7,"Per",$A$2,"Days=n","Dts",FALSE,"cols=1;rows=914")</f>
        <v>670.69</v>
      </c>
      <c r="K9" s="54">
        <f>_xll.BDH(K4,K5,K6,K7,"Per",$A$2,"Days=n","Dts",FALSE,"cols=1;rows=914")</f>
        <v>104.764</v>
      </c>
      <c r="L9" s="54">
        <f>_xll.BDH(L4,L5,L6,L7,"Per",$A$2,"Days=n","Dts",FALSE,"cols=1;rows=914")</f>
        <v>104.764</v>
      </c>
      <c r="M9" s="54">
        <f>_xll.BDH(M4,M5,M6,M7,"Per",$A$2,"Days=n","Dts",FALSE,"cols=1;rows=914")</f>
        <v>104.764</v>
      </c>
      <c r="N9" s="54">
        <f>_xll.BDH(N4,N5,N6,N7,"Per",$A$2,"Days=n","Dts",FALSE,"cols=1;rows=914")</f>
        <v>104.764</v>
      </c>
    </row>
    <row r="10" spans="1:14">
      <c r="A10" s="42">
        <v>34712</v>
      </c>
      <c r="B10" t="s">
        <v>730</v>
      </c>
      <c r="C10" t="s">
        <v>730</v>
      </c>
      <c r="D10">
        <v>118.889</v>
      </c>
      <c r="E10">
        <v>458.49</v>
      </c>
      <c r="F10">
        <v>0.84699999999999998</v>
      </c>
      <c r="G10" t="s">
        <v>730</v>
      </c>
      <c r="H10" t="s">
        <v>730</v>
      </c>
      <c r="I10" t="s">
        <v>730</v>
      </c>
      <c r="J10">
        <v>702.16</v>
      </c>
      <c r="K10">
        <v>105.59</v>
      </c>
      <c r="L10">
        <v>105.59</v>
      </c>
      <c r="M10">
        <v>105.59</v>
      </c>
      <c r="N10">
        <v>105.59</v>
      </c>
    </row>
    <row r="11" spans="1:14">
      <c r="A11" s="42">
        <v>34719</v>
      </c>
      <c r="B11" t="s">
        <v>730</v>
      </c>
      <c r="C11" t="s">
        <v>730</v>
      </c>
      <c r="D11">
        <v>119.471</v>
      </c>
      <c r="E11">
        <v>445.85</v>
      </c>
      <c r="F11">
        <v>0.84799999999999998</v>
      </c>
      <c r="G11" t="s">
        <v>730</v>
      </c>
      <c r="H11" t="s">
        <v>730</v>
      </c>
      <c r="I11" t="s">
        <v>730</v>
      </c>
      <c r="J11">
        <v>671.02</v>
      </c>
      <c r="K11">
        <v>105.554</v>
      </c>
      <c r="L11">
        <v>105.554</v>
      </c>
      <c r="M11">
        <v>105.554</v>
      </c>
      <c r="N11">
        <v>105.554</v>
      </c>
    </row>
    <row r="12" spans="1:14">
      <c r="A12" s="42">
        <v>34726</v>
      </c>
      <c r="B12" t="s">
        <v>730</v>
      </c>
      <c r="C12" t="s">
        <v>730</v>
      </c>
      <c r="D12">
        <v>119.898</v>
      </c>
      <c r="E12">
        <v>435.74</v>
      </c>
      <c r="F12">
        <v>0.84399999999999997</v>
      </c>
      <c r="G12" t="s">
        <v>730</v>
      </c>
      <c r="H12" t="s">
        <v>730</v>
      </c>
      <c r="I12" t="s">
        <v>730</v>
      </c>
      <c r="J12">
        <v>662.16</v>
      </c>
      <c r="K12">
        <v>105.96899999999999</v>
      </c>
      <c r="L12">
        <v>105.96899999999999</v>
      </c>
      <c r="M12">
        <v>105.96899999999999</v>
      </c>
      <c r="N12">
        <v>105.96899999999999</v>
      </c>
    </row>
    <row r="13" spans="1:14">
      <c r="A13" s="42">
        <v>34733</v>
      </c>
      <c r="B13" t="s">
        <v>730</v>
      </c>
      <c r="C13" t="s">
        <v>730</v>
      </c>
      <c r="D13">
        <v>120.452</v>
      </c>
      <c r="E13">
        <v>452.63</v>
      </c>
      <c r="F13">
        <v>0.83899999999999997</v>
      </c>
      <c r="G13" t="s">
        <v>730</v>
      </c>
      <c r="H13" t="s">
        <v>730</v>
      </c>
      <c r="I13" t="s">
        <v>730</v>
      </c>
      <c r="J13">
        <v>678.26</v>
      </c>
      <c r="K13">
        <v>106.54900000000001</v>
      </c>
      <c r="L13">
        <v>106.54900000000001</v>
      </c>
      <c r="M13">
        <v>106.54900000000001</v>
      </c>
      <c r="N13">
        <v>106.54900000000001</v>
      </c>
    </row>
    <row r="14" spans="1:14">
      <c r="A14" s="42">
        <v>34740</v>
      </c>
      <c r="B14" t="s">
        <v>730</v>
      </c>
      <c r="C14" t="s">
        <v>730</v>
      </c>
      <c r="D14">
        <v>120.955</v>
      </c>
      <c r="E14">
        <v>445.43</v>
      </c>
      <c r="F14">
        <v>0.83399999999999996</v>
      </c>
      <c r="G14" t="s">
        <v>730</v>
      </c>
      <c r="H14" t="s">
        <v>730</v>
      </c>
      <c r="I14" t="s">
        <v>730</v>
      </c>
      <c r="J14">
        <v>583.52</v>
      </c>
      <c r="K14">
        <v>106.426</v>
      </c>
      <c r="L14">
        <v>106.426</v>
      </c>
      <c r="M14">
        <v>106.426</v>
      </c>
      <c r="N14">
        <v>106.426</v>
      </c>
    </row>
    <row r="15" spans="1:14">
      <c r="A15" s="42">
        <v>34747</v>
      </c>
      <c r="B15" t="s">
        <v>730</v>
      </c>
      <c r="C15" t="s">
        <v>730</v>
      </c>
      <c r="D15">
        <v>121.14100000000001</v>
      </c>
      <c r="E15">
        <v>431.21</v>
      </c>
      <c r="F15">
        <v>0.85</v>
      </c>
      <c r="G15" t="s">
        <v>730</v>
      </c>
      <c r="H15" t="s">
        <v>730</v>
      </c>
      <c r="I15" t="s">
        <v>730</v>
      </c>
      <c r="J15">
        <v>531.01</v>
      </c>
      <c r="K15">
        <v>106.69499999999999</v>
      </c>
      <c r="L15">
        <v>106.69499999999999</v>
      </c>
      <c r="M15">
        <v>106.69499999999999</v>
      </c>
      <c r="N15">
        <v>106.69499999999999</v>
      </c>
    </row>
    <row r="16" spans="1:14">
      <c r="A16" s="42">
        <v>34754</v>
      </c>
      <c r="B16" t="s">
        <v>730</v>
      </c>
      <c r="C16" t="s">
        <v>730</v>
      </c>
      <c r="D16">
        <v>121.678</v>
      </c>
      <c r="E16">
        <v>430.28</v>
      </c>
      <c r="F16">
        <v>0.85</v>
      </c>
      <c r="G16" t="s">
        <v>730</v>
      </c>
      <c r="H16" t="s">
        <v>730</v>
      </c>
      <c r="I16" t="s">
        <v>730</v>
      </c>
      <c r="J16">
        <v>570.01</v>
      </c>
      <c r="K16">
        <v>107.24</v>
      </c>
      <c r="L16">
        <v>107.24</v>
      </c>
      <c r="M16">
        <v>107.24</v>
      </c>
      <c r="N16">
        <v>107.24</v>
      </c>
    </row>
    <row r="17" spans="1:14">
      <c r="A17" s="42">
        <v>34761</v>
      </c>
      <c r="B17" t="s">
        <v>730</v>
      </c>
      <c r="C17" t="s">
        <v>730</v>
      </c>
      <c r="D17">
        <v>122.31399999999999</v>
      </c>
      <c r="E17">
        <v>420.5</v>
      </c>
      <c r="F17">
        <v>0.85699999999999998</v>
      </c>
      <c r="G17" t="s">
        <v>730</v>
      </c>
      <c r="H17" t="s">
        <v>730</v>
      </c>
      <c r="I17" t="s">
        <v>730</v>
      </c>
      <c r="J17">
        <v>523.87</v>
      </c>
      <c r="K17">
        <v>107.55</v>
      </c>
      <c r="L17">
        <v>107.55</v>
      </c>
      <c r="M17">
        <v>107.55</v>
      </c>
      <c r="N17">
        <v>107.55</v>
      </c>
    </row>
    <row r="18" spans="1:14">
      <c r="A18" s="42">
        <v>34768</v>
      </c>
      <c r="B18" t="s">
        <v>730</v>
      </c>
      <c r="C18" t="s">
        <v>730</v>
      </c>
      <c r="D18">
        <v>122.28700000000001</v>
      </c>
      <c r="E18">
        <v>408.84</v>
      </c>
      <c r="F18">
        <v>0.879</v>
      </c>
      <c r="G18" t="s">
        <v>730</v>
      </c>
      <c r="H18" t="s">
        <v>730</v>
      </c>
      <c r="I18" t="s">
        <v>730</v>
      </c>
      <c r="J18">
        <v>453.64</v>
      </c>
      <c r="K18">
        <v>106.93600000000001</v>
      </c>
      <c r="L18">
        <v>106.93600000000001</v>
      </c>
      <c r="M18">
        <v>106.93600000000001</v>
      </c>
      <c r="N18">
        <v>106.93600000000001</v>
      </c>
    </row>
    <row r="19" spans="1:14">
      <c r="A19" s="42">
        <v>34775</v>
      </c>
      <c r="B19" t="s">
        <v>730</v>
      </c>
      <c r="C19" t="s">
        <v>730</v>
      </c>
      <c r="D19">
        <v>122.67400000000001</v>
      </c>
      <c r="E19">
        <v>419.5</v>
      </c>
      <c r="F19">
        <v>0.88900000000000001</v>
      </c>
      <c r="G19" t="s">
        <v>730</v>
      </c>
      <c r="H19" t="s">
        <v>730</v>
      </c>
      <c r="I19" t="s">
        <v>730</v>
      </c>
      <c r="J19">
        <v>497.08</v>
      </c>
      <c r="K19">
        <v>106.932</v>
      </c>
      <c r="L19">
        <v>106.932</v>
      </c>
      <c r="M19">
        <v>106.932</v>
      </c>
      <c r="N19">
        <v>106.932</v>
      </c>
    </row>
    <row r="20" spans="1:14">
      <c r="A20" s="42">
        <v>34782</v>
      </c>
      <c r="B20" t="s">
        <v>730</v>
      </c>
      <c r="C20" t="s">
        <v>730</v>
      </c>
      <c r="D20">
        <v>123.253</v>
      </c>
      <c r="E20">
        <v>425.89</v>
      </c>
      <c r="F20">
        <v>0.90800000000000003</v>
      </c>
      <c r="G20" t="s">
        <v>730</v>
      </c>
      <c r="H20" t="s">
        <v>730</v>
      </c>
      <c r="I20" t="s">
        <v>730</v>
      </c>
      <c r="J20">
        <v>545.12</v>
      </c>
      <c r="K20">
        <v>107.511</v>
      </c>
      <c r="L20">
        <v>107.511</v>
      </c>
      <c r="M20">
        <v>107.511</v>
      </c>
      <c r="N20">
        <v>107.511</v>
      </c>
    </row>
    <row r="21" spans="1:14">
      <c r="A21" s="42">
        <v>34789</v>
      </c>
      <c r="B21" t="s">
        <v>730</v>
      </c>
      <c r="C21" t="s">
        <v>730</v>
      </c>
      <c r="D21">
        <v>123.852</v>
      </c>
      <c r="E21">
        <v>429.8</v>
      </c>
      <c r="F21">
        <v>0.89500000000000002</v>
      </c>
      <c r="G21" t="s">
        <v>730</v>
      </c>
      <c r="H21" t="s">
        <v>730</v>
      </c>
      <c r="I21" t="s">
        <v>730</v>
      </c>
      <c r="J21">
        <v>493.07</v>
      </c>
      <c r="K21">
        <v>108.592</v>
      </c>
      <c r="L21">
        <v>108.592</v>
      </c>
      <c r="M21">
        <v>108.592</v>
      </c>
      <c r="N21">
        <v>108.592</v>
      </c>
    </row>
    <row r="22" spans="1:14">
      <c r="A22" s="42">
        <v>34796</v>
      </c>
      <c r="B22" t="s">
        <v>730</v>
      </c>
      <c r="C22" t="s">
        <v>730</v>
      </c>
      <c r="D22">
        <v>124.33499999999999</v>
      </c>
      <c r="E22">
        <v>439.9</v>
      </c>
      <c r="F22">
        <v>0.89900000000000002</v>
      </c>
      <c r="G22" t="s">
        <v>730</v>
      </c>
      <c r="H22" t="s">
        <v>730</v>
      </c>
      <c r="I22" t="s">
        <v>730</v>
      </c>
      <c r="J22">
        <v>523.15</v>
      </c>
      <c r="K22">
        <v>109.857</v>
      </c>
      <c r="L22">
        <v>109.857</v>
      </c>
      <c r="M22">
        <v>109.857</v>
      </c>
      <c r="N22">
        <v>109.857</v>
      </c>
    </row>
    <row r="23" spans="1:14">
      <c r="A23" s="42">
        <v>34803</v>
      </c>
      <c r="B23" t="s">
        <v>730</v>
      </c>
      <c r="C23" t="s">
        <v>730</v>
      </c>
      <c r="D23">
        <v>124.998</v>
      </c>
      <c r="E23">
        <v>434.36</v>
      </c>
      <c r="F23">
        <v>0.9</v>
      </c>
      <c r="G23" t="s">
        <v>730</v>
      </c>
      <c r="H23" t="s">
        <v>730</v>
      </c>
      <c r="I23" t="s">
        <v>730</v>
      </c>
      <c r="J23">
        <v>492.22</v>
      </c>
      <c r="K23">
        <v>110.43600000000001</v>
      </c>
      <c r="L23">
        <v>110.43600000000001</v>
      </c>
      <c r="M23">
        <v>110.43600000000001</v>
      </c>
      <c r="N23">
        <v>110.43600000000001</v>
      </c>
    </row>
    <row r="24" spans="1:14">
      <c r="A24" s="42">
        <v>34810</v>
      </c>
      <c r="B24" t="s">
        <v>730</v>
      </c>
      <c r="C24" t="s">
        <v>730</v>
      </c>
      <c r="D24">
        <v>125.52200000000001</v>
      </c>
      <c r="E24">
        <v>444.64</v>
      </c>
      <c r="F24">
        <v>0.91700000000000004</v>
      </c>
      <c r="G24" t="s">
        <v>730</v>
      </c>
      <c r="H24" t="s">
        <v>730</v>
      </c>
      <c r="I24" t="s">
        <v>730</v>
      </c>
      <c r="J24">
        <v>532.76</v>
      </c>
      <c r="K24">
        <v>111.23399999999999</v>
      </c>
      <c r="L24">
        <v>111.23399999999999</v>
      </c>
      <c r="M24">
        <v>111.23399999999999</v>
      </c>
      <c r="N24">
        <v>111.23399999999999</v>
      </c>
    </row>
    <row r="25" spans="1:14">
      <c r="A25" s="42">
        <v>34817</v>
      </c>
      <c r="B25" t="s">
        <v>730</v>
      </c>
      <c r="C25" t="s">
        <v>730</v>
      </c>
      <c r="D25">
        <v>126.131</v>
      </c>
      <c r="E25">
        <v>448.29</v>
      </c>
      <c r="F25">
        <v>0.91200000000000003</v>
      </c>
      <c r="G25" t="s">
        <v>730</v>
      </c>
      <c r="H25" t="s">
        <v>730</v>
      </c>
      <c r="I25" t="s">
        <v>730</v>
      </c>
      <c r="J25">
        <v>588.6</v>
      </c>
      <c r="K25">
        <v>111.85599999999999</v>
      </c>
      <c r="L25">
        <v>111.85599999999999</v>
      </c>
      <c r="M25">
        <v>111.85599999999999</v>
      </c>
      <c r="N25">
        <v>111.85599999999999</v>
      </c>
    </row>
    <row r="26" spans="1:14">
      <c r="A26" s="42">
        <v>34824</v>
      </c>
      <c r="B26" t="s">
        <v>730</v>
      </c>
      <c r="C26" t="s">
        <v>730</v>
      </c>
      <c r="D26">
        <v>126.65600000000001</v>
      </c>
      <c r="E26">
        <v>464.51</v>
      </c>
      <c r="F26">
        <v>0.90100000000000002</v>
      </c>
      <c r="G26" t="s">
        <v>730</v>
      </c>
      <c r="H26" t="s">
        <v>730</v>
      </c>
      <c r="I26" t="s">
        <v>730</v>
      </c>
      <c r="J26">
        <v>632.28</v>
      </c>
      <c r="K26">
        <v>112.58199999999999</v>
      </c>
      <c r="L26">
        <v>112.58199999999999</v>
      </c>
      <c r="M26">
        <v>112.58199999999999</v>
      </c>
      <c r="N26">
        <v>112.58199999999999</v>
      </c>
    </row>
    <row r="27" spans="1:14">
      <c r="A27" s="42">
        <v>34831</v>
      </c>
      <c r="B27" t="s">
        <v>730</v>
      </c>
      <c r="C27" t="s">
        <v>730</v>
      </c>
      <c r="D27">
        <v>127.249</v>
      </c>
      <c r="E27">
        <v>474.06</v>
      </c>
      <c r="F27">
        <v>0.89600000000000002</v>
      </c>
      <c r="G27" t="s">
        <v>730</v>
      </c>
      <c r="H27" t="s">
        <v>730</v>
      </c>
      <c r="I27" t="s">
        <v>730</v>
      </c>
      <c r="J27">
        <v>644.30999999999995</v>
      </c>
      <c r="K27">
        <v>111.735</v>
      </c>
      <c r="L27">
        <v>111.735</v>
      </c>
      <c r="M27">
        <v>111.735</v>
      </c>
      <c r="N27">
        <v>111.735</v>
      </c>
    </row>
    <row r="28" spans="1:14">
      <c r="A28" s="42">
        <v>34838</v>
      </c>
      <c r="B28" t="s">
        <v>730</v>
      </c>
      <c r="C28" t="s">
        <v>730</v>
      </c>
      <c r="D28">
        <v>127.9</v>
      </c>
      <c r="E28">
        <v>470.48</v>
      </c>
      <c r="F28">
        <v>0.89</v>
      </c>
      <c r="G28" t="s">
        <v>730</v>
      </c>
      <c r="H28" t="s">
        <v>730</v>
      </c>
      <c r="I28" t="s">
        <v>730</v>
      </c>
      <c r="J28">
        <v>640.42999999999995</v>
      </c>
      <c r="K28">
        <v>112.22499999999999</v>
      </c>
      <c r="L28">
        <v>112.22499999999999</v>
      </c>
      <c r="M28">
        <v>112.22499999999999</v>
      </c>
      <c r="N28">
        <v>112.22499999999999</v>
      </c>
    </row>
    <row r="29" spans="1:14">
      <c r="A29" s="42">
        <v>34845</v>
      </c>
      <c r="B29" t="s">
        <v>730</v>
      </c>
      <c r="C29" t="s">
        <v>730</v>
      </c>
      <c r="D29">
        <v>128.411</v>
      </c>
      <c r="E29">
        <v>474</v>
      </c>
      <c r="F29">
        <v>0.89600000000000002</v>
      </c>
      <c r="G29" t="s">
        <v>730</v>
      </c>
      <c r="H29" t="s">
        <v>730</v>
      </c>
      <c r="I29" t="s">
        <v>730</v>
      </c>
      <c r="J29">
        <v>617.61</v>
      </c>
      <c r="K29">
        <v>113.241</v>
      </c>
      <c r="L29">
        <v>113.241</v>
      </c>
      <c r="M29">
        <v>113.241</v>
      </c>
      <c r="N29">
        <v>113.241</v>
      </c>
    </row>
    <row r="30" spans="1:14">
      <c r="A30" s="42">
        <v>34852</v>
      </c>
      <c r="B30" t="s">
        <v>730</v>
      </c>
      <c r="C30" t="s">
        <v>730</v>
      </c>
      <c r="D30">
        <v>128.80099999999999</v>
      </c>
      <c r="E30">
        <v>483.19</v>
      </c>
      <c r="F30">
        <v>0.90400000000000003</v>
      </c>
      <c r="G30" t="s">
        <v>730</v>
      </c>
      <c r="H30" t="s">
        <v>730</v>
      </c>
      <c r="I30" t="s">
        <v>730</v>
      </c>
      <c r="J30">
        <v>619.57000000000005</v>
      </c>
      <c r="K30">
        <v>113.39</v>
      </c>
      <c r="L30">
        <v>113.39</v>
      </c>
      <c r="M30">
        <v>113.39</v>
      </c>
      <c r="N30">
        <v>113.39</v>
      </c>
    </row>
    <row r="31" spans="1:14">
      <c r="A31" s="42">
        <v>34859</v>
      </c>
      <c r="B31" t="s">
        <v>730</v>
      </c>
      <c r="C31" t="s">
        <v>730</v>
      </c>
      <c r="D31">
        <v>129.471</v>
      </c>
      <c r="E31">
        <v>474.05</v>
      </c>
      <c r="F31">
        <v>0.91200000000000003</v>
      </c>
      <c r="G31" t="s">
        <v>730</v>
      </c>
      <c r="H31" t="s">
        <v>730</v>
      </c>
      <c r="I31" t="s">
        <v>730</v>
      </c>
      <c r="J31">
        <v>585.49</v>
      </c>
      <c r="K31">
        <v>113.979</v>
      </c>
      <c r="L31">
        <v>113.979</v>
      </c>
      <c r="M31">
        <v>113.979</v>
      </c>
      <c r="N31">
        <v>113.979</v>
      </c>
    </row>
    <row r="32" spans="1:14">
      <c r="A32" s="42">
        <v>34866</v>
      </c>
      <c r="B32" t="s">
        <v>730</v>
      </c>
      <c r="C32" t="s">
        <v>730</v>
      </c>
      <c r="D32">
        <v>130.102</v>
      </c>
      <c r="E32">
        <v>475.23</v>
      </c>
      <c r="F32">
        <v>0.90800000000000003</v>
      </c>
      <c r="G32" t="s">
        <v>730</v>
      </c>
      <c r="H32" t="s">
        <v>730</v>
      </c>
      <c r="I32" t="s">
        <v>730</v>
      </c>
      <c r="J32">
        <v>593.28</v>
      </c>
      <c r="K32">
        <v>114.503</v>
      </c>
      <c r="L32">
        <v>114.503</v>
      </c>
      <c r="M32">
        <v>114.503</v>
      </c>
      <c r="N32">
        <v>114.503</v>
      </c>
    </row>
    <row r="33" spans="1:14">
      <c r="A33" s="42">
        <v>34873</v>
      </c>
      <c r="B33" t="s">
        <v>730</v>
      </c>
      <c r="C33" t="s">
        <v>730</v>
      </c>
      <c r="D33">
        <v>130.625</v>
      </c>
      <c r="E33">
        <v>473.62</v>
      </c>
      <c r="F33">
        <v>0.91949999999999998</v>
      </c>
      <c r="G33" t="s">
        <v>730</v>
      </c>
      <c r="H33" t="s">
        <v>730</v>
      </c>
      <c r="I33" t="s">
        <v>730</v>
      </c>
      <c r="J33">
        <v>570.20000000000005</v>
      </c>
      <c r="K33">
        <v>114.762</v>
      </c>
      <c r="L33">
        <v>114.762</v>
      </c>
      <c r="M33">
        <v>114.762</v>
      </c>
      <c r="N33">
        <v>114.762</v>
      </c>
    </row>
    <row r="34" spans="1:14">
      <c r="A34" s="42">
        <v>34880</v>
      </c>
      <c r="B34" t="s">
        <v>730</v>
      </c>
      <c r="C34" t="s">
        <v>730</v>
      </c>
      <c r="D34">
        <v>131.13900000000001</v>
      </c>
      <c r="E34">
        <v>471.38</v>
      </c>
      <c r="F34">
        <v>0.92100000000000004</v>
      </c>
      <c r="G34" t="s">
        <v>730</v>
      </c>
      <c r="H34" t="s">
        <v>730</v>
      </c>
      <c r="I34" t="s">
        <v>730</v>
      </c>
      <c r="J34">
        <v>571.85</v>
      </c>
      <c r="K34">
        <v>115.161</v>
      </c>
      <c r="L34">
        <v>115.161</v>
      </c>
      <c r="M34">
        <v>115.161</v>
      </c>
      <c r="N34">
        <v>115.161</v>
      </c>
    </row>
    <row r="35" spans="1:14">
      <c r="A35" s="42">
        <v>34887</v>
      </c>
      <c r="B35" t="s">
        <v>730</v>
      </c>
      <c r="C35" t="s">
        <v>730</v>
      </c>
      <c r="D35">
        <v>131.72399999999999</v>
      </c>
      <c r="E35">
        <v>488.38</v>
      </c>
      <c r="F35">
        <v>0.92400000000000004</v>
      </c>
      <c r="G35" t="s">
        <v>730</v>
      </c>
      <c r="H35" t="s">
        <v>730</v>
      </c>
      <c r="I35" t="s">
        <v>730</v>
      </c>
      <c r="J35">
        <v>613.21</v>
      </c>
      <c r="K35">
        <v>115.61499999999999</v>
      </c>
      <c r="L35">
        <v>115.61499999999999</v>
      </c>
      <c r="M35">
        <v>115.61499999999999</v>
      </c>
      <c r="N35">
        <v>115.61499999999999</v>
      </c>
    </row>
    <row r="36" spans="1:14">
      <c r="A36" s="42">
        <v>34894</v>
      </c>
      <c r="B36" t="s">
        <v>730</v>
      </c>
      <c r="C36" t="s">
        <v>730</v>
      </c>
      <c r="D36">
        <v>132.60599999999999</v>
      </c>
      <c r="E36">
        <v>495.32</v>
      </c>
      <c r="F36">
        <v>0.92500000000000004</v>
      </c>
      <c r="G36" t="s">
        <v>730</v>
      </c>
      <c r="H36" t="s">
        <v>730</v>
      </c>
      <c r="I36" t="s">
        <v>730</v>
      </c>
      <c r="J36">
        <v>619.57000000000005</v>
      </c>
      <c r="K36">
        <v>116.616</v>
      </c>
      <c r="L36">
        <v>116.616</v>
      </c>
      <c r="M36">
        <v>116.616</v>
      </c>
      <c r="N36">
        <v>116.616</v>
      </c>
    </row>
    <row r="37" spans="1:14">
      <c r="A37" s="42">
        <v>34901</v>
      </c>
      <c r="B37" t="s">
        <v>730</v>
      </c>
      <c r="C37" t="s">
        <v>730</v>
      </c>
      <c r="D37">
        <v>133.03899999999999</v>
      </c>
      <c r="E37">
        <v>484.61</v>
      </c>
      <c r="F37">
        <v>0.93310000000000004</v>
      </c>
      <c r="G37" t="s">
        <v>730</v>
      </c>
      <c r="H37" t="s">
        <v>730</v>
      </c>
      <c r="I37" t="s">
        <v>730</v>
      </c>
      <c r="J37">
        <v>596</v>
      </c>
      <c r="K37">
        <v>116.833</v>
      </c>
      <c r="L37">
        <v>116.833</v>
      </c>
      <c r="M37">
        <v>116.833</v>
      </c>
      <c r="N37">
        <v>116.833</v>
      </c>
    </row>
    <row r="38" spans="1:14">
      <c r="A38" s="42">
        <v>34908</v>
      </c>
      <c r="B38" t="s">
        <v>730</v>
      </c>
      <c r="C38" t="s">
        <v>730</v>
      </c>
      <c r="D38">
        <v>133.56700000000001</v>
      </c>
      <c r="E38">
        <v>482.03</v>
      </c>
      <c r="F38">
        <v>0.93600000000000005</v>
      </c>
      <c r="G38" t="s">
        <v>730</v>
      </c>
      <c r="H38" t="s">
        <v>730</v>
      </c>
      <c r="I38" t="s">
        <v>730</v>
      </c>
      <c r="J38">
        <v>592.54999999999995</v>
      </c>
      <c r="K38">
        <v>117.202</v>
      </c>
      <c r="L38">
        <v>117.202</v>
      </c>
      <c r="M38">
        <v>117.202</v>
      </c>
      <c r="N38">
        <v>117.202</v>
      </c>
    </row>
    <row r="39" spans="1:14">
      <c r="A39" s="42">
        <v>34915</v>
      </c>
      <c r="B39" t="s">
        <v>730</v>
      </c>
      <c r="C39" t="s">
        <v>730</v>
      </c>
      <c r="D39">
        <v>133.97200000000001</v>
      </c>
      <c r="E39">
        <v>488.37</v>
      </c>
      <c r="F39">
        <v>0.93500000000000005</v>
      </c>
      <c r="G39" t="s">
        <v>730</v>
      </c>
      <c r="H39" t="s">
        <v>730</v>
      </c>
      <c r="I39" t="s">
        <v>730</v>
      </c>
      <c r="J39">
        <v>632.64</v>
      </c>
      <c r="K39">
        <v>117.129</v>
      </c>
      <c r="L39">
        <v>117.129</v>
      </c>
      <c r="M39">
        <v>117.129</v>
      </c>
      <c r="N39">
        <v>117.129</v>
      </c>
    </row>
    <row r="40" spans="1:14">
      <c r="A40" s="42">
        <v>34922</v>
      </c>
      <c r="B40" t="s">
        <v>730</v>
      </c>
      <c r="C40" t="s">
        <v>730</v>
      </c>
      <c r="D40">
        <v>134.47</v>
      </c>
      <c r="E40">
        <v>482.59</v>
      </c>
      <c r="F40">
        <v>0.93600000000000005</v>
      </c>
      <c r="G40" t="s">
        <v>730</v>
      </c>
      <c r="H40" t="s">
        <v>730</v>
      </c>
      <c r="I40" t="s">
        <v>730</v>
      </c>
      <c r="J40">
        <v>630.85</v>
      </c>
      <c r="K40">
        <v>116.93899999999999</v>
      </c>
      <c r="L40">
        <v>116.93899999999999</v>
      </c>
      <c r="M40">
        <v>116.93899999999999</v>
      </c>
      <c r="N40">
        <v>116.93899999999999</v>
      </c>
    </row>
    <row r="41" spans="1:14">
      <c r="A41" s="42">
        <v>34929</v>
      </c>
      <c r="B41" t="s">
        <v>730</v>
      </c>
      <c r="C41" t="s">
        <v>730</v>
      </c>
      <c r="D41">
        <v>134.798</v>
      </c>
      <c r="E41">
        <v>475.67</v>
      </c>
      <c r="F41">
        <v>0.94199999999999995</v>
      </c>
      <c r="G41" t="s">
        <v>730</v>
      </c>
      <c r="H41" t="s">
        <v>730</v>
      </c>
      <c r="I41" t="s">
        <v>730</v>
      </c>
      <c r="J41">
        <v>630.07000000000005</v>
      </c>
      <c r="K41">
        <v>116.002</v>
      </c>
      <c r="L41">
        <v>116.002</v>
      </c>
      <c r="M41">
        <v>116.002</v>
      </c>
      <c r="N41">
        <v>116.002</v>
      </c>
    </row>
    <row r="42" spans="1:14">
      <c r="A42" s="42">
        <v>34936</v>
      </c>
      <c r="B42" t="s">
        <v>730</v>
      </c>
      <c r="C42" t="s">
        <v>730</v>
      </c>
      <c r="D42">
        <v>135.209</v>
      </c>
      <c r="E42">
        <v>474.01</v>
      </c>
      <c r="F42">
        <v>0.94699999999999995</v>
      </c>
      <c r="G42" t="s">
        <v>730</v>
      </c>
      <c r="H42" t="s">
        <v>730</v>
      </c>
      <c r="I42" t="s">
        <v>730</v>
      </c>
      <c r="J42">
        <v>645.79999999999995</v>
      </c>
      <c r="K42">
        <v>116.006</v>
      </c>
      <c r="L42">
        <v>116.006</v>
      </c>
      <c r="M42">
        <v>116.006</v>
      </c>
      <c r="N42">
        <v>116.006</v>
      </c>
    </row>
    <row r="43" spans="1:14">
      <c r="A43" s="42">
        <v>34943</v>
      </c>
      <c r="B43" t="s">
        <v>730</v>
      </c>
      <c r="C43" t="s">
        <v>730</v>
      </c>
      <c r="D43">
        <v>135.59899999999999</v>
      </c>
      <c r="E43">
        <v>470.82</v>
      </c>
      <c r="F43">
        <v>0.95</v>
      </c>
      <c r="G43" t="s">
        <v>730</v>
      </c>
      <c r="H43" t="s">
        <v>730</v>
      </c>
      <c r="I43" t="s">
        <v>730</v>
      </c>
      <c r="J43">
        <v>637.98</v>
      </c>
      <c r="K43">
        <v>116.44799999999999</v>
      </c>
      <c r="L43">
        <v>116.44799999999999</v>
      </c>
      <c r="M43">
        <v>116.44799999999999</v>
      </c>
      <c r="N43">
        <v>116.44799999999999</v>
      </c>
    </row>
    <row r="44" spans="1:14">
      <c r="A44" s="42">
        <v>34950</v>
      </c>
      <c r="B44" t="s">
        <v>730</v>
      </c>
      <c r="C44" t="s">
        <v>730</v>
      </c>
      <c r="D44">
        <v>135.78800000000001</v>
      </c>
      <c r="E44">
        <v>470.08</v>
      </c>
      <c r="F44">
        <v>0.95</v>
      </c>
      <c r="G44" t="s">
        <v>730</v>
      </c>
      <c r="H44" t="s">
        <v>730</v>
      </c>
      <c r="I44" t="s">
        <v>730</v>
      </c>
      <c r="J44">
        <v>647.09</v>
      </c>
      <c r="K44">
        <v>116.541</v>
      </c>
      <c r="L44">
        <v>116.541</v>
      </c>
      <c r="M44">
        <v>116.541</v>
      </c>
      <c r="N44">
        <v>116.541</v>
      </c>
    </row>
    <row r="45" spans="1:14">
      <c r="A45" s="42">
        <v>34957</v>
      </c>
      <c r="B45" t="s">
        <v>730</v>
      </c>
      <c r="C45" t="s">
        <v>730</v>
      </c>
      <c r="D45">
        <v>136.35900000000001</v>
      </c>
      <c r="E45">
        <v>474.33</v>
      </c>
      <c r="F45">
        <v>0.95199999999999996</v>
      </c>
      <c r="G45" t="s">
        <v>730</v>
      </c>
      <c r="H45" t="s">
        <v>730</v>
      </c>
      <c r="I45" t="s">
        <v>730</v>
      </c>
      <c r="J45">
        <v>681.03</v>
      </c>
      <c r="K45">
        <v>116.583</v>
      </c>
      <c r="L45">
        <v>116.583</v>
      </c>
      <c r="M45">
        <v>116.583</v>
      </c>
      <c r="N45">
        <v>116.583</v>
      </c>
    </row>
    <row r="46" spans="1:14">
      <c r="A46" s="42">
        <v>34964</v>
      </c>
      <c r="B46" t="s">
        <v>730</v>
      </c>
      <c r="C46" t="s">
        <v>730</v>
      </c>
      <c r="D46">
        <v>136.875</v>
      </c>
      <c r="E46">
        <v>472.24</v>
      </c>
      <c r="F46">
        <v>0.95299999999999996</v>
      </c>
      <c r="G46" t="s">
        <v>730</v>
      </c>
      <c r="H46" t="s">
        <v>730</v>
      </c>
      <c r="I46" t="s">
        <v>730</v>
      </c>
      <c r="J46">
        <v>659.33</v>
      </c>
      <c r="K46">
        <v>117.684</v>
      </c>
      <c r="L46">
        <v>117.684</v>
      </c>
      <c r="M46">
        <v>117.684</v>
      </c>
      <c r="N46">
        <v>117.684</v>
      </c>
    </row>
    <row r="47" spans="1:14">
      <c r="A47" s="42">
        <v>34971</v>
      </c>
      <c r="B47" t="s">
        <v>730</v>
      </c>
      <c r="C47" t="s">
        <v>730</v>
      </c>
      <c r="D47">
        <v>137.22</v>
      </c>
      <c r="E47">
        <v>466.41</v>
      </c>
      <c r="F47">
        <v>0.95299999999999996</v>
      </c>
      <c r="G47" t="s">
        <v>730</v>
      </c>
      <c r="H47" t="s">
        <v>730</v>
      </c>
      <c r="I47" t="s">
        <v>730</v>
      </c>
      <c r="J47">
        <v>652.46</v>
      </c>
      <c r="K47">
        <v>117.806</v>
      </c>
      <c r="L47">
        <v>117.806</v>
      </c>
      <c r="M47">
        <v>117.806</v>
      </c>
      <c r="N47">
        <v>117.806</v>
      </c>
    </row>
    <row r="48" spans="1:14">
      <c r="A48" s="42">
        <v>34978</v>
      </c>
      <c r="B48" t="s">
        <v>730</v>
      </c>
      <c r="C48" t="s">
        <v>730</v>
      </c>
      <c r="D48">
        <v>137.72999999999999</v>
      </c>
      <c r="E48">
        <v>465.25</v>
      </c>
      <c r="F48">
        <v>0.95850000000000002</v>
      </c>
      <c r="G48" t="s">
        <v>730</v>
      </c>
      <c r="H48" t="s">
        <v>730</v>
      </c>
      <c r="I48" t="s">
        <v>730</v>
      </c>
      <c r="J48">
        <v>631.87</v>
      </c>
      <c r="K48">
        <v>117.4</v>
      </c>
      <c r="L48">
        <v>117.4</v>
      </c>
      <c r="M48">
        <v>117.4</v>
      </c>
      <c r="N48">
        <v>117.4</v>
      </c>
    </row>
    <row r="49" spans="1:14">
      <c r="A49" s="42">
        <v>34985</v>
      </c>
      <c r="B49" t="s">
        <v>730</v>
      </c>
      <c r="C49" t="s">
        <v>730</v>
      </c>
      <c r="D49">
        <v>138.11199999999999</v>
      </c>
      <c r="E49">
        <v>460.26</v>
      </c>
      <c r="F49">
        <v>0.95799999999999996</v>
      </c>
      <c r="G49" t="s">
        <v>730</v>
      </c>
      <c r="H49" t="s">
        <v>730</v>
      </c>
      <c r="I49" t="s">
        <v>730</v>
      </c>
      <c r="J49">
        <v>635.64</v>
      </c>
      <c r="K49">
        <v>117.30200000000001</v>
      </c>
      <c r="L49">
        <v>117.30200000000001</v>
      </c>
      <c r="M49">
        <v>117.30200000000001</v>
      </c>
      <c r="N49">
        <v>117.30200000000001</v>
      </c>
    </row>
    <row r="50" spans="1:14">
      <c r="A50" s="42">
        <v>34992</v>
      </c>
      <c r="B50" t="s">
        <v>730</v>
      </c>
      <c r="C50" t="s">
        <v>730</v>
      </c>
      <c r="D50">
        <v>138.565</v>
      </c>
      <c r="E50">
        <v>461.7</v>
      </c>
      <c r="F50">
        <v>0.96099999999999997</v>
      </c>
      <c r="G50" t="s">
        <v>730</v>
      </c>
      <c r="H50" t="s">
        <v>730</v>
      </c>
      <c r="I50" t="s">
        <v>730</v>
      </c>
      <c r="J50">
        <v>652.20000000000005</v>
      </c>
      <c r="K50">
        <v>118.084</v>
      </c>
      <c r="L50">
        <v>118.084</v>
      </c>
      <c r="M50">
        <v>118.084</v>
      </c>
      <c r="N50">
        <v>118.084</v>
      </c>
    </row>
    <row r="51" spans="1:14">
      <c r="A51" s="42">
        <v>34999</v>
      </c>
      <c r="B51" t="s">
        <v>730</v>
      </c>
      <c r="C51" t="s">
        <v>730</v>
      </c>
      <c r="D51">
        <v>138.84899999999999</v>
      </c>
      <c r="E51">
        <v>448.39</v>
      </c>
      <c r="F51">
        <v>0.9617</v>
      </c>
      <c r="G51" t="s">
        <v>730</v>
      </c>
      <c r="H51" t="s">
        <v>730</v>
      </c>
      <c r="I51" t="s">
        <v>730</v>
      </c>
      <c r="J51">
        <v>592.77</v>
      </c>
      <c r="K51">
        <v>117.428</v>
      </c>
      <c r="L51">
        <v>117.428</v>
      </c>
      <c r="M51">
        <v>117.428</v>
      </c>
      <c r="N51">
        <v>117.428</v>
      </c>
    </row>
    <row r="52" spans="1:14">
      <c r="A52" s="42">
        <v>35006</v>
      </c>
      <c r="B52" t="s">
        <v>730</v>
      </c>
      <c r="C52" t="s">
        <v>730</v>
      </c>
      <c r="D52">
        <v>139.26599999999999</v>
      </c>
      <c r="E52">
        <v>441.85</v>
      </c>
      <c r="F52">
        <v>0.96220000000000006</v>
      </c>
      <c r="G52" t="s">
        <v>730</v>
      </c>
      <c r="H52" t="s">
        <v>730</v>
      </c>
      <c r="I52" t="s">
        <v>730</v>
      </c>
      <c r="J52">
        <v>592.44000000000005</v>
      </c>
      <c r="K52">
        <v>116.869</v>
      </c>
      <c r="L52">
        <v>116.869</v>
      </c>
      <c r="M52">
        <v>116.869</v>
      </c>
      <c r="N52">
        <v>116.869</v>
      </c>
    </row>
    <row r="53" spans="1:14">
      <c r="A53" s="42">
        <v>35013</v>
      </c>
      <c r="B53" t="s">
        <v>730</v>
      </c>
      <c r="C53" t="s">
        <v>730</v>
      </c>
      <c r="D53">
        <v>139.55600000000001</v>
      </c>
      <c r="E53">
        <v>433</v>
      </c>
      <c r="F53">
        <v>0.96120000000000005</v>
      </c>
      <c r="G53" t="s">
        <v>730</v>
      </c>
      <c r="H53" t="s">
        <v>730</v>
      </c>
      <c r="I53" t="s">
        <v>730</v>
      </c>
      <c r="J53">
        <v>564.30999999999995</v>
      </c>
      <c r="K53">
        <v>116.824</v>
      </c>
      <c r="L53">
        <v>116.824</v>
      </c>
      <c r="M53">
        <v>116.824</v>
      </c>
      <c r="N53">
        <v>116.824</v>
      </c>
    </row>
    <row r="54" spans="1:14">
      <c r="A54" s="42">
        <v>35020</v>
      </c>
      <c r="B54" t="s">
        <v>730</v>
      </c>
      <c r="C54" t="s">
        <v>730</v>
      </c>
      <c r="D54">
        <v>140.38499999999999</v>
      </c>
      <c r="E54">
        <v>430.35</v>
      </c>
      <c r="F54">
        <v>0.96109999999999995</v>
      </c>
      <c r="G54" t="s">
        <v>730</v>
      </c>
      <c r="H54" t="s">
        <v>730</v>
      </c>
      <c r="I54" t="s">
        <v>730</v>
      </c>
      <c r="J54">
        <v>570.02</v>
      </c>
      <c r="K54">
        <v>116.68899999999999</v>
      </c>
      <c r="L54">
        <v>116.68899999999999</v>
      </c>
      <c r="M54">
        <v>116.68899999999999</v>
      </c>
      <c r="N54">
        <v>116.68899999999999</v>
      </c>
    </row>
    <row r="55" spans="1:14">
      <c r="A55" s="42">
        <v>35027</v>
      </c>
      <c r="B55" t="s">
        <v>730</v>
      </c>
      <c r="C55" t="s">
        <v>730</v>
      </c>
      <c r="D55">
        <v>140.887</v>
      </c>
      <c r="E55">
        <v>434.63</v>
      </c>
      <c r="F55">
        <v>0.96450000000000002</v>
      </c>
      <c r="G55" t="s">
        <v>730</v>
      </c>
      <c r="H55" t="s">
        <v>730</v>
      </c>
      <c r="I55" t="s">
        <v>730</v>
      </c>
      <c r="J55">
        <v>562.26</v>
      </c>
      <c r="K55">
        <v>117.22799999999999</v>
      </c>
      <c r="L55">
        <v>117.22799999999999</v>
      </c>
      <c r="M55">
        <v>117.22799999999999</v>
      </c>
      <c r="N55">
        <v>117.22799999999999</v>
      </c>
    </row>
    <row r="56" spans="1:14">
      <c r="A56" s="42">
        <v>35034</v>
      </c>
      <c r="B56" t="s">
        <v>730</v>
      </c>
      <c r="C56" t="s">
        <v>730</v>
      </c>
      <c r="D56">
        <v>141.42599999999999</v>
      </c>
      <c r="E56">
        <v>444.86</v>
      </c>
      <c r="F56">
        <v>0.96609999999999996</v>
      </c>
      <c r="G56" t="s">
        <v>730</v>
      </c>
      <c r="H56" t="s">
        <v>730</v>
      </c>
      <c r="I56" t="s">
        <v>730</v>
      </c>
      <c r="J56">
        <v>591.94000000000005</v>
      </c>
      <c r="K56">
        <v>117.30800000000001</v>
      </c>
      <c r="L56">
        <v>117.30800000000001</v>
      </c>
      <c r="M56">
        <v>117.30800000000001</v>
      </c>
      <c r="N56">
        <v>117.30800000000001</v>
      </c>
    </row>
    <row r="57" spans="1:14">
      <c r="A57" s="42">
        <v>35041</v>
      </c>
      <c r="B57" t="s">
        <v>730</v>
      </c>
      <c r="C57" t="s">
        <v>730</v>
      </c>
      <c r="D57">
        <v>141.92599999999999</v>
      </c>
      <c r="E57">
        <v>451</v>
      </c>
      <c r="F57">
        <v>0.96650000000000003</v>
      </c>
      <c r="G57" t="s">
        <v>730</v>
      </c>
      <c r="H57" t="s">
        <v>730</v>
      </c>
      <c r="I57" t="s">
        <v>730</v>
      </c>
      <c r="J57">
        <v>585.91</v>
      </c>
      <c r="K57">
        <v>117.209</v>
      </c>
      <c r="L57">
        <v>117.209</v>
      </c>
      <c r="M57">
        <v>117.209</v>
      </c>
      <c r="N57">
        <v>117.209</v>
      </c>
    </row>
    <row r="58" spans="1:14">
      <c r="A58" s="42">
        <v>35048</v>
      </c>
      <c r="B58" t="s">
        <v>730</v>
      </c>
      <c r="C58" t="s">
        <v>730</v>
      </c>
      <c r="D58">
        <v>142.39099999999999</v>
      </c>
      <c r="E58">
        <v>450.2</v>
      </c>
      <c r="F58">
        <v>0.96750000000000003</v>
      </c>
      <c r="G58" t="s">
        <v>730</v>
      </c>
      <c r="H58" t="s">
        <v>730</v>
      </c>
      <c r="I58" t="s">
        <v>730</v>
      </c>
      <c r="J58">
        <v>566.02</v>
      </c>
      <c r="K58">
        <v>117.324</v>
      </c>
      <c r="L58">
        <v>117.324</v>
      </c>
      <c r="M58">
        <v>117.324</v>
      </c>
      <c r="N58">
        <v>117.324</v>
      </c>
    </row>
    <row r="59" spans="1:14">
      <c r="A59" s="42">
        <v>35055</v>
      </c>
      <c r="B59" t="s">
        <v>730</v>
      </c>
      <c r="C59" t="s">
        <v>730</v>
      </c>
      <c r="D59">
        <v>143.12</v>
      </c>
      <c r="E59">
        <v>460.89</v>
      </c>
      <c r="F59">
        <v>0.96989999999999998</v>
      </c>
      <c r="G59" t="s">
        <v>730</v>
      </c>
      <c r="H59" t="s">
        <v>730</v>
      </c>
      <c r="I59" t="s">
        <v>730</v>
      </c>
      <c r="J59">
        <v>586.20000000000005</v>
      </c>
      <c r="K59">
        <v>118.21899999999999</v>
      </c>
      <c r="L59">
        <v>118.21899999999999</v>
      </c>
      <c r="M59">
        <v>118.21899999999999</v>
      </c>
      <c r="N59">
        <v>118.21899999999999</v>
      </c>
    </row>
    <row r="60" spans="1:14">
      <c r="A60" s="42">
        <v>35062</v>
      </c>
      <c r="B60" t="s">
        <v>730</v>
      </c>
      <c r="C60" t="s">
        <v>730</v>
      </c>
      <c r="D60">
        <v>143.65100000000001</v>
      </c>
      <c r="E60">
        <v>458.37</v>
      </c>
      <c r="F60">
        <v>0.97170000000000001</v>
      </c>
      <c r="G60" t="s">
        <v>730</v>
      </c>
      <c r="H60" t="s">
        <v>730</v>
      </c>
      <c r="I60" t="s">
        <v>730</v>
      </c>
      <c r="J60">
        <v>578.13</v>
      </c>
      <c r="K60">
        <v>117.69799999999999</v>
      </c>
      <c r="L60">
        <v>117.69799999999999</v>
      </c>
      <c r="M60">
        <v>117.69799999999999</v>
      </c>
      <c r="N60">
        <v>117.69799999999999</v>
      </c>
    </row>
    <row r="61" spans="1:14">
      <c r="A61" s="42">
        <v>35069</v>
      </c>
      <c r="B61" t="s">
        <v>730</v>
      </c>
      <c r="C61" t="s">
        <v>730</v>
      </c>
      <c r="D61">
        <v>144.37899999999999</v>
      </c>
      <c r="E61">
        <v>479.18</v>
      </c>
      <c r="F61">
        <v>0.97189999999999999</v>
      </c>
      <c r="G61" t="s">
        <v>730</v>
      </c>
      <c r="H61" t="s">
        <v>730</v>
      </c>
      <c r="I61" t="s">
        <v>730</v>
      </c>
      <c r="J61">
        <v>619.67999999999995</v>
      </c>
      <c r="K61">
        <v>118.836</v>
      </c>
      <c r="L61">
        <v>118.836</v>
      </c>
      <c r="M61">
        <v>118.836</v>
      </c>
      <c r="N61">
        <v>118.836</v>
      </c>
    </row>
    <row r="62" spans="1:14">
      <c r="A62" s="42">
        <v>35076</v>
      </c>
      <c r="B62" t="s">
        <v>730</v>
      </c>
      <c r="C62" t="s">
        <v>730</v>
      </c>
      <c r="D62">
        <v>145.12700000000001</v>
      </c>
      <c r="E62">
        <v>483.26</v>
      </c>
      <c r="F62">
        <v>0.97289999999999999</v>
      </c>
      <c r="G62" t="s">
        <v>730</v>
      </c>
      <c r="H62" t="s">
        <v>730</v>
      </c>
      <c r="I62" t="s">
        <v>730</v>
      </c>
      <c r="J62">
        <v>635.80999999999995</v>
      </c>
      <c r="K62">
        <v>119.38800000000001</v>
      </c>
      <c r="L62">
        <v>119.38800000000001</v>
      </c>
      <c r="M62">
        <v>119.38800000000001</v>
      </c>
      <c r="N62">
        <v>119.38800000000001</v>
      </c>
    </row>
    <row r="63" spans="1:14">
      <c r="A63" s="42">
        <v>35083</v>
      </c>
      <c r="B63" t="s">
        <v>730</v>
      </c>
      <c r="C63" t="s">
        <v>730</v>
      </c>
      <c r="D63">
        <v>145.691</v>
      </c>
      <c r="E63">
        <v>486.09</v>
      </c>
      <c r="F63">
        <v>0.97289999999999999</v>
      </c>
      <c r="G63" t="s">
        <v>730</v>
      </c>
      <c r="H63" t="s">
        <v>730</v>
      </c>
      <c r="I63" t="s">
        <v>730</v>
      </c>
      <c r="J63">
        <v>645.64</v>
      </c>
      <c r="K63">
        <v>119.57899999999999</v>
      </c>
      <c r="L63">
        <v>119.57899999999999</v>
      </c>
      <c r="M63">
        <v>119.57899999999999</v>
      </c>
      <c r="N63">
        <v>119.57899999999999</v>
      </c>
    </row>
    <row r="64" spans="1:14">
      <c r="A64" s="42">
        <v>35090</v>
      </c>
      <c r="B64" t="s">
        <v>730</v>
      </c>
      <c r="C64" t="s">
        <v>730</v>
      </c>
      <c r="D64">
        <v>146.245</v>
      </c>
      <c r="E64">
        <v>487.52</v>
      </c>
      <c r="F64">
        <v>0.97789999999999999</v>
      </c>
      <c r="G64" t="s">
        <v>730</v>
      </c>
      <c r="H64" t="s">
        <v>730</v>
      </c>
      <c r="I64" t="s">
        <v>730</v>
      </c>
      <c r="J64">
        <v>651.89</v>
      </c>
      <c r="K64">
        <v>119.655</v>
      </c>
      <c r="L64">
        <v>119.655</v>
      </c>
      <c r="M64">
        <v>119.655</v>
      </c>
      <c r="N64">
        <v>119.655</v>
      </c>
    </row>
    <row r="65" spans="1:14">
      <c r="A65" s="42">
        <v>35097</v>
      </c>
      <c r="B65" t="s">
        <v>730</v>
      </c>
      <c r="C65" t="s">
        <v>730</v>
      </c>
      <c r="D65">
        <v>146.84800000000001</v>
      </c>
      <c r="E65">
        <v>502.76</v>
      </c>
      <c r="F65">
        <v>0.97809999999999997</v>
      </c>
      <c r="G65" t="s">
        <v>730</v>
      </c>
      <c r="H65" t="s">
        <v>730</v>
      </c>
      <c r="I65" t="s">
        <v>730</v>
      </c>
      <c r="J65">
        <v>715.61</v>
      </c>
      <c r="K65">
        <v>120.184</v>
      </c>
      <c r="L65">
        <v>120.184</v>
      </c>
      <c r="M65">
        <v>120.184</v>
      </c>
      <c r="N65">
        <v>120.184</v>
      </c>
    </row>
    <row r="66" spans="1:14">
      <c r="A66" s="42">
        <v>35104</v>
      </c>
      <c r="B66" t="s">
        <v>730</v>
      </c>
      <c r="C66" t="s">
        <v>730</v>
      </c>
      <c r="D66">
        <v>147.40899999999999</v>
      </c>
      <c r="E66">
        <v>496.32</v>
      </c>
      <c r="F66">
        <v>0.97840000000000005</v>
      </c>
      <c r="G66" t="s">
        <v>730</v>
      </c>
      <c r="H66" t="s">
        <v>730</v>
      </c>
      <c r="I66" t="s">
        <v>730</v>
      </c>
      <c r="J66">
        <v>699.2</v>
      </c>
      <c r="K66">
        <v>120.62</v>
      </c>
      <c r="L66">
        <v>120.62</v>
      </c>
      <c r="M66">
        <v>120.62</v>
      </c>
      <c r="N66">
        <v>120.62</v>
      </c>
    </row>
    <row r="67" spans="1:14">
      <c r="A67" s="42">
        <v>35111</v>
      </c>
      <c r="B67" t="s">
        <v>730</v>
      </c>
      <c r="C67" t="s">
        <v>730</v>
      </c>
      <c r="D67">
        <v>147.899</v>
      </c>
      <c r="E67">
        <v>494.09</v>
      </c>
      <c r="F67">
        <v>0.98450000000000004</v>
      </c>
      <c r="G67" t="s">
        <v>730</v>
      </c>
      <c r="H67" t="s">
        <v>730</v>
      </c>
      <c r="I67" t="s">
        <v>730</v>
      </c>
      <c r="J67">
        <v>676.18</v>
      </c>
      <c r="K67">
        <v>120.739</v>
      </c>
      <c r="L67">
        <v>120.739</v>
      </c>
      <c r="M67">
        <v>120.739</v>
      </c>
      <c r="N67">
        <v>120.739</v>
      </c>
    </row>
    <row r="68" spans="1:14">
      <c r="A68" s="42">
        <v>35118</v>
      </c>
      <c r="B68" t="s">
        <v>730</v>
      </c>
      <c r="C68" t="s">
        <v>730</v>
      </c>
      <c r="D68">
        <v>148.31100000000001</v>
      </c>
      <c r="E68">
        <v>491.96</v>
      </c>
      <c r="F68">
        <v>0.98150000000000004</v>
      </c>
      <c r="G68" t="s">
        <v>730</v>
      </c>
      <c r="H68" t="s">
        <v>730</v>
      </c>
      <c r="I68" t="s">
        <v>730</v>
      </c>
      <c r="J68">
        <v>687.85</v>
      </c>
      <c r="K68">
        <v>120.76600000000001</v>
      </c>
      <c r="L68">
        <v>120.76600000000001</v>
      </c>
      <c r="M68">
        <v>120.76600000000001</v>
      </c>
      <c r="N68">
        <v>120.76600000000001</v>
      </c>
    </row>
    <row r="69" spans="1:14">
      <c r="A69" s="42">
        <v>35125</v>
      </c>
      <c r="B69" t="s">
        <v>730</v>
      </c>
      <c r="C69" t="s">
        <v>730</v>
      </c>
      <c r="D69">
        <v>148.917</v>
      </c>
      <c r="E69">
        <v>486.95</v>
      </c>
      <c r="F69">
        <v>0.98360000000000003</v>
      </c>
      <c r="G69" t="s">
        <v>730</v>
      </c>
      <c r="H69" t="s">
        <v>730</v>
      </c>
      <c r="I69" t="s">
        <v>730</v>
      </c>
      <c r="J69">
        <v>661.88</v>
      </c>
      <c r="K69">
        <v>120.813</v>
      </c>
      <c r="L69">
        <v>120.813</v>
      </c>
      <c r="M69">
        <v>120.813</v>
      </c>
      <c r="N69">
        <v>120.813</v>
      </c>
    </row>
    <row r="70" spans="1:14">
      <c r="A70" s="42">
        <v>35132</v>
      </c>
      <c r="B70" t="s">
        <v>730</v>
      </c>
      <c r="C70" t="s">
        <v>730</v>
      </c>
      <c r="D70">
        <v>149.47300000000001</v>
      </c>
      <c r="E70">
        <v>477.78</v>
      </c>
      <c r="F70">
        <v>0.98319999999999996</v>
      </c>
      <c r="G70" t="s">
        <v>730</v>
      </c>
      <c r="H70" t="s">
        <v>730</v>
      </c>
      <c r="I70" t="s">
        <v>730</v>
      </c>
      <c r="J70">
        <v>615.73</v>
      </c>
      <c r="K70">
        <v>121.04300000000001</v>
      </c>
      <c r="L70">
        <v>121.04300000000001</v>
      </c>
      <c r="M70">
        <v>121.04300000000001</v>
      </c>
      <c r="N70">
        <v>121.04300000000001</v>
      </c>
    </row>
    <row r="71" spans="1:14">
      <c r="A71" s="42">
        <v>35139</v>
      </c>
      <c r="B71" t="s">
        <v>730</v>
      </c>
      <c r="C71" t="s">
        <v>730</v>
      </c>
      <c r="D71">
        <v>149.85</v>
      </c>
      <c r="E71">
        <v>477.81</v>
      </c>
      <c r="F71">
        <v>0.98599999999999999</v>
      </c>
      <c r="G71" t="s">
        <v>730</v>
      </c>
      <c r="H71" t="s">
        <v>730</v>
      </c>
      <c r="I71" t="s">
        <v>730</v>
      </c>
      <c r="J71">
        <v>626.54</v>
      </c>
      <c r="K71">
        <v>121.318</v>
      </c>
      <c r="L71">
        <v>121.318</v>
      </c>
      <c r="M71">
        <v>121.318</v>
      </c>
      <c r="N71">
        <v>121.318</v>
      </c>
    </row>
    <row r="72" spans="1:14">
      <c r="A72" s="42">
        <v>35146</v>
      </c>
      <c r="B72" t="s">
        <v>730</v>
      </c>
      <c r="C72" t="s">
        <v>730</v>
      </c>
      <c r="D72">
        <v>150.40799999999999</v>
      </c>
      <c r="E72">
        <v>486.18</v>
      </c>
      <c r="F72">
        <v>0.98709999999999998</v>
      </c>
      <c r="G72" t="s">
        <v>730</v>
      </c>
      <c r="H72" t="s">
        <v>730</v>
      </c>
      <c r="I72" t="s">
        <v>730</v>
      </c>
      <c r="J72">
        <v>644.66</v>
      </c>
      <c r="K72">
        <v>121.538</v>
      </c>
      <c r="L72">
        <v>121.538</v>
      </c>
      <c r="M72">
        <v>121.538</v>
      </c>
      <c r="N72">
        <v>121.538</v>
      </c>
    </row>
    <row r="73" spans="1:14">
      <c r="A73" s="42">
        <v>35153</v>
      </c>
      <c r="B73" t="s">
        <v>730</v>
      </c>
      <c r="C73" t="s">
        <v>730</v>
      </c>
      <c r="D73">
        <v>150.83000000000001</v>
      </c>
      <c r="E73">
        <v>484.8</v>
      </c>
      <c r="F73">
        <v>0.98719999999999997</v>
      </c>
      <c r="G73" t="s">
        <v>730</v>
      </c>
      <c r="H73" t="s">
        <v>730</v>
      </c>
      <c r="I73" t="s">
        <v>730</v>
      </c>
      <c r="J73">
        <v>635.13</v>
      </c>
      <c r="K73">
        <v>121.786</v>
      </c>
      <c r="L73">
        <v>121.786</v>
      </c>
      <c r="M73">
        <v>121.786</v>
      </c>
      <c r="N73">
        <v>121.786</v>
      </c>
    </row>
    <row r="74" spans="1:14">
      <c r="A74" s="42">
        <v>35160</v>
      </c>
      <c r="B74" t="s">
        <v>730</v>
      </c>
      <c r="C74" t="s">
        <v>730</v>
      </c>
      <c r="D74">
        <v>151.57300000000001</v>
      </c>
      <c r="E74">
        <v>487.21</v>
      </c>
      <c r="F74">
        <v>0.98680000000000001</v>
      </c>
      <c r="G74" t="s">
        <v>730</v>
      </c>
      <c r="H74" t="s">
        <v>730</v>
      </c>
      <c r="I74" t="s">
        <v>730</v>
      </c>
      <c r="J74">
        <v>638.48</v>
      </c>
      <c r="K74">
        <v>122.249</v>
      </c>
      <c r="L74">
        <v>122.249</v>
      </c>
      <c r="M74">
        <v>122.249</v>
      </c>
      <c r="N74">
        <v>122.249</v>
      </c>
    </row>
    <row r="75" spans="1:14">
      <c r="A75" s="42">
        <v>35167</v>
      </c>
      <c r="B75" t="s">
        <v>730</v>
      </c>
      <c r="C75" t="s">
        <v>730</v>
      </c>
      <c r="D75">
        <v>152.13499999999999</v>
      </c>
      <c r="E75">
        <v>489.3</v>
      </c>
      <c r="F75">
        <v>0.99250000000000005</v>
      </c>
      <c r="G75" t="s">
        <v>730</v>
      </c>
      <c r="H75" t="s">
        <v>730</v>
      </c>
      <c r="I75" t="s">
        <v>730</v>
      </c>
      <c r="J75">
        <v>634.86</v>
      </c>
      <c r="K75">
        <v>122.145</v>
      </c>
      <c r="L75">
        <v>122.145</v>
      </c>
      <c r="M75">
        <v>122.145</v>
      </c>
      <c r="N75">
        <v>122.145</v>
      </c>
    </row>
    <row r="76" spans="1:14">
      <c r="A76" s="42">
        <v>35174</v>
      </c>
      <c r="B76" t="s">
        <v>730</v>
      </c>
      <c r="C76" t="s">
        <v>730</v>
      </c>
      <c r="D76">
        <v>152.624</v>
      </c>
      <c r="E76">
        <v>502.22</v>
      </c>
      <c r="F76">
        <v>0.99109999999999998</v>
      </c>
      <c r="G76" t="s">
        <v>730</v>
      </c>
      <c r="H76" t="s">
        <v>730</v>
      </c>
      <c r="I76" t="s">
        <v>730</v>
      </c>
      <c r="J76">
        <v>635.03</v>
      </c>
      <c r="K76">
        <v>122.471</v>
      </c>
      <c r="L76">
        <v>122.471</v>
      </c>
      <c r="M76">
        <v>122.471</v>
      </c>
      <c r="N76">
        <v>122.471</v>
      </c>
    </row>
    <row r="77" spans="1:14">
      <c r="A77" s="42">
        <v>35181</v>
      </c>
      <c r="B77" t="s">
        <v>730</v>
      </c>
      <c r="C77" t="s">
        <v>730</v>
      </c>
      <c r="D77">
        <v>153.11799999999999</v>
      </c>
      <c r="E77">
        <v>500.85</v>
      </c>
      <c r="F77">
        <v>0.99160000000000004</v>
      </c>
      <c r="G77" t="s">
        <v>730</v>
      </c>
      <c r="H77" t="s">
        <v>730</v>
      </c>
      <c r="I77" t="s">
        <v>730</v>
      </c>
      <c r="J77">
        <v>640.47</v>
      </c>
      <c r="K77">
        <v>122.495</v>
      </c>
      <c r="L77">
        <v>122.495</v>
      </c>
      <c r="M77">
        <v>122.495</v>
      </c>
      <c r="N77">
        <v>122.495</v>
      </c>
    </row>
    <row r="78" spans="1:14">
      <c r="A78" s="42">
        <v>35188</v>
      </c>
      <c r="B78" t="s">
        <v>730</v>
      </c>
      <c r="C78" t="s">
        <v>730</v>
      </c>
      <c r="D78">
        <v>153.63200000000001</v>
      </c>
      <c r="E78">
        <v>498.44</v>
      </c>
      <c r="F78">
        <v>0.9919</v>
      </c>
      <c r="G78" t="s">
        <v>730</v>
      </c>
      <c r="H78" t="s">
        <v>730</v>
      </c>
      <c r="I78" t="s">
        <v>730</v>
      </c>
      <c r="J78">
        <v>639.79</v>
      </c>
      <c r="K78">
        <v>122.601</v>
      </c>
      <c r="L78">
        <v>122.601</v>
      </c>
      <c r="M78">
        <v>122.601</v>
      </c>
      <c r="N78">
        <v>122.601</v>
      </c>
    </row>
    <row r="79" spans="1:14">
      <c r="A79" s="42">
        <v>35195</v>
      </c>
      <c r="B79" t="s">
        <v>730</v>
      </c>
      <c r="C79" t="s">
        <v>730</v>
      </c>
      <c r="D79">
        <v>154.19800000000001</v>
      </c>
      <c r="E79">
        <v>500.4</v>
      </c>
      <c r="F79">
        <v>0.99399999999999999</v>
      </c>
      <c r="G79" t="s">
        <v>730</v>
      </c>
      <c r="H79" t="s">
        <v>730</v>
      </c>
      <c r="I79" t="s">
        <v>730</v>
      </c>
      <c r="J79">
        <v>665.29</v>
      </c>
      <c r="K79">
        <v>123.07599999999999</v>
      </c>
      <c r="L79">
        <v>123.07599999999999</v>
      </c>
      <c r="M79">
        <v>123.07599999999999</v>
      </c>
      <c r="N79">
        <v>123.07599999999999</v>
      </c>
    </row>
    <row r="80" spans="1:14">
      <c r="A80" s="42">
        <v>35202</v>
      </c>
      <c r="B80" t="s">
        <v>730</v>
      </c>
      <c r="C80" t="s">
        <v>730</v>
      </c>
      <c r="D80">
        <v>154.785</v>
      </c>
      <c r="E80">
        <v>502.43</v>
      </c>
      <c r="F80">
        <v>0.99509999999999998</v>
      </c>
      <c r="G80" t="s">
        <v>730</v>
      </c>
      <c r="H80" t="s">
        <v>730</v>
      </c>
      <c r="I80" t="s">
        <v>730</v>
      </c>
      <c r="J80">
        <v>677.32</v>
      </c>
      <c r="K80">
        <v>123.581</v>
      </c>
      <c r="L80">
        <v>123.581</v>
      </c>
      <c r="M80">
        <v>123.581</v>
      </c>
      <c r="N80">
        <v>123.581</v>
      </c>
    </row>
    <row r="81" spans="1:14">
      <c r="A81" s="42">
        <v>35209</v>
      </c>
      <c r="B81" t="s">
        <v>730</v>
      </c>
      <c r="C81" t="s">
        <v>730</v>
      </c>
      <c r="D81">
        <v>155.23500000000001</v>
      </c>
      <c r="E81">
        <v>499.04</v>
      </c>
      <c r="F81">
        <v>0.99670000000000003</v>
      </c>
      <c r="G81" t="s">
        <v>730</v>
      </c>
      <c r="H81" t="s">
        <v>730</v>
      </c>
      <c r="I81" t="s">
        <v>730</v>
      </c>
      <c r="J81">
        <v>683.74</v>
      </c>
      <c r="K81">
        <v>123.486</v>
      </c>
      <c r="L81">
        <v>123.486</v>
      </c>
      <c r="M81">
        <v>123.486</v>
      </c>
      <c r="N81">
        <v>123.486</v>
      </c>
    </row>
    <row r="82" spans="1:14">
      <c r="A82" s="42">
        <v>35216</v>
      </c>
      <c r="B82" t="s">
        <v>730</v>
      </c>
      <c r="C82" t="s">
        <v>730</v>
      </c>
      <c r="D82">
        <v>155.602</v>
      </c>
      <c r="E82">
        <v>498.99</v>
      </c>
      <c r="F82">
        <v>0.99809999999999999</v>
      </c>
      <c r="G82" t="s">
        <v>730</v>
      </c>
      <c r="H82" t="s">
        <v>730</v>
      </c>
      <c r="I82" t="s">
        <v>730</v>
      </c>
      <c r="J82">
        <v>690.6</v>
      </c>
      <c r="K82">
        <v>123.679</v>
      </c>
      <c r="L82">
        <v>123.679</v>
      </c>
      <c r="M82">
        <v>123.679</v>
      </c>
      <c r="N82">
        <v>123.679</v>
      </c>
    </row>
    <row r="83" spans="1:14">
      <c r="A83" s="42">
        <v>35223</v>
      </c>
      <c r="B83" t="s">
        <v>730</v>
      </c>
      <c r="C83" t="s">
        <v>730</v>
      </c>
      <c r="D83">
        <v>156.21199999999999</v>
      </c>
      <c r="E83">
        <v>498.2</v>
      </c>
      <c r="F83">
        <v>0.99909999999999999</v>
      </c>
      <c r="G83" t="s">
        <v>730</v>
      </c>
      <c r="H83" t="s">
        <v>730</v>
      </c>
      <c r="I83" t="s">
        <v>730</v>
      </c>
      <c r="J83">
        <v>671.93</v>
      </c>
      <c r="K83">
        <v>123.85899999999999</v>
      </c>
      <c r="L83">
        <v>123.85899999999999</v>
      </c>
      <c r="M83">
        <v>123.85899999999999</v>
      </c>
      <c r="N83">
        <v>123.85899999999999</v>
      </c>
    </row>
    <row r="84" spans="1:14">
      <c r="A84" s="42">
        <v>35230</v>
      </c>
      <c r="B84" t="s">
        <v>730</v>
      </c>
      <c r="C84" t="s">
        <v>730</v>
      </c>
      <c r="D84">
        <v>156.749</v>
      </c>
      <c r="E84">
        <v>496.73</v>
      </c>
      <c r="F84">
        <v>1.0011000000000001</v>
      </c>
      <c r="G84" t="s">
        <v>730</v>
      </c>
      <c r="H84" t="s">
        <v>730</v>
      </c>
      <c r="I84" t="s">
        <v>730</v>
      </c>
      <c r="J84">
        <v>683.04</v>
      </c>
      <c r="K84">
        <v>124.047</v>
      </c>
      <c r="L84">
        <v>124.047</v>
      </c>
      <c r="M84">
        <v>124.047</v>
      </c>
      <c r="N84">
        <v>124.047</v>
      </c>
    </row>
    <row r="85" spans="1:14">
      <c r="A85" s="42">
        <v>35237</v>
      </c>
      <c r="B85" t="s">
        <v>730</v>
      </c>
      <c r="C85" t="s">
        <v>730</v>
      </c>
      <c r="D85">
        <v>157.328</v>
      </c>
      <c r="E85">
        <v>500.29</v>
      </c>
      <c r="F85">
        <v>1.0027999999999999</v>
      </c>
      <c r="G85" t="s">
        <v>730</v>
      </c>
      <c r="H85" t="s">
        <v>730</v>
      </c>
      <c r="I85" t="s">
        <v>730</v>
      </c>
      <c r="J85">
        <v>729.38</v>
      </c>
      <c r="K85">
        <v>124.33799999999999</v>
      </c>
      <c r="L85">
        <v>124.33799999999999</v>
      </c>
      <c r="M85">
        <v>124.33799999999999</v>
      </c>
      <c r="N85">
        <v>124.33799999999999</v>
      </c>
    </row>
    <row r="86" spans="1:14">
      <c r="A86" s="42">
        <v>35244</v>
      </c>
      <c r="B86" t="s">
        <v>730</v>
      </c>
      <c r="C86" t="s">
        <v>730</v>
      </c>
      <c r="D86">
        <v>157.78899999999999</v>
      </c>
      <c r="E86">
        <v>501.04</v>
      </c>
      <c r="F86">
        <v>1.004</v>
      </c>
      <c r="G86" t="s">
        <v>730</v>
      </c>
      <c r="H86" t="s">
        <v>730</v>
      </c>
      <c r="I86" t="s">
        <v>730</v>
      </c>
      <c r="J86">
        <v>723.95</v>
      </c>
      <c r="K86">
        <v>124.69</v>
      </c>
      <c r="L86">
        <v>124.69</v>
      </c>
      <c r="M86">
        <v>124.69</v>
      </c>
      <c r="N86">
        <v>124.69</v>
      </c>
    </row>
    <row r="87" spans="1:14">
      <c r="A87" s="42">
        <v>35251</v>
      </c>
      <c r="B87" t="s">
        <v>730</v>
      </c>
      <c r="C87" t="s">
        <v>730</v>
      </c>
      <c r="D87">
        <v>158.11600000000001</v>
      </c>
      <c r="E87">
        <v>501.49</v>
      </c>
      <c r="F87">
        <v>1.0042</v>
      </c>
      <c r="G87" t="s">
        <v>730</v>
      </c>
      <c r="H87" t="s">
        <v>730</v>
      </c>
      <c r="I87" t="s">
        <v>730</v>
      </c>
      <c r="J87">
        <v>744.37</v>
      </c>
      <c r="K87">
        <v>124.761</v>
      </c>
      <c r="L87">
        <v>124.761</v>
      </c>
      <c r="M87">
        <v>124.761</v>
      </c>
      <c r="N87">
        <v>124.761</v>
      </c>
    </row>
    <row r="88" spans="1:14">
      <c r="A88" s="42">
        <v>35258</v>
      </c>
      <c r="B88" t="s">
        <v>730</v>
      </c>
      <c r="C88" t="s">
        <v>730</v>
      </c>
      <c r="D88">
        <v>158.61500000000001</v>
      </c>
      <c r="E88">
        <v>493.38</v>
      </c>
      <c r="F88">
        <v>1.0052000000000001</v>
      </c>
      <c r="G88" t="s">
        <v>730</v>
      </c>
      <c r="H88" t="s">
        <v>730</v>
      </c>
      <c r="I88" t="s">
        <v>730</v>
      </c>
      <c r="J88">
        <v>759.62</v>
      </c>
      <c r="K88">
        <v>125</v>
      </c>
      <c r="L88">
        <v>125</v>
      </c>
      <c r="M88">
        <v>125</v>
      </c>
      <c r="N88">
        <v>125</v>
      </c>
    </row>
    <row r="89" spans="1:14">
      <c r="A89" s="42">
        <v>35265</v>
      </c>
      <c r="B89" t="s">
        <v>730</v>
      </c>
      <c r="C89" t="s">
        <v>730</v>
      </c>
      <c r="D89">
        <v>159.005</v>
      </c>
      <c r="E89">
        <v>490.44</v>
      </c>
      <c r="F89">
        <v>1.0068999999999999</v>
      </c>
      <c r="G89" t="s">
        <v>730</v>
      </c>
      <c r="H89" t="s">
        <v>730</v>
      </c>
      <c r="I89" t="s">
        <v>730</v>
      </c>
      <c r="J89">
        <v>749.23</v>
      </c>
      <c r="K89">
        <v>125.67700000000001</v>
      </c>
      <c r="L89">
        <v>125.67700000000001</v>
      </c>
      <c r="M89">
        <v>125.67700000000001</v>
      </c>
      <c r="N89">
        <v>125.67700000000001</v>
      </c>
    </row>
    <row r="90" spans="1:14">
      <c r="A90" s="42">
        <v>35272</v>
      </c>
      <c r="B90" t="s">
        <v>730</v>
      </c>
      <c r="C90" t="s">
        <v>730</v>
      </c>
      <c r="D90">
        <v>159.578</v>
      </c>
      <c r="E90">
        <v>470.19</v>
      </c>
      <c r="F90">
        <v>1.0082</v>
      </c>
      <c r="G90" t="s">
        <v>730</v>
      </c>
      <c r="H90" t="s">
        <v>730</v>
      </c>
      <c r="I90" t="s">
        <v>730</v>
      </c>
      <c r="J90">
        <v>707.75</v>
      </c>
      <c r="K90">
        <v>126.09099999999999</v>
      </c>
      <c r="L90">
        <v>126.09099999999999</v>
      </c>
      <c r="M90">
        <v>126.09099999999999</v>
      </c>
      <c r="N90">
        <v>126.09099999999999</v>
      </c>
    </row>
    <row r="91" spans="1:14">
      <c r="A91" s="42">
        <v>35279</v>
      </c>
      <c r="B91" t="s">
        <v>730</v>
      </c>
      <c r="C91" t="s">
        <v>730</v>
      </c>
      <c r="D91">
        <v>160.16399999999999</v>
      </c>
      <c r="E91">
        <v>479.34</v>
      </c>
      <c r="F91">
        <v>1.0097</v>
      </c>
      <c r="G91" t="s">
        <v>730</v>
      </c>
      <c r="H91" t="s">
        <v>730</v>
      </c>
      <c r="I91" t="s">
        <v>730</v>
      </c>
      <c r="J91">
        <v>738.94</v>
      </c>
      <c r="K91">
        <v>126.608</v>
      </c>
      <c r="L91">
        <v>126.608</v>
      </c>
      <c r="M91">
        <v>126.608</v>
      </c>
      <c r="N91">
        <v>126.608</v>
      </c>
    </row>
    <row r="92" spans="1:14">
      <c r="A92" s="42">
        <v>35286</v>
      </c>
      <c r="B92" t="s">
        <v>730</v>
      </c>
      <c r="C92" t="s">
        <v>730</v>
      </c>
      <c r="D92">
        <v>160.58699999999999</v>
      </c>
      <c r="E92">
        <v>477.04</v>
      </c>
      <c r="F92">
        <v>1.0114000000000001</v>
      </c>
      <c r="G92" t="s">
        <v>730</v>
      </c>
      <c r="H92" t="s">
        <v>730</v>
      </c>
      <c r="I92" t="s">
        <v>730</v>
      </c>
      <c r="J92">
        <v>728</v>
      </c>
      <c r="K92">
        <v>126.727</v>
      </c>
      <c r="L92">
        <v>126.727</v>
      </c>
      <c r="M92">
        <v>126.727</v>
      </c>
      <c r="N92">
        <v>126.727</v>
      </c>
    </row>
    <row r="93" spans="1:14">
      <c r="A93" s="42">
        <v>35293</v>
      </c>
      <c r="B93" t="s">
        <v>730</v>
      </c>
      <c r="C93" t="s">
        <v>730</v>
      </c>
      <c r="D93">
        <v>161.15100000000001</v>
      </c>
      <c r="E93">
        <v>472.14</v>
      </c>
      <c r="F93">
        <v>1.0131000000000001</v>
      </c>
      <c r="G93" t="s">
        <v>730</v>
      </c>
      <c r="H93" t="s">
        <v>730</v>
      </c>
      <c r="I93" t="s">
        <v>730</v>
      </c>
      <c r="J93">
        <v>738.94</v>
      </c>
      <c r="K93">
        <v>127.068</v>
      </c>
      <c r="L93">
        <v>127.068</v>
      </c>
      <c r="M93">
        <v>127.068</v>
      </c>
      <c r="N93">
        <v>127.068</v>
      </c>
    </row>
    <row r="94" spans="1:14">
      <c r="A94" s="42">
        <v>35300</v>
      </c>
      <c r="B94" t="s">
        <v>730</v>
      </c>
      <c r="C94" t="s">
        <v>730</v>
      </c>
      <c r="D94">
        <v>161.67599999999999</v>
      </c>
      <c r="E94">
        <v>474.66</v>
      </c>
      <c r="F94">
        <v>1.0143</v>
      </c>
      <c r="G94" t="s">
        <v>730</v>
      </c>
      <c r="H94" t="s">
        <v>730</v>
      </c>
      <c r="I94" t="s">
        <v>730</v>
      </c>
      <c r="J94">
        <v>721.65</v>
      </c>
      <c r="K94">
        <v>127.492</v>
      </c>
      <c r="L94">
        <v>127.492</v>
      </c>
      <c r="M94">
        <v>127.492</v>
      </c>
      <c r="N94">
        <v>127.492</v>
      </c>
    </row>
    <row r="95" spans="1:14">
      <c r="A95" s="42">
        <v>35307</v>
      </c>
      <c r="B95" t="s">
        <v>730</v>
      </c>
      <c r="C95" t="s">
        <v>730</v>
      </c>
      <c r="D95">
        <v>162.12200000000001</v>
      </c>
      <c r="E95">
        <v>477.13</v>
      </c>
      <c r="F95">
        <v>1.0165</v>
      </c>
      <c r="G95" t="s">
        <v>730</v>
      </c>
      <c r="H95" t="s">
        <v>730</v>
      </c>
      <c r="I95" t="s">
        <v>730</v>
      </c>
      <c r="J95">
        <v>727.11</v>
      </c>
      <c r="K95">
        <v>127.874</v>
      </c>
      <c r="L95">
        <v>127.874</v>
      </c>
      <c r="M95">
        <v>127.874</v>
      </c>
      <c r="N95">
        <v>127.874</v>
      </c>
    </row>
    <row r="96" spans="1:14">
      <c r="A96" s="42">
        <v>35314</v>
      </c>
      <c r="B96" t="s">
        <v>730</v>
      </c>
      <c r="C96" t="s">
        <v>730</v>
      </c>
      <c r="D96">
        <v>162.58199999999999</v>
      </c>
      <c r="E96">
        <v>474.62</v>
      </c>
      <c r="F96">
        <v>1.0175000000000001</v>
      </c>
      <c r="G96" t="s">
        <v>730</v>
      </c>
      <c r="H96" t="s">
        <v>730</v>
      </c>
      <c r="I96" t="s">
        <v>730</v>
      </c>
      <c r="J96">
        <v>731.28</v>
      </c>
      <c r="K96">
        <v>127.901</v>
      </c>
      <c r="L96">
        <v>127.901</v>
      </c>
      <c r="M96">
        <v>127.901</v>
      </c>
      <c r="N96">
        <v>127.901</v>
      </c>
    </row>
    <row r="97" spans="1:14">
      <c r="A97" s="42">
        <v>35321</v>
      </c>
      <c r="B97" t="s">
        <v>730</v>
      </c>
      <c r="C97" t="s">
        <v>730</v>
      </c>
      <c r="D97">
        <v>163.16</v>
      </c>
      <c r="E97">
        <v>478.24</v>
      </c>
      <c r="F97">
        <v>1.0196000000000001</v>
      </c>
      <c r="G97" t="s">
        <v>730</v>
      </c>
      <c r="H97" t="s">
        <v>730</v>
      </c>
      <c r="I97" t="s">
        <v>730</v>
      </c>
      <c r="J97">
        <v>742.8</v>
      </c>
      <c r="K97">
        <v>128.18</v>
      </c>
      <c r="L97">
        <v>128.18</v>
      </c>
      <c r="M97">
        <v>128.18</v>
      </c>
      <c r="N97">
        <v>128.18</v>
      </c>
    </row>
    <row r="98" spans="1:14">
      <c r="A98" s="42">
        <v>35328</v>
      </c>
      <c r="B98" t="s">
        <v>730</v>
      </c>
      <c r="C98" t="s">
        <v>730</v>
      </c>
      <c r="D98">
        <v>163.56200000000001</v>
      </c>
      <c r="E98">
        <v>481.85</v>
      </c>
      <c r="F98">
        <v>1.0189999999999999</v>
      </c>
      <c r="G98" t="s">
        <v>730</v>
      </c>
      <c r="H98" t="s">
        <v>730</v>
      </c>
      <c r="I98" t="s">
        <v>730</v>
      </c>
      <c r="J98">
        <v>753.7</v>
      </c>
      <c r="K98">
        <v>128.328</v>
      </c>
      <c r="L98">
        <v>128.328</v>
      </c>
      <c r="M98">
        <v>128.328</v>
      </c>
      <c r="N98">
        <v>128.328</v>
      </c>
    </row>
    <row r="99" spans="1:14">
      <c r="A99" s="42">
        <v>35335</v>
      </c>
      <c r="B99" t="s">
        <v>730</v>
      </c>
      <c r="C99" t="s">
        <v>730</v>
      </c>
      <c r="D99">
        <v>164.06</v>
      </c>
      <c r="E99">
        <v>480.38</v>
      </c>
      <c r="F99">
        <v>1.0206</v>
      </c>
      <c r="G99" t="s">
        <v>730</v>
      </c>
      <c r="H99" t="s">
        <v>730</v>
      </c>
      <c r="I99" t="s">
        <v>730</v>
      </c>
      <c r="J99">
        <v>744.15</v>
      </c>
      <c r="K99">
        <v>128.47900000000001</v>
      </c>
      <c r="L99">
        <v>128.47900000000001</v>
      </c>
      <c r="M99">
        <v>128.47900000000001</v>
      </c>
      <c r="N99">
        <v>128.47900000000001</v>
      </c>
    </row>
    <row r="100" spans="1:14">
      <c r="A100" s="42">
        <v>35342</v>
      </c>
      <c r="B100" t="s">
        <v>730</v>
      </c>
      <c r="C100" t="s">
        <v>730</v>
      </c>
      <c r="D100">
        <v>164.61199999999999</v>
      </c>
      <c r="E100">
        <v>484.17</v>
      </c>
      <c r="F100">
        <v>1.022</v>
      </c>
      <c r="G100" t="s">
        <v>730</v>
      </c>
      <c r="H100" t="s">
        <v>730</v>
      </c>
      <c r="I100" t="s">
        <v>730</v>
      </c>
      <c r="J100">
        <v>761.36</v>
      </c>
      <c r="K100">
        <v>128.76499999999999</v>
      </c>
      <c r="L100">
        <v>128.76499999999999</v>
      </c>
      <c r="M100">
        <v>128.76499999999999</v>
      </c>
      <c r="N100">
        <v>128.76499999999999</v>
      </c>
    </row>
    <row r="101" spans="1:14">
      <c r="A101" s="42">
        <v>35349</v>
      </c>
      <c r="B101" t="s">
        <v>730</v>
      </c>
      <c r="C101" t="s">
        <v>730</v>
      </c>
      <c r="D101">
        <v>165.09</v>
      </c>
      <c r="E101">
        <v>479.7</v>
      </c>
      <c r="F101">
        <v>1.0249999999999999</v>
      </c>
      <c r="G101" t="s">
        <v>730</v>
      </c>
      <c r="H101" t="s">
        <v>730</v>
      </c>
      <c r="I101" t="s">
        <v>730</v>
      </c>
      <c r="J101">
        <v>763.38</v>
      </c>
      <c r="K101">
        <v>128.83500000000001</v>
      </c>
      <c r="L101">
        <v>128.83500000000001</v>
      </c>
      <c r="M101">
        <v>128.83500000000001</v>
      </c>
      <c r="N101">
        <v>128.83500000000001</v>
      </c>
    </row>
    <row r="102" spans="1:14">
      <c r="A102" s="42">
        <v>35356</v>
      </c>
      <c r="B102" t="s">
        <v>730</v>
      </c>
      <c r="C102" t="s">
        <v>730</v>
      </c>
      <c r="D102">
        <v>165.58600000000001</v>
      </c>
      <c r="E102">
        <v>481.3</v>
      </c>
      <c r="F102">
        <v>1.0247999999999999</v>
      </c>
      <c r="G102" t="s">
        <v>730</v>
      </c>
      <c r="H102" t="s">
        <v>730</v>
      </c>
      <c r="I102" t="s">
        <v>730</v>
      </c>
      <c r="J102">
        <v>777.42</v>
      </c>
      <c r="K102">
        <v>128.60400000000001</v>
      </c>
      <c r="L102">
        <v>128.60400000000001</v>
      </c>
      <c r="M102">
        <v>128.60400000000001</v>
      </c>
      <c r="N102">
        <v>128.60400000000001</v>
      </c>
    </row>
    <row r="103" spans="1:14">
      <c r="A103" s="42">
        <v>35363</v>
      </c>
      <c r="B103" t="s">
        <v>730</v>
      </c>
      <c r="C103" t="s">
        <v>730</v>
      </c>
      <c r="D103">
        <v>166.084</v>
      </c>
      <c r="E103">
        <v>473.25</v>
      </c>
      <c r="F103">
        <v>1.0267999999999999</v>
      </c>
      <c r="G103" t="s">
        <v>730</v>
      </c>
      <c r="H103" t="s">
        <v>730</v>
      </c>
      <c r="I103" t="s">
        <v>730</v>
      </c>
      <c r="J103">
        <v>760.83</v>
      </c>
      <c r="K103">
        <v>128.56899999999999</v>
      </c>
      <c r="L103">
        <v>128.56899999999999</v>
      </c>
      <c r="M103">
        <v>128.56899999999999</v>
      </c>
      <c r="N103">
        <v>128.56899999999999</v>
      </c>
    </row>
    <row r="104" spans="1:14">
      <c r="A104" s="42">
        <v>35370</v>
      </c>
      <c r="B104" t="s">
        <v>730</v>
      </c>
      <c r="C104" t="s">
        <v>730</v>
      </c>
      <c r="D104">
        <v>166.59299999999999</v>
      </c>
      <c r="E104">
        <v>469.73</v>
      </c>
      <c r="F104">
        <v>1.0276000000000001</v>
      </c>
      <c r="G104" t="s">
        <v>730</v>
      </c>
      <c r="H104" t="s">
        <v>730</v>
      </c>
      <c r="I104" t="s">
        <v>730</v>
      </c>
      <c r="J104">
        <v>767.66</v>
      </c>
      <c r="K104">
        <v>128.715</v>
      </c>
      <c r="L104">
        <v>128.715</v>
      </c>
      <c r="M104">
        <v>128.715</v>
      </c>
      <c r="N104">
        <v>128.715</v>
      </c>
    </row>
    <row r="105" spans="1:14">
      <c r="A105" s="42">
        <v>35377</v>
      </c>
      <c r="B105" t="s">
        <v>730</v>
      </c>
      <c r="C105" t="s">
        <v>730</v>
      </c>
      <c r="D105">
        <v>167.124</v>
      </c>
      <c r="E105">
        <v>472.29</v>
      </c>
      <c r="F105">
        <v>1.0290999999999999</v>
      </c>
      <c r="G105" t="s">
        <v>730</v>
      </c>
      <c r="H105" t="s">
        <v>730</v>
      </c>
      <c r="I105" t="s">
        <v>730</v>
      </c>
      <c r="J105">
        <v>758.52</v>
      </c>
      <c r="K105">
        <v>129.255</v>
      </c>
      <c r="L105">
        <v>129.255</v>
      </c>
      <c r="M105">
        <v>129.255</v>
      </c>
      <c r="N105">
        <v>129.255</v>
      </c>
    </row>
    <row r="106" spans="1:14">
      <c r="A106" s="42">
        <v>35384</v>
      </c>
      <c r="B106" t="s">
        <v>730</v>
      </c>
      <c r="C106" t="s">
        <v>730</v>
      </c>
      <c r="D106">
        <v>167.58199999999999</v>
      </c>
      <c r="E106">
        <v>477.25</v>
      </c>
      <c r="F106">
        <v>1.0295000000000001</v>
      </c>
      <c r="G106" t="s">
        <v>730</v>
      </c>
      <c r="H106" t="s">
        <v>730</v>
      </c>
      <c r="I106" t="s">
        <v>730</v>
      </c>
      <c r="J106">
        <v>756.17</v>
      </c>
      <c r="K106">
        <v>129.57400000000001</v>
      </c>
      <c r="L106">
        <v>129.57400000000001</v>
      </c>
      <c r="M106">
        <v>129.57400000000001</v>
      </c>
      <c r="N106">
        <v>129.57400000000001</v>
      </c>
    </row>
    <row r="107" spans="1:14">
      <c r="A107" s="42">
        <v>35391</v>
      </c>
      <c r="B107" t="s">
        <v>730</v>
      </c>
      <c r="C107" t="s">
        <v>730</v>
      </c>
      <c r="D107">
        <v>168.11099999999999</v>
      </c>
      <c r="E107">
        <v>476.8</v>
      </c>
      <c r="F107">
        <v>1.0306999999999999</v>
      </c>
      <c r="G107" t="s">
        <v>730</v>
      </c>
      <c r="H107" t="s">
        <v>730</v>
      </c>
      <c r="I107" t="s">
        <v>730</v>
      </c>
      <c r="J107">
        <v>758.74</v>
      </c>
      <c r="K107">
        <v>130.06899999999999</v>
      </c>
      <c r="L107">
        <v>130.06899999999999</v>
      </c>
      <c r="M107">
        <v>130.06899999999999</v>
      </c>
      <c r="N107">
        <v>130.06899999999999</v>
      </c>
    </row>
    <row r="108" spans="1:14">
      <c r="A108" s="42">
        <v>35398</v>
      </c>
      <c r="B108" t="s">
        <v>730</v>
      </c>
      <c r="C108" t="s">
        <v>730</v>
      </c>
      <c r="D108">
        <v>168.68799999999999</v>
      </c>
      <c r="E108">
        <v>474.71</v>
      </c>
      <c r="F108">
        <v>1.0327999999999999</v>
      </c>
      <c r="G108" t="s">
        <v>730</v>
      </c>
      <c r="H108" t="s">
        <v>730</v>
      </c>
      <c r="I108" t="s">
        <v>730</v>
      </c>
      <c r="J108">
        <v>760.26</v>
      </c>
      <c r="K108">
        <v>129.904</v>
      </c>
      <c r="L108">
        <v>129.904</v>
      </c>
      <c r="M108">
        <v>129.904</v>
      </c>
      <c r="N108">
        <v>129.904</v>
      </c>
    </row>
    <row r="109" spans="1:14">
      <c r="A109" s="42">
        <v>35405</v>
      </c>
      <c r="B109" t="s">
        <v>730</v>
      </c>
      <c r="C109" t="s">
        <v>730</v>
      </c>
      <c r="D109">
        <v>169.22900000000001</v>
      </c>
      <c r="E109">
        <v>470.67</v>
      </c>
      <c r="F109">
        <v>1.0347</v>
      </c>
      <c r="G109" t="s">
        <v>730</v>
      </c>
      <c r="H109" t="s">
        <v>730</v>
      </c>
      <c r="I109" t="s">
        <v>730</v>
      </c>
      <c r="J109">
        <v>779.73</v>
      </c>
      <c r="K109">
        <v>129.99600000000001</v>
      </c>
      <c r="L109">
        <v>129.99600000000001</v>
      </c>
      <c r="M109">
        <v>129.99600000000001</v>
      </c>
      <c r="N109">
        <v>129.99600000000001</v>
      </c>
    </row>
    <row r="110" spans="1:14">
      <c r="A110" s="42">
        <v>35412</v>
      </c>
      <c r="B110" t="s">
        <v>730</v>
      </c>
      <c r="C110" t="s">
        <v>730</v>
      </c>
      <c r="D110">
        <v>169.745</v>
      </c>
      <c r="E110">
        <v>462.9</v>
      </c>
      <c r="F110">
        <v>1.0377000000000001</v>
      </c>
      <c r="G110" t="s">
        <v>730</v>
      </c>
      <c r="H110" t="s">
        <v>730</v>
      </c>
      <c r="I110" t="s">
        <v>730</v>
      </c>
      <c r="J110">
        <v>755.93</v>
      </c>
      <c r="K110">
        <v>130.01599999999999</v>
      </c>
      <c r="L110">
        <v>130.01599999999999</v>
      </c>
      <c r="M110">
        <v>130.01599999999999</v>
      </c>
      <c r="N110">
        <v>130.01599999999999</v>
      </c>
    </row>
    <row r="111" spans="1:14">
      <c r="A111" s="42">
        <v>35419</v>
      </c>
      <c r="B111" t="s">
        <v>730</v>
      </c>
      <c r="C111" t="s">
        <v>730</v>
      </c>
      <c r="D111">
        <v>170.31</v>
      </c>
      <c r="E111">
        <v>471.6</v>
      </c>
      <c r="F111">
        <v>1.0387999999999999</v>
      </c>
      <c r="G111" t="s">
        <v>730</v>
      </c>
      <c r="H111" t="s">
        <v>730</v>
      </c>
      <c r="I111" t="s">
        <v>730</v>
      </c>
      <c r="J111">
        <v>782.82</v>
      </c>
      <c r="K111">
        <v>130.393</v>
      </c>
      <c r="L111">
        <v>130.393</v>
      </c>
      <c r="M111">
        <v>130.393</v>
      </c>
      <c r="N111">
        <v>130.393</v>
      </c>
    </row>
    <row r="112" spans="1:14">
      <c r="A112" s="42">
        <v>35426</v>
      </c>
      <c r="B112" t="s">
        <v>730</v>
      </c>
      <c r="C112" t="s">
        <v>730</v>
      </c>
      <c r="D112">
        <v>170.87700000000001</v>
      </c>
      <c r="E112">
        <v>472.84</v>
      </c>
      <c r="F112">
        <v>1.0395000000000001</v>
      </c>
      <c r="G112" t="s">
        <v>730</v>
      </c>
      <c r="H112" t="s">
        <v>730</v>
      </c>
      <c r="I112" t="s">
        <v>730</v>
      </c>
      <c r="J112">
        <v>792.15</v>
      </c>
      <c r="K112">
        <v>130.65</v>
      </c>
      <c r="L112">
        <v>130.65</v>
      </c>
      <c r="M112">
        <v>130.65</v>
      </c>
      <c r="N112">
        <v>130.65</v>
      </c>
    </row>
    <row r="113" spans="1:14">
      <c r="A113" s="42">
        <v>35433</v>
      </c>
      <c r="B113" t="s">
        <v>730</v>
      </c>
      <c r="C113" t="s">
        <v>730</v>
      </c>
      <c r="D113">
        <v>171.423</v>
      </c>
      <c r="E113">
        <v>478.49</v>
      </c>
      <c r="F113">
        <v>1.0394000000000001</v>
      </c>
      <c r="G113" t="s">
        <v>730</v>
      </c>
      <c r="H113" t="s">
        <v>730</v>
      </c>
      <c r="I113" t="s">
        <v>730</v>
      </c>
      <c r="J113">
        <v>794.5</v>
      </c>
      <c r="K113">
        <v>131.09700000000001</v>
      </c>
      <c r="L113">
        <v>131.09700000000001</v>
      </c>
      <c r="M113">
        <v>131.09700000000001</v>
      </c>
      <c r="N113">
        <v>131.09700000000001</v>
      </c>
    </row>
    <row r="114" spans="1:14">
      <c r="A114" s="42">
        <v>35440</v>
      </c>
      <c r="B114" t="s">
        <v>730</v>
      </c>
      <c r="C114" t="s">
        <v>730</v>
      </c>
      <c r="D114">
        <v>171.97800000000001</v>
      </c>
      <c r="E114">
        <v>495.81</v>
      </c>
      <c r="F114">
        <v>1.0404</v>
      </c>
      <c r="G114" t="s">
        <v>730</v>
      </c>
      <c r="H114" t="s">
        <v>730</v>
      </c>
      <c r="I114" t="s">
        <v>730</v>
      </c>
      <c r="J114">
        <v>833.56</v>
      </c>
      <c r="K114">
        <v>131.464</v>
      </c>
      <c r="L114">
        <v>131.464</v>
      </c>
      <c r="M114">
        <v>131.464</v>
      </c>
      <c r="N114">
        <v>131.464</v>
      </c>
    </row>
    <row r="115" spans="1:14">
      <c r="A115" s="42">
        <v>35447</v>
      </c>
      <c r="B115" t="s">
        <v>730</v>
      </c>
      <c r="C115" t="s">
        <v>730</v>
      </c>
      <c r="D115">
        <v>172.494</v>
      </c>
      <c r="E115">
        <v>506.37</v>
      </c>
      <c r="F115">
        <v>1.0435000000000001</v>
      </c>
      <c r="G115" t="s">
        <v>730</v>
      </c>
      <c r="H115" t="s">
        <v>730</v>
      </c>
      <c r="I115" t="s">
        <v>730</v>
      </c>
      <c r="J115">
        <v>871.6</v>
      </c>
      <c r="K115">
        <v>131.685</v>
      </c>
      <c r="L115">
        <v>131.685</v>
      </c>
      <c r="M115">
        <v>131.685</v>
      </c>
      <c r="N115">
        <v>131.685</v>
      </c>
    </row>
    <row r="116" spans="1:14">
      <c r="A116" s="42">
        <v>35454</v>
      </c>
      <c r="B116" t="s">
        <v>730</v>
      </c>
      <c r="C116" t="s">
        <v>730</v>
      </c>
      <c r="D116">
        <v>172.99299999999999</v>
      </c>
      <c r="E116">
        <v>507.03</v>
      </c>
      <c r="F116">
        <v>1.0438000000000001</v>
      </c>
      <c r="G116" t="s">
        <v>730</v>
      </c>
      <c r="H116" t="s">
        <v>730</v>
      </c>
      <c r="I116" t="s">
        <v>730</v>
      </c>
      <c r="J116">
        <v>869.22</v>
      </c>
      <c r="K116">
        <v>131.608</v>
      </c>
      <c r="L116">
        <v>131.608</v>
      </c>
      <c r="M116">
        <v>131.608</v>
      </c>
      <c r="N116">
        <v>131.608</v>
      </c>
    </row>
    <row r="117" spans="1:14">
      <c r="A117" s="42">
        <v>35461</v>
      </c>
      <c r="B117" t="s">
        <v>730</v>
      </c>
      <c r="C117" t="s">
        <v>730</v>
      </c>
      <c r="D117">
        <v>173.43700000000001</v>
      </c>
      <c r="E117">
        <v>508.42</v>
      </c>
      <c r="F117">
        <v>1.0456000000000001</v>
      </c>
      <c r="G117" t="s">
        <v>730</v>
      </c>
      <c r="H117" t="s">
        <v>730</v>
      </c>
      <c r="I117" t="s">
        <v>730</v>
      </c>
      <c r="J117">
        <v>889</v>
      </c>
      <c r="K117">
        <v>131.74199999999999</v>
      </c>
      <c r="L117">
        <v>131.74199999999999</v>
      </c>
      <c r="M117">
        <v>131.74199999999999</v>
      </c>
      <c r="N117">
        <v>131.74199999999999</v>
      </c>
    </row>
    <row r="118" spans="1:14">
      <c r="A118" s="42">
        <v>35468</v>
      </c>
      <c r="B118" t="s">
        <v>730</v>
      </c>
      <c r="C118" t="s">
        <v>730</v>
      </c>
      <c r="D118">
        <v>173.83</v>
      </c>
      <c r="E118">
        <v>518.55999999999995</v>
      </c>
      <c r="F118">
        <v>1.0476000000000001</v>
      </c>
      <c r="G118" t="s">
        <v>730</v>
      </c>
      <c r="H118" t="s">
        <v>730</v>
      </c>
      <c r="I118" t="s">
        <v>730</v>
      </c>
      <c r="J118">
        <v>933.5</v>
      </c>
      <c r="K118">
        <v>131.858</v>
      </c>
      <c r="L118">
        <v>131.858</v>
      </c>
      <c r="M118">
        <v>131.858</v>
      </c>
      <c r="N118">
        <v>131.858</v>
      </c>
    </row>
    <row r="119" spans="1:14">
      <c r="A119" s="42">
        <v>35475</v>
      </c>
      <c r="B119" t="s">
        <v>730</v>
      </c>
      <c r="C119" t="s">
        <v>730</v>
      </c>
      <c r="D119">
        <v>174.28200000000001</v>
      </c>
      <c r="E119">
        <v>526.79</v>
      </c>
      <c r="F119">
        <v>1.0490999999999999</v>
      </c>
      <c r="G119" t="s">
        <v>730</v>
      </c>
      <c r="H119" t="s">
        <v>730</v>
      </c>
      <c r="I119" t="s">
        <v>730</v>
      </c>
      <c r="J119">
        <v>976.09</v>
      </c>
      <c r="K119">
        <v>131.892</v>
      </c>
      <c r="L119">
        <v>131.892</v>
      </c>
      <c r="M119">
        <v>131.892</v>
      </c>
      <c r="N119">
        <v>131.892</v>
      </c>
    </row>
    <row r="120" spans="1:14">
      <c r="A120" s="42">
        <v>35482</v>
      </c>
      <c r="B120" t="s">
        <v>730</v>
      </c>
      <c r="C120" t="s">
        <v>730</v>
      </c>
      <c r="D120">
        <v>174.83799999999999</v>
      </c>
      <c r="E120">
        <v>531.16999999999996</v>
      </c>
      <c r="F120">
        <v>1.0505</v>
      </c>
      <c r="G120" t="s">
        <v>730</v>
      </c>
      <c r="H120" t="s">
        <v>730</v>
      </c>
      <c r="I120" t="s">
        <v>730</v>
      </c>
      <c r="J120">
        <v>972.07</v>
      </c>
      <c r="K120">
        <v>132.19999999999999</v>
      </c>
      <c r="L120">
        <v>132.19999999999999</v>
      </c>
      <c r="M120">
        <v>132.19999999999999</v>
      </c>
      <c r="N120">
        <v>132.19999999999999</v>
      </c>
    </row>
    <row r="121" spans="1:14">
      <c r="A121" s="42">
        <v>35489</v>
      </c>
      <c r="B121" t="s">
        <v>730</v>
      </c>
      <c r="C121" t="s">
        <v>730</v>
      </c>
      <c r="D121">
        <v>175.34</v>
      </c>
      <c r="E121">
        <v>529.86</v>
      </c>
      <c r="F121">
        <v>1.0509999999999999</v>
      </c>
      <c r="G121" t="s">
        <v>730</v>
      </c>
      <c r="H121" t="s">
        <v>730</v>
      </c>
      <c r="I121" t="s">
        <v>730</v>
      </c>
      <c r="J121">
        <v>979.42</v>
      </c>
      <c r="K121">
        <v>131.92400000000001</v>
      </c>
      <c r="L121">
        <v>131.92400000000001</v>
      </c>
      <c r="M121">
        <v>131.92400000000001</v>
      </c>
      <c r="N121">
        <v>131.92400000000001</v>
      </c>
    </row>
    <row r="122" spans="1:14">
      <c r="A122" s="42">
        <v>35496</v>
      </c>
      <c r="B122" t="s">
        <v>730</v>
      </c>
      <c r="C122" t="s">
        <v>730</v>
      </c>
      <c r="D122">
        <v>175.68199999999999</v>
      </c>
      <c r="E122">
        <v>528.92999999999995</v>
      </c>
      <c r="F122">
        <v>1.0525</v>
      </c>
      <c r="G122" t="s">
        <v>730</v>
      </c>
      <c r="H122" t="s">
        <v>730</v>
      </c>
      <c r="I122" t="s">
        <v>730</v>
      </c>
      <c r="J122">
        <v>1003.18</v>
      </c>
      <c r="K122">
        <v>131.72399999999999</v>
      </c>
      <c r="L122">
        <v>131.72399999999999</v>
      </c>
      <c r="M122">
        <v>131.72399999999999</v>
      </c>
      <c r="N122">
        <v>131.72399999999999</v>
      </c>
    </row>
    <row r="123" spans="1:14">
      <c r="A123" s="42">
        <v>35503</v>
      </c>
      <c r="B123" t="s">
        <v>730</v>
      </c>
      <c r="C123" t="s">
        <v>730</v>
      </c>
      <c r="D123">
        <v>176.208</v>
      </c>
      <c r="E123">
        <v>525.89</v>
      </c>
      <c r="F123">
        <v>1.0550999999999999</v>
      </c>
      <c r="G123" t="s">
        <v>730</v>
      </c>
      <c r="H123" t="s">
        <v>730</v>
      </c>
      <c r="I123" t="s">
        <v>730</v>
      </c>
      <c r="J123">
        <v>1016.6</v>
      </c>
      <c r="K123">
        <v>132.24</v>
      </c>
      <c r="L123">
        <v>132.24</v>
      </c>
      <c r="M123">
        <v>132.24</v>
      </c>
      <c r="N123">
        <v>132.24</v>
      </c>
    </row>
    <row r="124" spans="1:14">
      <c r="A124" s="42">
        <v>35510</v>
      </c>
      <c r="B124" t="s">
        <v>730</v>
      </c>
      <c r="C124" t="s">
        <v>730</v>
      </c>
      <c r="D124">
        <v>176.66200000000001</v>
      </c>
      <c r="E124">
        <v>520.28</v>
      </c>
      <c r="F124">
        <v>1.0613999999999999</v>
      </c>
      <c r="G124" t="s">
        <v>730</v>
      </c>
      <c r="H124" t="s">
        <v>730</v>
      </c>
      <c r="I124" t="s">
        <v>730</v>
      </c>
      <c r="J124">
        <v>992.72</v>
      </c>
      <c r="K124">
        <v>132.53100000000001</v>
      </c>
      <c r="L124">
        <v>132.53100000000001</v>
      </c>
      <c r="M124">
        <v>132.53100000000001</v>
      </c>
      <c r="N124">
        <v>132.53100000000001</v>
      </c>
    </row>
    <row r="125" spans="1:14">
      <c r="A125" s="42">
        <v>35517</v>
      </c>
      <c r="B125" t="s">
        <v>730</v>
      </c>
      <c r="C125" t="s">
        <v>730</v>
      </c>
      <c r="D125">
        <v>177.15600000000001</v>
      </c>
      <c r="E125">
        <v>520.86</v>
      </c>
      <c r="F125">
        <v>1.0585</v>
      </c>
      <c r="G125" t="s">
        <v>730</v>
      </c>
      <c r="H125" t="s">
        <v>730</v>
      </c>
      <c r="I125" t="s">
        <v>730</v>
      </c>
      <c r="J125">
        <v>988.26</v>
      </c>
      <c r="K125">
        <v>132.869</v>
      </c>
      <c r="L125">
        <v>132.869</v>
      </c>
      <c r="M125">
        <v>132.869</v>
      </c>
      <c r="N125">
        <v>132.869</v>
      </c>
    </row>
    <row r="126" spans="1:14">
      <c r="A126" s="42">
        <v>35524</v>
      </c>
      <c r="B126" t="s">
        <v>730</v>
      </c>
      <c r="C126" t="s">
        <v>730</v>
      </c>
      <c r="D126">
        <v>177.55199999999999</v>
      </c>
      <c r="E126">
        <v>515.27</v>
      </c>
      <c r="F126">
        <v>1.0581</v>
      </c>
      <c r="G126" t="s">
        <v>730</v>
      </c>
      <c r="H126" t="s">
        <v>730</v>
      </c>
      <c r="I126" t="s">
        <v>730</v>
      </c>
      <c r="J126">
        <v>1003.53</v>
      </c>
      <c r="K126">
        <v>133.12700000000001</v>
      </c>
      <c r="L126">
        <v>133.12700000000001</v>
      </c>
      <c r="M126">
        <v>133.12700000000001</v>
      </c>
      <c r="N126">
        <v>133.12700000000001</v>
      </c>
    </row>
    <row r="127" spans="1:14">
      <c r="A127" s="42">
        <v>35531</v>
      </c>
      <c r="B127" t="s">
        <v>730</v>
      </c>
      <c r="C127" t="s">
        <v>730</v>
      </c>
      <c r="D127">
        <v>178.06399999999999</v>
      </c>
      <c r="E127">
        <v>514.96</v>
      </c>
      <c r="F127">
        <v>1.0590999999999999</v>
      </c>
      <c r="G127" t="s">
        <v>730</v>
      </c>
      <c r="H127" t="s">
        <v>730</v>
      </c>
      <c r="I127" t="s">
        <v>730</v>
      </c>
      <c r="J127">
        <v>1004.48</v>
      </c>
      <c r="K127">
        <v>132.71799999999999</v>
      </c>
      <c r="L127">
        <v>132.71799999999999</v>
      </c>
      <c r="M127">
        <v>132.71799999999999</v>
      </c>
      <c r="N127">
        <v>132.71799999999999</v>
      </c>
    </row>
    <row r="128" spans="1:14">
      <c r="A128" s="42">
        <v>35538</v>
      </c>
      <c r="B128" t="s">
        <v>730</v>
      </c>
      <c r="C128" t="s">
        <v>730</v>
      </c>
      <c r="D128">
        <v>178.47499999999999</v>
      </c>
      <c r="E128">
        <v>510.5</v>
      </c>
      <c r="F128">
        <v>1.0613999999999999</v>
      </c>
      <c r="G128" t="s">
        <v>730</v>
      </c>
      <c r="H128" t="s">
        <v>730</v>
      </c>
      <c r="I128" t="s">
        <v>730</v>
      </c>
      <c r="J128">
        <v>984.77</v>
      </c>
      <c r="K128">
        <v>132.84</v>
      </c>
      <c r="L128">
        <v>132.84</v>
      </c>
      <c r="M128">
        <v>132.84</v>
      </c>
      <c r="N128">
        <v>132.84</v>
      </c>
    </row>
    <row r="129" spans="1:14">
      <c r="A129" s="42">
        <v>35545</v>
      </c>
      <c r="B129" t="s">
        <v>730</v>
      </c>
      <c r="C129" t="s">
        <v>730</v>
      </c>
      <c r="D129">
        <v>179.05</v>
      </c>
      <c r="E129">
        <v>514.79</v>
      </c>
      <c r="F129">
        <v>1.0627</v>
      </c>
      <c r="G129" t="s">
        <v>730</v>
      </c>
      <c r="H129" t="s">
        <v>730</v>
      </c>
      <c r="I129" t="s">
        <v>730</v>
      </c>
      <c r="J129">
        <v>1014.6</v>
      </c>
      <c r="K129">
        <v>132.976</v>
      </c>
      <c r="L129">
        <v>132.976</v>
      </c>
      <c r="M129">
        <v>132.976</v>
      </c>
      <c r="N129">
        <v>132.976</v>
      </c>
    </row>
    <row r="130" spans="1:14">
      <c r="A130" s="42">
        <v>35552</v>
      </c>
      <c r="B130" t="s">
        <v>730</v>
      </c>
      <c r="C130" t="s">
        <v>730</v>
      </c>
      <c r="D130">
        <v>179.51300000000001</v>
      </c>
      <c r="E130">
        <v>514.86</v>
      </c>
      <c r="F130">
        <v>1.0639000000000001</v>
      </c>
      <c r="G130" t="s">
        <v>730</v>
      </c>
      <c r="H130" t="s">
        <v>730</v>
      </c>
      <c r="I130" t="s">
        <v>730</v>
      </c>
      <c r="J130">
        <v>1040</v>
      </c>
      <c r="K130">
        <v>133.08099999999999</v>
      </c>
      <c r="L130">
        <v>133.08099999999999</v>
      </c>
      <c r="M130">
        <v>133.08099999999999</v>
      </c>
      <c r="N130">
        <v>133.08099999999999</v>
      </c>
    </row>
    <row r="131" spans="1:14">
      <c r="A131" s="42">
        <v>35559</v>
      </c>
      <c r="B131" t="s">
        <v>730</v>
      </c>
      <c r="C131" t="s">
        <v>730</v>
      </c>
      <c r="D131">
        <v>180.03</v>
      </c>
      <c r="E131">
        <v>518.9</v>
      </c>
      <c r="F131">
        <v>1.0655000000000001</v>
      </c>
      <c r="G131" t="s">
        <v>730</v>
      </c>
      <c r="H131" t="s">
        <v>730</v>
      </c>
      <c r="I131" t="s">
        <v>730</v>
      </c>
      <c r="J131">
        <v>1055.17</v>
      </c>
      <c r="K131">
        <v>133.72</v>
      </c>
      <c r="L131">
        <v>133.72</v>
      </c>
      <c r="M131">
        <v>133.72</v>
      </c>
      <c r="N131">
        <v>133.72</v>
      </c>
    </row>
    <row r="132" spans="1:14">
      <c r="A132" s="42">
        <v>35566</v>
      </c>
      <c r="B132" t="s">
        <v>730</v>
      </c>
      <c r="C132" t="s">
        <v>730</v>
      </c>
      <c r="D132">
        <v>180.22300000000001</v>
      </c>
      <c r="E132">
        <v>512.91</v>
      </c>
      <c r="F132">
        <v>1.0672999999999999</v>
      </c>
      <c r="G132" t="s">
        <v>730</v>
      </c>
      <c r="H132" t="s">
        <v>730</v>
      </c>
      <c r="I132" t="s">
        <v>730</v>
      </c>
      <c r="J132">
        <v>1049.04</v>
      </c>
      <c r="K132">
        <v>133.97900000000001</v>
      </c>
      <c r="L132">
        <v>133.97900000000001</v>
      </c>
      <c r="M132">
        <v>133.97900000000001</v>
      </c>
      <c r="N132">
        <v>133.97900000000001</v>
      </c>
    </row>
    <row r="133" spans="1:14">
      <c r="A133" s="42">
        <v>35573</v>
      </c>
      <c r="B133" t="s">
        <v>730</v>
      </c>
      <c r="C133" t="s">
        <v>730</v>
      </c>
      <c r="D133">
        <v>180.39400000000001</v>
      </c>
      <c r="E133">
        <v>518.99</v>
      </c>
      <c r="F133">
        <v>1.0726</v>
      </c>
      <c r="G133" t="s">
        <v>730</v>
      </c>
      <c r="H133" t="s">
        <v>730</v>
      </c>
      <c r="I133" t="s">
        <v>730</v>
      </c>
      <c r="J133">
        <v>1058.21</v>
      </c>
      <c r="K133">
        <v>134.125</v>
      </c>
      <c r="L133">
        <v>134.125</v>
      </c>
      <c r="M133">
        <v>134.125</v>
      </c>
      <c r="N133">
        <v>134.125</v>
      </c>
    </row>
    <row r="134" spans="1:14">
      <c r="A134" s="42">
        <v>35580</v>
      </c>
      <c r="B134" t="s">
        <v>730</v>
      </c>
      <c r="C134" t="s">
        <v>730</v>
      </c>
      <c r="D134">
        <v>180.66</v>
      </c>
      <c r="E134">
        <v>527.01</v>
      </c>
      <c r="F134">
        <v>1.0703</v>
      </c>
      <c r="G134" t="s">
        <v>730</v>
      </c>
      <c r="H134" t="s">
        <v>730</v>
      </c>
      <c r="I134" t="s">
        <v>730</v>
      </c>
      <c r="J134">
        <v>1096.6500000000001</v>
      </c>
      <c r="K134">
        <v>133.935</v>
      </c>
      <c r="L134">
        <v>133.935</v>
      </c>
      <c r="M134">
        <v>133.935</v>
      </c>
      <c r="N134">
        <v>133.935</v>
      </c>
    </row>
    <row r="135" spans="1:14">
      <c r="A135" s="42">
        <v>35587</v>
      </c>
      <c r="B135" t="s">
        <v>730</v>
      </c>
      <c r="C135" t="s">
        <v>730</v>
      </c>
      <c r="D135">
        <v>180.99100000000001</v>
      </c>
      <c r="E135">
        <v>534.77</v>
      </c>
      <c r="F135">
        <v>1.0726</v>
      </c>
      <c r="G135" t="s">
        <v>730</v>
      </c>
      <c r="H135" t="s">
        <v>730</v>
      </c>
      <c r="I135" t="s">
        <v>730</v>
      </c>
      <c r="J135">
        <v>1093.6300000000001</v>
      </c>
      <c r="K135">
        <v>134.31800000000001</v>
      </c>
      <c r="L135">
        <v>134.31800000000001</v>
      </c>
      <c r="M135">
        <v>134.31800000000001</v>
      </c>
      <c r="N135">
        <v>134.31800000000001</v>
      </c>
    </row>
    <row r="136" spans="1:14">
      <c r="A136" s="42">
        <v>35594</v>
      </c>
      <c r="B136" t="s">
        <v>730</v>
      </c>
      <c r="C136" t="s">
        <v>730</v>
      </c>
      <c r="D136">
        <v>182.07300000000001</v>
      </c>
      <c r="E136">
        <v>540.29999999999995</v>
      </c>
      <c r="F136">
        <v>1.0746</v>
      </c>
      <c r="G136" t="s">
        <v>730</v>
      </c>
      <c r="H136" t="s">
        <v>730</v>
      </c>
      <c r="I136" t="s">
        <v>730</v>
      </c>
      <c r="J136">
        <v>1151.6400000000001</v>
      </c>
      <c r="K136">
        <v>135.04300000000001</v>
      </c>
      <c r="L136">
        <v>135.04300000000001</v>
      </c>
      <c r="M136">
        <v>135.04300000000001</v>
      </c>
      <c r="N136">
        <v>135.04300000000001</v>
      </c>
    </row>
    <row r="137" spans="1:14">
      <c r="A137" s="42">
        <v>35601</v>
      </c>
      <c r="B137" t="s">
        <v>730</v>
      </c>
      <c r="C137" t="s">
        <v>730</v>
      </c>
      <c r="D137">
        <v>182.285</v>
      </c>
      <c r="E137">
        <v>548.25</v>
      </c>
      <c r="F137">
        <v>1.0772999999999999</v>
      </c>
      <c r="G137" t="s">
        <v>730</v>
      </c>
      <c r="H137" t="s">
        <v>730</v>
      </c>
      <c r="I137" t="s">
        <v>730</v>
      </c>
      <c r="J137">
        <v>1182.76</v>
      </c>
      <c r="K137">
        <v>134.19399999999999</v>
      </c>
      <c r="L137">
        <v>134.19399999999999</v>
      </c>
      <c r="M137">
        <v>134.19399999999999</v>
      </c>
      <c r="N137">
        <v>134.19399999999999</v>
      </c>
    </row>
    <row r="138" spans="1:14">
      <c r="A138" s="42">
        <v>35608</v>
      </c>
      <c r="B138" t="s">
        <v>730</v>
      </c>
      <c r="C138" t="s">
        <v>730</v>
      </c>
      <c r="D138">
        <v>183.59700000000001</v>
      </c>
      <c r="E138">
        <v>553.76</v>
      </c>
      <c r="F138">
        <v>1.0768</v>
      </c>
      <c r="G138" t="s">
        <v>730</v>
      </c>
      <c r="H138" t="s">
        <v>730</v>
      </c>
      <c r="I138" t="s">
        <v>730</v>
      </c>
      <c r="J138">
        <v>1223.52</v>
      </c>
      <c r="K138">
        <v>135.059</v>
      </c>
      <c r="L138">
        <v>135.059</v>
      </c>
      <c r="M138">
        <v>135.059</v>
      </c>
      <c r="N138">
        <v>135.059</v>
      </c>
    </row>
    <row r="139" spans="1:14">
      <c r="A139" s="42">
        <v>35615</v>
      </c>
      <c r="B139" t="s">
        <v>730</v>
      </c>
      <c r="C139" t="s">
        <v>730</v>
      </c>
      <c r="D139">
        <v>184.30600000000001</v>
      </c>
      <c r="E139">
        <v>570.11</v>
      </c>
      <c r="F139">
        <v>1.0774999999999999</v>
      </c>
      <c r="G139" t="s">
        <v>730</v>
      </c>
      <c r="H139" t="s">
        <v>730</v>
      </c>
      <c r="I139">
        <v>100.206</v>
      </c>
      <c r="J139">
        <v>1279.82</v>
      </c>
      <c r="K139">
        <v>133.88200000000001</v>
      </c>
      <c r="L139">
        <v>133.88200000000001</v>
      </c>
      <c r="M139">
        <v>133.88200000000001</v>
      </c>
      <c r="N139">
        <v>133.88200000000001</v>
      </c>
    </row>
    <row r="140" spans="1:14">
      <c r="A140" s="42">
        <v>35622</v>
      </c>
      <c r="B140" t="s">
        <v>730</v>
      </c>
      <c r="C140" t="s">
        <v>730</v>
      </c>
      <c r="D140">
        <v>184.63200000000001</v>
      </c>
      <c r="E140">
        <v>565.35</v>
      </c>
      <c r="F140">
        <v>1.0801000000000001</v>
      </c>
      <c r="G140" t="s">
        <v>730</v>
      </c>
      <c r="H140" t="s">
        <v>730</v>
      </c>
      <c r="I140">
        <v>100.64100000000001</v>
      </c>
      <c r="J140">
        <v>1278.7</v>
      </c>
      <c r="K140">
        <v>133.76499999999999</v>
      </c>
      <c r="L140">
        <v>133.76499999999999</v>
      </c>
      <c r="M140">
        <v>133.76499999999999</v>
      </c>
      <c r="N140">
        <v>133.76499999999999</v>
      </c>
    </row>
    <row r="141" spans="1:14">
      <c r="A141" s="42">
        <v>35629</v>
      </c>
      <c r="B141" t="s">
        <v>730</v>
      </c>
      <c r="C141" t="s">
        <v>730</v>
      </c>
      <c r="D141">
        <v>184.98599999999999</v>
      </c>
      <c r="E141">
        <v>543.41</v>
      </c>
      <c r="F141">
        <v>1.081</v>
      </c>
      <c r="G141" t="s">
        <v>730</v>
      </c>
      <c r="H141" t="s">
        <v>730</v>
      </c>
      <c r="I141">
        <v>100.76300000000001</v>
      </c>
      <c r="J141">
        <v>1097.52</v>
      </c>
      <c r="K141">
        <v>131.94300000000001</v>
      </c>
      <c r="L141">
        <v>131.94300000000001</v>
      </c>
      <c r="M141">
        <v>131.94300000000001</v>
      </c>
      <c r="N141">
        <v>131.94300000000001</v>
      </c>
    </row>
    <row r="142" spans="1:14">
      <c r="A142" s="42">
        <v>35636</v>
      </c>
      <c r="B142" t="s">
        <v>730</v>
      </c>
      <c r="C142" t="s">
        <v>730</v>
      </c>
      <c r="D142">
        <v>185.77</v>
      </c>
      <c r="E142">
        <v>555.39</v>
      </c>
      <c r="F142">
        <v>1.0820000000000001</v>
      </c>
      <c r="G142" t="s">
        <v>730</v>
      </c>
      <c r="H142" t="s">
        <v>730</v>
      </c>
      <c r="I142">
        <v>101.02</v>
      </c>
      <c r="J142">
        <v>1216.43</v>
      </c>
      <c r="K142">
        <v>131.31700000000001</v>
      </c>
      <c r="L142">
        <v>131.31700000000001</v>
      </c>
      <c r="M142">
        <v>131.31700000000001</v>
      </c>
      <c r="N142">
        <v>131.31700000000001</v>
      </c>
    </row>
    <row r="143" spans="1:14">
      <c r="A143" s="42">
        <v>35643</v>
      </c>
      <c r="B143" t="s">
        <v>730</v>
      </c>
      <c r="C143" t="s">
        <v>730</v>
      </c>
      <c r="D143">
        <v>186.315</v>
      </c>
      <c r="E143">
        <v>554.38</v>
      </c>
      <c r="F143">
        <v>1.083</v>
      </c>
      <c r="G143" t="s">
        <v>730</v>
      </c>
      <c r="H143" t="s">
        <v>730</v>
      </c>
      <c r="I143">
        <v>101.322</v>
      </c>
      <c r="J143">
        <v>1187.43</v>
      </c>
      <c r="K143">
        <v>131.387</v>
      </c>
      <c r="L143">
        <v>131.387</v>
      </c>
      <c r="M143">
        <v>131.387</v>
      </c>
      <c r="N143">
        <v>131.387</v>
      </c>
    </row>
    <row r="144" spans="1:14">
      <c r="A144" s="42">
        <v>35650</v>
      </c>
      <c r="B144" t="s">
        <v>730</v>
      </c>
      <c r="C144" t="s">
        <v>730</v>
      </c>
      <c r="D144">
        <v>186.94499999999999</v>
      </c>
      <c r="E144">
        <v>549.88</v>
      </c>
      <c r="F144">
        <v>1.0853999999999999</v>
      </c>
      <c r="G144" t="s">
        <v>730</v>
      </c>
      <c r="H144" t="s">
        <v>730</v>
      </c>
      <c r="I144">
        <v>101.658</v>
      </c>
      <c r="J144">
        <v>1175.6600000000001</v>
      </c>
      <c r="K144">
        <v>131.929</v>
      </c>
      <c r="L144">
        <v>131.929</v>
      </c>
      <c r="M144">
        <v>131.929</v>
      </c>
      <c r="N144">
        <v>131.929</v>
      </c>
    </row>
    <row r="145" spans="1:14">
      <c r="A145" s="42">
        <v>35657</v>
      </c>
      <c r="B145" t="s">
        <v>730</v>
      </c>
      <c r="C145" t="s">
        <v>730</v>
      </c>
      <c r="D145">
        <v>187.173</v>
      </c>
      <c r="E145">
        <v>530.20000000000005</v>
      </c>
      <c r="F145">
        <v>1.0873999999999999</v>
      </c>
      <c r="G145" t="s">
        <v>730</v>
      </c>
      <c r="H145" t="s">
        <v>730</v>
      </c>
      <c r="I145">
        <v>101.901</v>
      </c>
      <c r="J145">
        <v>1112.97</v>
      </c>
      <c r="K145">
        <v>130.011</v>
      </c>
      <c r="L145">
        <v>130.011</v>
      </c>
      <c r="M145">
        <v>130.011</v>
      </c>
      <c r="N145">
        <v>130.011</v>
      </c>
    </row>
    <row r="146" spans="1:14">
      <c r="A146" s="42">
        <v>35664</v>
      </c>
      <c r="B146" t="s">
        <v>730</v>
      </c>
      <c r="C146" t="s">
        <v>730</v>
      </c>
      <c r="D146">
        <v>186.98099999999999</v>
      </c>
      <c r="E146">
        <v>521.08000000000004</v>
      </c>
      <c r="F146">
        <v>1.0925</v>
      </c>
      <c r="G146" t="s">
        <v>730</v>
      </c>
      <c r="H146" t="s">
        <v>730</v>
      </c>
      <c r="I146">
        <v>102.205</v>
      </c>
      <c r="J146">
        <v>1082.29</v>
      </c>
      <c r="K146">
        <v>129.92400000000001</v>
      </c>
      <c r="L146">
        <v>129.92400000000001</v>
      </c>
      <c r="M146">
        <v>129.92400000000001</v>
      </c>
      <c r="N146">
        <v>129.92400000000001</v>
      </c>
    </row>
    <row r="147" spans="1:14">
      <c r="A147" s="42">
        <v>35671</v>
      </c>
      <c r="B147" t="s">
        <v>730</v>
      </c>
      <c r="C147" t="s">
        <v>730</v>
      </c>
      <c r="D147">
        <v>187.834</v>
      </c>
      <c r="E147">
        <v>489.24</v>
      </c>
      <c r="F147">
        <v>1.0912999999999999</v>
      </c>
      <c r="G147" t="s">
        <v>730</v>
      </c>
      <c r="H147" t="s">
        <v>730</v>
      </c>
      <c r="I147">
        <v>102.59099999999999</v>
      </c>
      <c r="J147">
        <v>1047.02</v>
      </c>
      <c r="K147">
        <v>128.928</v>
      </c>
      <c r="L147">
        <v>128.928</v>
      </c>
      <c r="M147">
        <v>128.928</v>
      </c>
      <c r="N147">
        <v>128.928</v>
      </c>
    </row>
    <row r="148" spans="1:14">
      <c r="A148" s="42">
        <v>35678</v>
      </c>
      <c r="B148" t="s">
        <v>730</v>
      </c>
      <c r="C148" t="s">
        <v>730</v>
      </c>
      <c r="D148">
        <v>188.99799999999999</v>
      </c>
      <c r="E148">
        <v>505.54</v>
      </c>
      <c r="F148">
        <v>1.0925</v>
      </c>
      <c r="G148" t="s">
        <v>730</v>
      </c>
      <c r="H148" t="s">
        <v>730</v>
      </c>
      <c r="I148">
        <v>102.705</v>
      </c>
      <c r="J148">
        <v>1146.24</v>
      </c>
      <c r="K148">
        <v>128.56399999999999</v>
      </c>
      <c r="L148">
        <v>128.56399999999999</v>
      </c>
      <c r="M148">
        <v>128.56399999999999</v>
      </c>
      <c r="N148">
        <v>128.56399999999999</v>
      </c>
    </row>
    <row r="149" spans="1:14">
      <c r="A149" s="42">
        <v>35685</v>
      </c>
      <c r="B149" t="s">
        <v>730</v>
      </c>
      <c r="C149" t="s">
        <v>730</v>
      </c>
      <c r="D149">
        <v>189.649</v>
      </c>
      <c r="E149">
        <v>501.18</v>
      </c>
      <c r="F149">
        <v>1.0921000000000001</v>
      </c>
      <c r="G149" t="s">
        <v>730</v>
      </c>
      <c r="H149" t="s">
        <v>730</v>
      </c>
      <c r="I149">
        <v>102.72499999999999</v>
      </c>
      <c r="J149">
        <v>1098.69</v>
      </c>
      <c r="K149">
        <v>129.63200000000001</v>
      </c>
      <c r="L149">
        <v>129.63200000000001</v>
      </c>
      <c r="M149">
        <v>129.63200000000001</v>
      </c>
      <c r="N149">
        <v>129.63200000000001</v>
      </c>
    </row>
    <row r="150" spans="1:14">
      <c r="A150" s="42">
        <v>35692</v>
      </c>
      <c r="B150" t="s">
        <v>730</v>
      </c>
      <c r="C150" t="s">
        <v>730</v>
      </c>
      <c r="D150">
        <v>190.28399999999999</v>
      </c>
      <c r="E150">
        <v>501.02</v>
      </c>
      <c r="F150">
        <v>1.0937999999999999</v>
      </c>
      <c r="G150" t="s">
        <v>730</v>
      </c>
      <c r="H150" t="s">
        <v>730</v>
      </c>
      <c r="I150">
        <v>103.148</v>
      </c>
      <c r="J150">
        <v>1144.82</v>
      </c>
      <c r="K150">
        <v>129.31</v>
      </c>
      <c r="L150">
        <v>129.31</v>
      </c>
      <c r="M150">
        <v>129.31</v>
      </c>
      <c r="N150">
        <v>129.31</v>
      </c>
    </row>
    <row r="151" spans="1:14">
      <c r="A151" s="42">
        <v>35699</v>
      </c>
      <c r="B151" t="s">
        <v>730</v>
      </c>
      <c r="C151" t="s">
        <v>730</v>
      </c>
      <c r="D151">
        <v>190.88200000000001</v>
      </c>
      <c r="E151">
        <v>500.3</v>
      </c>
      <c r="F151">
        <v>1.0956999999999999</v>
      </c>
      <c r="G151" t="s">
        <v>730</v>
      </c>
      <c r="H151" t="s">
        <v>730</v>
      </c>
      <c r="I151">
        <v>103.43600000000001</v>
      </c>
      <c r="J151">
        <v>1136.76</v>
      </c>
      <c r="K151">
        <v>129.18100000000001</v>
      </c>
      <c r="L151">
        <v>129.18100000000001</v>
      </c>
      <c r="M151">
        <v>129.18100000000001</v>
      </c>
      <c r="N151">
        <v>129.18100000000001</v>
      </c>
    </row>
    <row r="152" spans="1:14">
      <c r="A152" s="42">
        <v>35706</v>
      </c>
      <c r="B152" t="s">
        <v>730</v>
      </c>
      <c r="C152" t="s">
        <v>730</v>
      </c>
      <c r="D152">
        <v>191.25700000000001</v>
      </c>
      <c r="E152">
        <v>501.15</v>
      </c>
      <c r="F152">
        <v>1.0967</v>
      </c>
      <c r="G152" t="s">
        <v>730</v>
      </c>
      <c r="H152" t="s">
        <v>730</v>
      </c>
      <c r="I152">
        <v>103.83499999999999</v>
      </c>
      <c r="J152">
        <v>1217.6600000000001</v>
      </c>
      <c r="K152">
        <v>127.206</v>
      </c>
      <c r="L152">
        <v>127.206</v>
      </c>
      <c r="M152">
        <v>127.206</v>
      </c>
      <c r="N152">
        <v>127.206</v>
      </c>
    </row>
    <row r="153" spans="1:14">
      <c r="A153" s="42">
        <v>35713</v>
      </c>
      <c r="B153" t="s">
        <v>730</v>
      </c>
      <c r="C153" t="s">
        <v>730</v>
      </c>
      <c r="D153">
        <v>192.071</v>
      </c>
      <c r="E153">
        <v>508.53</v>
      </c>
      <c r="F153">
        <v>1.0981000000000001</v>
      </c>
      <c r="G153" t="s">
        <v>730</v>
      </c>
      <c r="H153" t="s">
        <v>730</v>
      </c>
      <c r="I153">
        <v>104.10599999999999</v>
      </c>
      <c r="J153">
        <v>1222.81</v>
      </c>
      <c r="K153">
        <v>129.34</v>
      </c>
      <c r="L153">
        <v>129.34</v>
      </c>
      <c r="M153">
        <v>129.34</v>
      </c>
      <c r="N153">
        <v>129.34</v>
      </c>
    </row>
    <row r="154" spans="1:14">
      <c r="A154" s="42">
        <v>35720</v>
      </c>
      <c r="B154" t="s">
        <v>730</v>
      </c>
      <c r="C154" t="s">
        <v>730</v>
      </c>
      <c r="D154">
        <v>192.739</v>
      </c>
      <c r="E154">
        <v>496.41</v>
      </c>
      <c r="F154">
        <v>1.0994999999999999</v>
      </c>
      <c r="G154" t="s">
        <v>730</v>
      </c>
      <c r="H154" t="s">
        <v>730</v>
      </c>
      <c r="I154">
        <v>104.476</v>
      </c>
      <c r="J154">
        <v>1196</v>
      </c>
      <c r="K154">
        <v>127.85299999999999</v>
      </c>
      <c r="L154">
        <v>127.85299999999999</v>
      </c>
      <c r="M154">
        <v>127.85299999999999</v>
      </c>
      <c r="N154">
        <v>127.85299999999999</v>
      </c>
    </row>
    <row r="155" spans="1:14">
      <c r="A155" s="42">
        <v>35727</v>
      </c>
      <c r="B155" t="s">
        <v>730</v>
      </c>
      <c r="C155" t="s">
        <v>730</v>
      </c>
      <c r="D155">
        <v>192.68600000000001</v>
      </c>
      <c r="E155">
        <v>466.3</v>
      </c>
      <c r="F155">
        <v>1.1008</v>
      </c>
      <c r="G155" t="s">
        <v>730</v>
      </c>
      <c r="H155" t="s">
        <v>730</v>
      </c>
      <c r="I155">
        <v>104.74299999999999</v>
      </c>
      <c r="J155">
        <v>1105</v>
      </c>
      <c r="K155">
        <v>126.23399999999999</v>
      </c>
      <c r="L155">
        <v>126.23399999999999</v>
      </c>
      <c r="M155">
        <v>126.23399999999999</v>
      </c>
      <c r="N155">
        <v>126.23399999999999</v>
      </c>
    </row>
    <row r="156" spans="1:14">
      <c r="A156" s="42">
        <v>35734</v>
      </c>
      <c r="B156" t="s">
        <v>730</v>
      </c>
      <c r="C156" t="s">
        <v>730</v>
      </c>
      <c r="D156">
        <v>193.18700000000001</v>
      </c>
      <c r="E156">
        <v>419.26</v>
      </c>
      <c r="F156">
        <v>1.1027</v>
      </c>
      <c r="G156" t="s">
        <v>730</v>
      </c>
      <c r="H156" t="s">
        <v>730</v>
      </c>
      <c r="I156">
        <v>104.392</v>
      </c>
      <c r="J156">
        <v>879.02</v>
      </c>
      <c r="K156">
        <v>124.782</v>
      </c>
      <c r="L156">
        <v>124.782</v>
      </c>
      <c r="M156">
        <v>124.782</v>
      </c>
      <c r="N156">
        <v>124.782</v>
      </c>
    </row>
    <row r="157" spans="1:14">
      <c r="A157" s="42">
        <v>35741</v>
      </c>
      <c r="B157" t="s">
        <v>730</v>
      </c>
      <c r="C157" t="s">
        <v>730</v>
      </c>
      <c r="D157">
        <v>193.405</v>
      </c>
      <c r="E157">
        <v>426.84</v>
      </c>
      <c r="F157">
        <v>1.1078999999999999</v>
      </c>
      <c r="G157" t="s">
        <v>730</v>
      </c>
      <c r="H157" t="s">
        <v>730</v>
      </c>
      <c r="I157">
        <v>105.29600000000001</v>
      </c>
      <c r="J157">
        <v>866.58</v>
      </c>
      <c r="K157">
        <v>126.44199999999999</v>
      </c>
      <c r="L157">
        <v>126.44199999999999</v>
      </c>
      <c r="M157">
        <v>126.44199999999999</v>
      </c>
      <c r="N157">
        <v>126.44199999999999</v>
      </c>
    </row>
    <row r="158" spans="1:14">
      <c r="A158" s="42">
        <v>35748</v>
      </c>
      <c r="B158" t="s">
        <v>730</v>
      </c>
      <c r="C158" t="s">
        <v>730</v>
      </c>
      <c r="D158">
        <v>194.62299999999999</v>
      </c>
      <c r="E158">
        <v>407.98</v>
      </c>
      <c r="F158">
        <v>1.1078000000000001</v>
      </c>
      <c r="G158" t="s">
        <v>730</v>
      </c>
      <c r="H158" t="s">
        <v>730</v>
      </c>
      <c r="I158">
        <v>106.23399999999999</v>
      </c>
      <c r="J158">
        <v>854.31</v>
      </c>
      <c r="K158">
        <v>126.566</v>
      </c>
      <c r="L158">
        <v>126.566</v>
      </c>
      <c r="M158">
        <v>126.566</v>
      </c>
      <c r="N158">
        <v>126.566</v>
      </c>
    </row>
    <row r="159" spans="1:14">
      <c r="A159" s="42">
        <v>35755</v>
      </c>
      <c r="B159" t="s">
        <v>730</v>
      </c>
      <c r="C159" t="s">
        <v>730</v>
      </c>
      <c r="D159">
        <v>195.51400000000001</v>
      </c>
      <c r="E159">
        <v>409.69</v>
      </c>
      <c r="F159">
        <v>1.1088</v>
      </c>
      <c r="G159" t="s">
        <v>730</v>
      </c>
      <c r="H159" t="s">
        <v>730</v>
      </c>
      <c r="I159">
        <v>106.357</v>
      </c>
      <c r="J159">
        <v>911.19</v>
      </c>
      <c r="K159">
        <v>126.139</v>
      </c>
      <c r="L159">
        <v>126.139</v>
      </c>
      <c r="M159">
        <v>126.139</v>
      </c>
      <c r="N159">
        <v>126.139</v>
      </c>
    </row>
    <row r="160" spans="1:14">
      <c r="A160" s="42">
        <v>35762</v>
      </c>
      <c r="B160" t="s">
        <v>730</v>
      </c>
      <c r="C160" t="s">
        <v>730</v>
      </c>
      <c r="D160">
        <v>196.40299999999999</v>
      </c>
      <c r="E160">
        <v>403.67</v>
      </c>
      <c r="F160">
        <v>1.1094999999999999</v>
      </c>
      <c r="G160" t="s">
        <v>730</v>
      </c>
      <c r="H160" t="s">
        <v>730</v>
      </c>
      <c r="I160">
        <v>108.07</v>
      </c>
      <c r="J160">
        <v>905.02</v>
      </c>
      <c r="K160">
        <v>124.996</v>
      </c>
      <c r="L160">
        <v>124.996</v>
      </c>
      <c r="M160">
        <v>124.996</v>
      </c>
      <c r="N160">
        <v>124.996</v>
      </c>
    </row>
    <row r="161" spans="1:14">
      <c r="A161" s="42">
        <v>35769</v>
      </c>
      <c r="B161" t="s">
        <v>730</v>
      </c>
      <c r="C161" t="s">
        <v>730</v>
      </c>
      <c r="D161">
        <v>196.59200000000001</v>
      </c>
      <c r="E161">
        <v>415.6</v>
      </c>
      <c r="F161">
        <v>1.1101000000000001</v>
      </c>
      <c r="G161" t="s">
        <v>730</v>
      </c>
      <c r="H161" t="s">
        <v>730</v>
      </c>
      <c r="I161">
        <v>109.633</v>
      </c>
      <c r="J161">
        <v>953.07</v>
      </c>
      <c r="K161">
        <v>123.11499999999999</v>
      </c>
      <c r="L161">
        <v>123.11499999999999</v>
      </c>
      <c r="M161">
        <v>123.11499999999999</v>
      </c>
      <c r="N161">
        <v>123.11499999999999</v>
      </c>
    </row>
    <row r="162" spans="1:14">
      <c r="A162" s="42">
        <v>35776</v>
      </c>
      <c r="B162" t="s">
        <v>730</v>
      </c>
      <c r="C162" t="s">
        <v>730</v>
      </c>
      <c r="D162">
        <v>196.99799999999999</v>
      </c>
      <c r="E162">
        <v>388.78</v>
      </c>
      <c r="F162">
        <v>1.1157999999999999</v>
      </c>
      <c r="G162" t="s">
        <v>730</v>
      </c>
      <c r="H162" t="s">
        <v>730</v>
      </c>
      <c r="I162">
        <v>109.946</v>
      </c>
      <c r="J162">
        <v>885.71</v>
      </c>
      <c r="K162">
        <v>119.98399999999999</v>
      </c>
      <c r="L162">
        <v>119.98399999999999</v>
      </c>
      <c r="M162">
        <v>119.98399999999999</v>
      </c>
      <c r="N162">
        <v>119.98399999999999</v>
      </c>
    </row>
    <row r="163" spans="1:14">
      <c r="A163" s="42">
        <v>35783</v>
      </c>
      <c r="B163" t="s">
        <v>730</v>
      </c>
      <c r="C163" t="s">
        <v>730</v>
      </c>
      <c r="D163">
        <v>198.12100000000001</v>
      </c>
      <c r="E163">
        <v>395.01</v>
      </c>
      <c r="F163">
        <v>1.1144000000000001</v>
      </c>
      <c r="G163" t="s">
        <v>730</v>
      </c>
      <c r="H163" t="s">
        <v>730</v>
      </c>
      <c r="I163">
        <v>109.998</v>
      </c>
      <c r="J163">
        <v>893.17</v>
      </c>
      <c r="K163">
        <v>120.758</v>
      </c>
      <c r="L163">
        <v>120.758</v>
      </c>
      <c r="M163">
        <v>120.758</v>
      </c>
      <c r="N163">
        <v>120.758</v>
      </c>
    </row>
    <row r="164" spans="1:14">
      <c r="A164" s="42">
        <v>35790</v>
      </c>
      <c r="B164" t="s">
        <v>730</v>
      </c>
      <c r="C164" t="s">
        <v>730</v>
      </c>
      <c r="D164">
        <v>198.774</v>
      </c>
      <c r="E164">
        <v>400.73</v>
      </c>
      <c r="F164">
        <v>1.1148</v>
      </c>
      <c r="G164" t="s">
        <v>730</v>
      </c>
      <c r="H164" t="s">
        <v>730</v>
      </c>
      <c r="I164">
        <v>110.848</v>
      </c>
      <c r="J164">
        <v>943.1</v>
      </c>
      <c r="K164">
        <v>120.74299999999999</v>
      </c>
      <c r="L164">
        <v>120.74299999999999</v>
      </c>
      <c r="M164">
        <v>120.74299999999999</v>
      </c>
      <c r="N164">
        <v>120.74299999999999</v>
      </c>
    </row>
    <row r="165" spans="1:14">
      <c r="A165" s="42">
        <v>35797</v>
      </c>
      <c r="B165" t="s">
        <v>730</v>
      </c>
      <c r="C165" t="s">
        <v>730</v>
      </c>
      <c r="D165">
        <v>199.43199999999999</v>
      </c>
      <c r="E165">
        <v>412.25</v>
      </c>
      <c r="F165">
        <v>1.1161000000000001</v>
      </c>
      <c r="G165" t="s">
        <v>730</v>
      </c>
      <c r="H165" t="s">
        <v>730</v>
      </c>
      <c r="I165">
        <v>111.23399999999999</v>
      </c>
      <c r="J165">
        <v>1004.63</v>
      </c>
      <c r="K165">
        <v>119.047</v>
      </c>
      <c r="L165">
        <v>119.047</v>
      </c>
      <c r="M165">
        <v>119.047</v>
      </c>
      <c r="N165">
        <v>119.047</v>
      </c>
    </row>
    <row r="166" spans="1:14">
      <c r="A166" s="42">
        <v>35804</v>
      </c>
      <c r="B166" t="s">
        <v>730</v>
      </c>
      <c r="C166" t="s">
        <v>730</v>
      </c>
      <c r="D166">
        <v>198.50700000000001</v>
      </c>
      <c r="E166">
        <v>364.96</v>
      </c>
      <c r="F166">
        <v>1.1179999999999999</v>
      </c>
      <c r="G166" t="s">
        <v>730</v>
      </c>
      <c r="H166" t="s">
        <v>730</v>
      </c>
      <c r="I166">
        <v>110.89700000000001</v>
      </c>
      <c r="J166">
        <v>867.41</v>
      </c>
      <c r="K166">
        <v>112.492</v>
      </c>
      <c r="L166">
        <v>112.492</v>
      </c>
      <c r="M166">
        <v>112.492</v>
      </c>
      <c r="N166">
        <v>112.492</v>
      </c>
    </row>
    <row r="167" spans="1:14">
      <c r="A167" s="42">
        <v>35811</v>
      </c>
      <c r="B167" t="s">
        <v>730</v>
      </c>
      <c r="C167" t="s">
        <v>730</v>
      </c>
      <c r="D167">
        <v>200.20099999999999</v>
      </c>
      <c r="E167">
        <v>371.37</v>
      </c>
      <c r="F167">
        <v>1.1201000000000001</v>
      </c>
      <c r="G167" t="s">
        <v>730</v>
      </c>
      <c r="H167" t="s">
        <v>730</v>
      </c>
      <c r="I167">
        <v>111.255</v>
      </c>
      <c r="J167">
        <v>893.13</v>
      </c>
      <c r="K167">
        <v>115.15900000000001</v>
      </c>
      <c r="L167">
        <v>115.15900000000001</v>
      </c>
      <c r="M167">
        <v>115.15900000000001</v>
      </c>
      <c r="N167">
        <v>115.15900000000001</v>
      </c>
    </row>
    <row r="168" spans="1:14">
      <c r="A168" s="42">
        <v>35818</v>
      </c>
      <c r="B168" t="s">
        <v>730</v>
      </c>
      <c r="C168" t="s">
        <v>730</v>
      </c>
      <c r="D168">
        <v>200.80099999999999</v>
      </c>
      <c r="E168">
        <v>366.44</v>
      </c>
      <c r="F168">
        <v>1.121</v>
      </c>
      <c r="G168" t="s">
        <v>730</v>
      </c>
      <c r="H168" t="s">
        <v>730</v>
      </c>
      <c r="I168">
        <v>112.324</v>
      </c>
      <c r="J168">
        <v>882.97</v>
      </c>
      <c r="K168">
        <v>112.087</v>
      </c>
      <c r="L168">
        <v>112.087</v>
      </c>
      <c r="M168">
        <v>112.087</v>
      </c>
      <c r="N168">
        <v>112.087</v>
      </c>
    </row>
    <row r="169" spans="1:14">
      <c r="A169" s="42">
        <v>35825</v>
      </c>
      <c r="B169" t="s">
        <v>730</v>
      </c>
      <c r="C169" t="s">
        <v>730</v>
      </c>
      <c r="D169">
        <v>201.47</v>
      </c>
      <c r="E169">
        <v>379.8</v>
      </c>
      <c r="F169">
        <v>1.1234</v>
      </c>
      <c r="G169" t="s">
        <v>730</v>
      </c>
      <c r="H169" t="s">
        <v>730</v>
      </c>
      <c r="I169">
        <v>113.11199999999999</v>
      </c>
      <c r="J169">
        <v>899.39</v>
      </c>
      <c r="K169">
        <v>114.20399999999999</v>
      </c>
      <c r="L169">
        <v>114.20399999999999</v>
      </c>
      <c r="M169">
        <v>114.20399999999999</v>
      </c>
      <c r="N169">
        <v>114.20399999999999</v>
      </c>
    </row>
    <row r="170" spans="1:14">
      <c r="A170" s="42">
        <v>35832</v>
      </c>
      <c r="B170" t="s">
        <v>730</v>
      </c>
      <c r="C170" t="s">
        <v>730</v>
      </c>
      <c r="D170">
        <v>202.733</v>
      </c>
      <c r="E170">
        <v>404.34</v>
      </c>
      <c r="F170">
        <v>1.125</v>
      </c>
      <c r="G170" t="s">
        <v>730</v>
      </c>
      <c r="H170" t="s">
        <v>730</v>
      </c>
      <c r="I170">
        <v>114.06</v>
      </c>
      <c r="J170">
        <v>928.34</v>
      </c>
      <c r="K170">
        <v>118.35</v>
      </c>
      <c r="L170">
        <v>118.35</v>
      </c>
      <c r="M170">
        <v>118.35</v>
      </c>
      <c r="N170">
        <v>118.35</v>
      </c>
    </row>
    <row r="171" spans="1:14">
      <c r="A171" s="42">
        <v>35839</v>
      </c>
      <c r="B171" t="s">
        <v>730</v>
      </c>
      <c r="C171" t="s">
        <v>730</v>
      </c>
      <c r="D171">
        <v>203.23599999999999</v>
      </c>
      <c r="E171">
        <v>400.17</v>
      </c>
      <c r="F171">
        <v>1.1272</v>
      </c>
      <c r="G171" t="s">
        <v>730</v>
      </c>
      <c r="H171" t="s">
        <v>730</v>
      </c>
      <c r="I171">
        <v>114.643</v>
      </c>
      <c r="J171">
        <v>965.46</v>
      </c>
      <c r="K171">
        <v>119.837</v>
      </c>
      <c r="L171">
        <v>119.837</v>
      </c>
      <c r="M171">
        <v>119.837</v>
      </c>
      <c r="N171">
        <v>119.837</v>
      </c>
    </row>
    <row r="172" spans="1:14">
      <c r="A172" s="42">
        <v>35846</v>
      </c>
      <c r="B172" t="s">
        <v>730</v>
      </c>
      <c r="C172" t="s">
        <v>730</v>
      </c>
      <c r="D172">
        <v>204.422</v>
      </c>
      <c r="E172">
        <v>405.97</v>
      </c>
      <c r="F172">
        <v>1.1291</v>
      </c>
      <c r="G172" t="s">
        <v>730</v>
      </c>
      <c r="H172" t="s">
        <v>730</v>
      </c>
      <c r="I172">
        <v>114.90900000000001</v>
      </c>
      <c r="J172">
        <v>952.15</v>
      </c>
      <c r="K172">
        <v>120.212</v>
      </c>
      <c r="L172">
        <v>120.212</v>
      </c>
      <c r="M172">
        <v>120.212</v>
      </c>
      <c r="N172">
        <v>120.212</v>
      </c>
    </row>
    <row r="173" spans="1:14">
      <c r="A173" s="42">
        <v>35853</v>
      </c>
      <c r="B173" t="s">
        <v>730</v>
      </c>
      <c r="C173" t="s">
        <v>730</v>
      </c>
      <c r="D173">
        <v>205.38300000000001</v>
      </c>
      <c r="E173">
        <v>419.23</v>
      </c>
      <c r="F173">
        <v>1.1299999999999999</v>
      </c>
      <c r="G173" t="s">
        <v>730</v>
      </c>
      <c r="H173" t="s">
        <v>730</v>
      </c>
      <c r="I173">
        <v>115.178</v>
      </c>
      <c r="J173">
        <v>967.72</v>
      </c>
      <c r="K173">
        <v>121.783</v>
      </c>
      <c r="L173">
        <v>121.783</v>
      </c>
      <c r="M173">
        <v>121.783</v>
      </c>
      <c r="N173">
        <v>121.783</v>
      </c>
    </row>
    <row r="174" spans="1:14">
      <c r="A174" s="42">
        <v>35860</v>
      </c>
      <c r="B174" t="s">
        <v>730</v>
      </c>
      <c r="C174" t="s">
        <v>730</v>
      </c>
      <c r="D174">
        <v>205.708</v>
      </c>
      <c r="E174">
        <v>414.75</v>
      </c>
      <c r="F174">
        <v>1.1311</v>
      </c>
      <c r="G174" t="s">
        <v>730</v>
      </c>
      <c r="H174" t="s">
        <v>730</v>
      </c>
      <c r="I174">
        <v>115.785</v>
      </c>
      <c r="J174">
        <v>1006.25</v>
      </c>
      <c r="K174">
        <v>119.601</v>
      </c>
      <c r="L174">
        <v>119.601</v>
      </c>
      <c r="M174">
        <v>119.601</v>
      </c>
      <c r="N174">
        <v>119.601</v>
      </c>
    </row>
    <row r="175" spans="1:14">
      <c r="A175" s="42">
        <v>35867</v>
      </c>
      <c r="B175" t="s">
        <v>730</v>
      </c>
      <c r="C175" t="s">
        <v>730</v>
      </c>
      <c r="D175">
        <v>206.75299999999999</v>
      </c>
      <c r="E175">
        <v>427.16</v>
      </c>
      <c r="F175">
        <v>1.133</v>
      </c>
      <c r="G175" t="s">
        <v>730</v>
      </c>
      <c r="H175" t="s">
        <v>730</v>
      </c>
      <c r="I175">
        <v>116.151</v>
      </c>
      <c r="J175">
        <v>1040.83</v>
      </c>
      <c r="K175">
        <v>121.666</v>
      </c>
      <c r="L175">
        <v>121.666</v>
      </c>
      <c r="M175">
        <v>121.666</v>
      </c>
      <c r="N175">
        <v>121.666</v>
      </c>
    </row>
    <row r="176" spans="1:14">
      <c r="A176" s="42">
        <v>35874</v>
      </c>
      <c r="B176" t="s">
        <v>730</v>
      </c>
      <c r="C176" t="s">
        <v>730</v>
      </c>
      <c r="D176">
        <v>207.881</v>
      </c>
      <c r="E176">
        <v>432.4</v>
      </c>
      <c r="F176">
        <v>1.1342000000000001</v>
      </c>
      <c r="G176" t="s">
        <v>730</v>
      </c>
      <c r="H176" t="s">
        <v>730</v>
      </c>
      <c r="I176">
        <v>116.643</v>
      </c>
      <c r="J176">
        <v>1063.74</v>
      </c>
      <c r="K176">
        <v>123.73399999999999</v>
      </c>
      <c r="L176">
        <v>123.73399999999999</v>
      </c>
      <c r="M176">
        <v>123.73399999999999</v>
      </c>
      <c r="N176">
        <v>123.73399999999999</v>
      </c>
    </row>
    <row r="177" spans="1:14">
      <c r="A177" s="42">
        <v>35881</v>
      </c>
      <c r="B177" t="s">
        <v>730</v>
      </c>
      <c r="C177" t="s">
        <v>730</v>
      </c>
      <c r="D177">
        <v>208.566</v>
      </c>
      <c r="E177">
        <v>440.53</v>
      </c>
      <c r="F177">
        <v>1.1360000000000001</v>
      </c>
      <c r="G177" t="s">
        <v>730</v>
      </c>
      <c r="H177" t="s">
        <v>730</v>
      </c>
      <c r="I177">
        <v>116.941</v>
      </c>
      <c r="J177">
        <v>1046.69</v>
      </c>
      <c r="K177">
        <v>125.58199999999999</v>
      </c>
      <c r="L177">
        <v>125.58199999999999</v>
      </c>
      <c r="M177">
        <v>125.58199999999999</v>
      </c>
      <c r="N177">
        <v>125.58199999999999</v>
      </c>
    </row>
    <row r="178" spans="1:14">
      <c r="A178" s="42">
        <v>35888</v>
      </c>
      <c r="B178" t="s">
        <v>730</v>
      </c>
      <c r="C178" t="s">
        <v>730</v>
      </c>
      <c r="D178">
        <v>208.82400000000001</v>
      </c>
      <c r="E178">
        <v>429.27</v>
      </c>
      <c r="F178">
        <v>1.1381000000000001</v>
      </c>
      <c r="G178" t="s">
        <v>730</v>
      </c>
      <c r="H178" t="s">
        <v>730</v>
      </c>
      <c r="I178">
        <v>117.06699999999999</v>
      </c>
      <c r="J178">
        <v>1025.25</v>
      </c>
      <c r="K178">
        <v>123.423</v>
      </c>
      <c r="L178">
        <v>123.423</v>
      </c>
      <c r="M178">
        <v>123.423</v>
      </c>
      <c r="N178">
        <v>123.423</v>
      </c>
    </row>
    <row r="179" spans="1:14">
      <c r="A179" s="42">
        <v>35895</v>
      </c>
      <c r="B179" t="s">
        <v>730</v>
      </c>
      <c r="C179" t="s">
        <v>730</v>
      </c>
      <c r="D179">
        <v>209.483</v>
      </c>
      <c r="E179">
        <v>434.71</v>
      </c>
      <c r="F179">
        <v>1.139</v>
      </c>
      <c r="G179" t="s">
        <v>730</v>
      </c>
      <c r="H179" t="s">
        <v>730</v>
      </c>
      <c r="I179">
        <v>117.73</v>
      </c>
      <c r="J179">
        <v>1038.08</v>
      </c>
      <c r="K179">
        <v>125.023</v>
      </c>
      <c r="L179">
        <v>125.023</v>
      </c>
      <c r="M179">
        <v>125.023</v>
      </c>
      <c r="N179">
        <v>125.023</v>
      </c>
    </row>
    <row r="180" spans="1:14">
      <c r="A180" s="42">
        <v>35902</v>
      </c>
      <c r="B180" t="s">
        <v>730</v>
      </c>
      <c r="C180" t="s">
        <v>730</v>
      </c>
      <c r="D180">
        <v>210.21799999999999</v>
      </c>
      <c r="E180">
        <v>436.94</v>
      </c>
      <c r="F180">
        <v>1.141</v>
      </c>
      <c r="G180" t="s">
        <v>730</v>
      </c>
      <c r="H180" t="s">
        <v>730</v>
      </c>
      <c r="I180">
        <v>118.16800000000001</v>
      </c>
      <c r="J180">
        <v>1040.69</v>
      </c>
      <c r="K180">
        <v>125.32899999999999</v>
      </c>
      <c r="L180">
        <v>125.32899999999999</v>
      </c>
      <c r="M180">
        <v>125.32899999999999</v>
      </c>
      <c r="N180">
        <v>125.32899999999999</v>
      </c>
    </row>
    <row r="181" spans="1:14">
      <c r="A181" s="42">
        <v>35909</v>
      </c>
      <c r="B181" t="s">
        <v>730</v>
      </c>
      <c r="C181" t="s">
        <v>730</v>
      </c>
      <c r="D181">
        <v>210.798</v>
      </c>
      <c r="E181">
        <v>433.67</v>
      </c>
      <c r="F181">
        <v>1.1432</v>
      </c>
      <c r="G181" t="s">
        <v>730</v>
      </c>
      <c r="H181" t="s">
        <v>730</v>
      </c>
      <c r="I181">
        <v>118.584</v>
      </c>
      <c r="J181">
        <v>1010.45</v>
      </c>
      <c r="K181">
        <v>126.248</v>
      </c>
      <c r="L181">
        <v>126.248</v>
      </c>
      <c r="M181">
        <v>126.248</v>
      </c>
      <c r="N181">
        <v>126.248</v>
      </c>
    </row>
    <row r="182" spans="1:14">
      <c r="A182" s="42">
        <v>35916</v>
      </c>
      <c r="B182" t="s">
        <v>730</v>
      </c>
      <c r="C182" t="s">
        <v>730</v>
      </c>
      <c r="D182">
        <v>211.50399999999999</v>
      </c>
      <c r="E182">
        <v>431.25</v>
      </c>
      <c r="F182">
        <v>1.1435</v>
      </c>
      <c r="G182" t="s">
        <v>730</v>
      </c>
      <c r="H182" t="s">
        <v>730</v>
      </c>
      <c r="I182">
        <v>119.02</v>
      </c>
      <c r="J182">
        <v>1002.24</v>
      </c>
      <c r="K182">
        <v>126.771</v>
      </c>
      <c r="L182">
        <v>126.771</v>
      </c>
      <c r="M182">
        <v>126.771</v>
      </c>
      <c r="N182">
        <v>126.771</v>
      </c>
    </row>
    <row r="183" spans="1:14">
      <c r="A183" s="42">
        <v>35923</v>
      </c>
      <c r="B183" t="s">
        <v>730</v>
      </c>
      <c r="C183" t="s">
        <v>730</v>
      </c>
      <c r="D183">
        <v>211.37200000000001</v>
      </c>
      <c r="E183">
        <v>416.12</v>
      </c>
      <c r="F183">
        <v>1.1449</v>
      </c>
      <c r="G183" t="s">
        <v>730</v>
      </c>
      <c r="H183" t="s">
        <v>730</v>
      </c>
      <c r="I183">
        <v>119.54900000000001</v>
      </c>
      <c r="J183">
        <v>957.45</v>
      </c>
      <c r="K183">
        <v>125.244</v>
      </c>
      <c r="L183">
        <v>125.244</v>
      </c>
      <c r="M183">
        <v>125.244</v>
      </c>
      <c r="N183">
        <v>125.244</v>
      </c>
    </row>
    <row r="184" spans="1:14">
      <c r="A184" s="42">
        <v>35930</v>
      </c>
      <c r="B184" t="s">
        <v>730</v>
      </c>
      <c r="C184" t="s">
        <v>730</v>
      </c>
      <c r="D184">
        <v>210.47300000000001</v>
      </c>
      <c r="E184">
        <v>401.66</v>
      </c>
      <c r="F184">
        <v>1.1468</v>
      </c>
      <c r="G184" t="s">
        <v>730</v>
      </c>
      <c r="H184" t="s">
        <v>730</v>
      </c>
      <c r="I184">
        <v>119.883</v>
      </c>
      <c r="J184">
        <v>921.36</v>
      </c>
      <c r="K184">
        <v>123.694</v>
      </c>
      <c r="L184">
        <v>123.694</v>
      </c>
      <c r="M184">
        <v>123.694</v>
      </c>
      <c r="N184">
        <v>123.694</v>
      </c>
    </row>
    <row r="185" spans="1:14">
      <c r="A185" s="42">
        <v>35937</v>
      </c>
      <c r="B185" t="s">
        <v>730</v>
      </c>
      <c r="C185" t="s">
        <v>730</v>
      </c>
      <c r="D185">
        <v>213.833</v>
      </c>
      <c r="E185">
        <v>393.33</v>
      </c>
      <c r="F185">
        <v>1.1511</v>
      </c>
      <c r="G185" t="s">
        <v>730</v>
      </c>
      <c r="H185" t="s">
        <v>730</v>
      </c>
      <c r="I185">
        <v>120.075</v>
      </c>
      <c r="J185">
        <v>859.26</v>
      </c>
      <c r="K185">
        <v>125.431</v>
      </c>
      <c r="L185">
        <v>125.431</v>
      </c>
      <c r="M185">
        <v>125.431</v>
      </c>
      <c r="N185">
        <v>125.431</v>
      </c>
    </row>
    <row r="186" spans="1:14">
      <c r="A186" s="42">
        <v>35944</v>
      </c>
      <c r="B186" t="s">
        <v>730</v>
      </c>
      <c r="C186" t="s">
        <v>730</v>
      </c>
      <c r="D186">
        <v>213.608</v>
      </c>
      <c r="E186">
        <v>370.1</v>
      </c>
      <c r="F186">
        <v>1.1501000000000001</v>
      </c>
      <c r="G186" t="s">
        <v>730</v>
      </c>
      <c r="H186" t="s">
        <v>730</v>
      </c>
      <c r="I186">
        <v>120.27200000000001</v>
      </c>
      <c r="J186">
        <v>843.7</v>
      </c>
      <c r="K186">
        <v>123.657</v>
      </c>
      <c r="L186">
        <v>123.657</v>
      </c>
      <c r="M186">
        <v>123.657</v>
      </c>
      <c r="N186">
        <v>123.657</v>
      </c>
    </row>
    <row r="187" spans="1:14">
      <c r="A187" s="42">
        <v>35951</v>
      </c>
      <c r="B187" t="s">
        <v>730</v>
      </c>
      <c r="C187" t="s">
        <v>730</v>
      </c>
      <c r="D187">
        <v>215.56800000000001</v>
      </c>
      <c r="E187">
        <v>368.63</v>
      </c>
      <c r="F187">
        <v>1.1519999999999999</v>
      </c>
      <c r="G187" t="s">
        <v>730</v>
      </c>
      <c r="H187" t="s">
        <v>730</v>
      </c>
      <c r="I187">
        <v>120.816</v>
      </c>
      <c r="J187">
        <v>874.94</v>
      </c>
      <c r="K187">
        <v>123.47799999999999</v>
      </c>
      <c r="L187">
        <v>123.47799999999999</v>
      </c>
      <c r="M187">
        <v>123.47799999999999</v>
      </c>
      <c r="N187">
        <v>123.47799999999999</v>
      </c>
    </row>
    <row r="188" spans="1:14">
      <c r="A188" s="42">
        <v>35958</v>
      </c>
      <c r="B188" t="s">
        <v>730</v>
      </c>
      <c r="C188" t="s">
        <v>730</v>
      </c>
      <c r="D188">
        <v>215.946</v>
      </c>
      <c r="E188">
        <v>338.97</v>
      </c>
      <c r="F188">
        <v>1.1545000000000001</v>
      </c>
      <c r="G188" t="s">
        <v>730</v>
      </c>
      <c r="H188" t="s">
        <v>730</v>
      </c>
      <c r="I188">
        <v>121.096</v>
      </c>
      <c r="J188">
        <v>809.82</v>
      </c>
      <c r="K188">
        <v>121.373</v>
      </c>
      <c r="L188">
        <v>121.373</v>
      </c>
      <c r="M188">
        <v>121.373</v>
      </c>
      <c r="N188">
        <v>121.373</v>
      </c>
    </row>
    <row r="189" spans="1:14">
      <c r="A189" s="42">
        <v>35965</v>
      </c>
      <c r="B189" t="s">
        <v>730</v>
      </c>
      <c r="C189" t="s">
        <v>730</v>
      </c>
      <c r="D189">
        <v>217.315</v>
      </c>
      <c r="E189">
        <v>340.37</v>
      </c>
      <c r="F189">
        <v>1.1557999999999999</v>
      </c>
      <c r="G189" t="s">
        <v>730</v>
      </c>
      <c r="H189" t="s">
        <v>730</v>
      </c>
      <c r="I189">
        <v>121.78100000000001</v>
      </c>
      <c r="J189">
        <v>812.98</v>
      </c>
      <c r="K189">
        <v>124.07599999999999</v>
      </c>
      <c r="L189">
        <v>124.07599999999999</v>
      </c>
      <c r="M189">
        <v>124.07599999999999</v>
      </c>
      <c r="N189">
        <v>124.07599999999999</v>
      </c>
    </row>
    <row r="190" spans="1:14">
      <c r="A190" s="42">
        <v>35972</v>
      </c>
      <c r="B190" t="s">
        <v>730</v>
      </c>
      <c r="C190" t="s">
        <v>730</v>
      </c>
      <c r="D190">
        <v>217.87700000000001</v>
      </c>
      <c r="E190">
        <v>328.1</v>
      </c>
      <c r="F190">
        <v>1.1559999999999999</v>
      </c>
      <c r="G190" t="s">
        <v>730</v>
      </c>
      <c r="H190" t="s">
        <v>730</v>
      </c>
      <c r="I190">
        <v>122.086</v>
      </c>
      <c r="J190">
        <v>790.28</v>
      </c>
      <c r="K190">
        <v>122.551</v>
      </c>
      <c r="L190">
        <v>122.551</v>
      </c>
      <c r="M190">
        <v>122.551</v>
      </c>
      <c r="N190">
        <v>122.551</v>
      </c>
    </row>
    <row r="191" spans="1:14">
      <c r="A191" s="42">
        <v>35979</v>
      </c>
      <c r="B191" t="s">
        <v>730</v>
      </c>
      <c r="C191" t="s">
        <v>730</v>
      </c>
      <c r="D191">
        <v>218.161</v>
      </c>
      <c r="E191">
        <v>337.77</v>
      </c>
      <c r="F191">
        <v>1.1571</v>
      </c>
      <c r="G191" t="s">
        <v>730</v>
      </c>
      <c r="H191" t="s">
        <v>730</v>
      </c>
      <c r="I191">
        <v>122.75700000000001</v>
      </c>
      <c r="J191">
        <v>841.04</v>
      </c>
      <c r="K191">
        <v>122.65600000000001</v>
      </c>
      <c r="L191">
        <v>122.65600000000001</v>
      </c>
      <c r="M191">
        <v>122.65600000000001</v>
      </c>
      <c r="N191">
        <v>122.65600000000001</v>
      </c>
    </row>
    <row r="192" spans="1:14">
      <c r="A192" s="42">
        <v>35986</v>
      </c>
      <c r="B192" t="s">
        <v>730</v>
      </c>
      <c r="C192" t="s">
        <v>730</v>
      </c>
      <c r="D192">
        <v>218.405</v>
      </c>
      <c r="E192">
        <v>339.7</v>
      </c>
      <c r="F192">
        <v>1.1608000000000001</v>
      </c>
      <c r="G192" t="s">
        <v>730</v>
      </c>
      <c r="H192" t="s">
        <v>730</v>
      </c>
      <c r="I192">
        <v>123.559</v>
      </c>
      <c r="J192">
        <v>863.83</v>
      </c>
      <c r="K192">
        <v>121.68300000000001</v>
      </c>
      <c r="L192">
        <v>121.68300000000001</v>
      </c>
      <c r="M192">
        <v>121.68300000000001</v>
      </c>
      <c r="N192">
        <v>121.68300000000001</v>
      </c>
    </row>
    <row r="193" spans="1:14">
      <c r="A193" s="42">
        <v>35993</v>
      </c>
      <c r="B193" t="s">
        <v>730</v>
      </c>
      <c r="C193" t="s">
        <v>730</v>
      </c>
      <c r="D193">
        <v>221.50899999999999</v>
      </c>
      <c r="E193">
        <v>361.2</v>
      </c>
      <c r="F193">
        <v>1.1614</v>
      </c>
      <c r="G193" t="s">
        <v>730</v>
      </c>
      <c r="H193" t="s">
        <v>730</v>
      </c>
      <c r="I193">
        <v>124.184</v>
      </c>
      <c r="J193">
        <v>918.29</v>
      </c>
      <c r="K193">
        <v>125.96899999999999</v>
      </c>
      <c r="L193">
        <v>125.96899999999999</v>
      </c>
      <c r="M193">
        <v>125.96899999999999</v>
      </c>
      <c r="N193">
        <v>125.96899999999999</v>
      </c>
    </row>
    <row r="194" spans="1:14">
      <c r="A194" s="42">
        <v>36000</v>
      </c>
      <c r="B194" t="s">
        <v>730</v>
      </c>
      <c r="C194" t="s">
        <v>730</v>
      </c>
      <c r="D194">
        <v>222.33699999999999</v>
      </c>
      <c r="E194">
        <v>343.6</v>
      </c>
      <c r="F194">
        <v>1.1651</v>
      </c>
      <c r="G194" t="s">
        <v>730</v>
      </c>
      <c r="H194" t="s">
        <v>730</v>
      </c>
      <c r="I194">
        <v>124.626</v>
      </c>
      <c r="J194">
        <v>876.95</v>
      </c>
      <c r="K194">
        <v>125.76900000000001</v>
      </c>
      <c r="L194">
        <v>125.76900000000001</v>
      </c>
      <c r="M194">
        <v>125.76900000000001</v>
      </c>
      <c r="N194">
        <v>125.76900000000001</v>
      </c>
    </row>
    <row r="195" spans="1:14">
      <c r="A195" s="42">
        <v>36007</v>
      </c>
      <c r="B195" t="s">
        <v>730</v>
      </c>
      <c r="C195" t="s">
        <v>730</v>
      </c>
      <c r="D195">
        <v>223.577</v>
      </c>
      <c r="E195">
        <v>339.83</v>
      </c>
      <c r="F195">
        <v>1.163</v>
      </c>
      <c r="G195" t="s">
        <v>730</v>
      </c>
      <c r="H195" t="s">
        <v>730</v>
      </c>
      <c r="I195">
        <v>124.754</v>
      </c>
      <c r="J195">
        <v>881.2</v>
      </c>
      <c r="K195">
        <v>126.96299999999999</v>
      </c>
      <c r="L195">
        <v>126.96299999999999</v>
      </c>
      <c r="M195">
        <v>126.96299999999999</v>
      </c>
      <c r="N195">
        <v>126.96299999999999</v>
      </c>
    </row>
    <row r="196" spans="1:14">
      <c r="A196" s="42">
        <v>36014</v>
      </c>
      <c r="B196" t="s">
        <v>730</v>
      </c>
      <c r="C196" t="s">
        <v>730</v>
      </c>
      <c r="D196">
        <v>223.26499999999999</v>
      </c>
      <c r="E196">
        <v>312.88</v>
      </c>
      <c r="F196">
        <v>1.1678999999999999</v>
      </c>
      <c r="G196" t="s">
        <v>730</v>
      </c>
      <c r="H196" t="s">
        <v>730</v>
      </c>
      <c r="I196">
        <v>125.095</v>
      </c>
      <c r="J196">
        <v>779.88</v>
      </c>
      <c r="K196">
        <v>125.777</v>
      </c>
      <c r="L196">
        <v>125.777</v>
      </c>
      <c r="M196">
        <v>125.777</v>
      </c>
      <c r="N196">
        <v>125.777</v>
      </c>
    </row>
    <row r="197" spans="1:14">
      <c r="A197" s="42">
        <v>36021</v>
      </c>
      <c r="B197" t="s">
        <v>730</v>
      </c>
      <c r="C197" t="s">
        <v>730</v>
      </c>
      <c r="D197">
        <v>222.679</v>
      </c>
      <c r="E197">
        <v>292.04000000000002</v>
      </c>
      <c r="F197">
        <v>1.1712</v>
      </c>
      <c r="G197" t="s">
        <v>730</v>
      </c>
      <c r="H197" t="s">
        <v>730</v>
      </c>
      <c r="I197">
        <v>125.83</v>
      </c>
      <c r="J197">
        <v>725.93</v>
      </c>
      <c r="K197">
        <v>124.61499999999999</v>
      </c>
      <c r="L197">
        <v>124.61499999999999</v>
      </c>
      <c r="M197">
        <v>124.61499999999999</v>
      </c>
      <c r="N197">
        <v>124.61499999999999</v>
      </c>
    </row>
    <row r="198" spans="1:14">
      <c r="A198" s="42">
        <v>36028</v>
      </c>
      <c r="B198" t="s">
        <v>730</v>
      </c>
      <c r="C198" t="s">
        <v>730</v>
      </c>
      <c r="D198">
        <v>223.20500000000001</v>
      </c>
      <c r="E198">
        <v>275.52999999999997</v>
      </c>
      <c r="F198">
        <v>1.1749000000000001</v>
      </c>
      <c r="G198" t="s">
        <v>730</v>
      </c>
      <c r="H198" t="s">
        <v>730</v>
      </c>
      <c r="I198">
        <v>123.791</v>
      </c>
      <c r="J198">
        <v>645.38</v>
      </c>
      <c r="K198">
        <v>123.69499999999999</v>
      </c>
      <c r="L198">
        <v>123.69499999999999</v>
      </c>
      <c r="M198">
        <v>123.69499999999999</v>
      </c>
      <c r="N198">
        <v>123.69499999999999</v>
      </c>
    </row>
    <row r="199" spans="1:14">
      <c r="A199" s="42">
        <v>36035</v>
      </c>
      <c r="B199" t="s">
        <v>730</v>
      </c>
      <c r="C199" t="s">
        <v>730</v>
      </c>
      <c r="D199">
        <v>220.59700000000001</v>
      </c>
      <c r="E199">
        <v>244.43</v>
      </c>
      <c r="F199">
        <v>1.1759999999999999</v>
      </c>
      <c r="G199" t="s">
        <v>730</v>
      </c>
      <c r="H199" t="s">
        <v>730</v>
      </c>
      <c r="I199">
        <v>124.533</v>
      </c>
      <c r="J199">
        <v>558.16</v>
      </c>
      <c r="K199">
        <v>119.482</v>
      </c>
      <c r="L199">
        <v>119.482</v>
      </c>
      <c r="M199">
        <v>119.482</v>
      </c>
      <c r="N199">
        <v>119.482</v>
      </c>
    </row>
    <row r="200" spans="1:14">
      <c r="A200" s="42">
        <v>36042</v>
      </c>
      <c r="B200" t="s">
        <v>730</v>
      </c>
      <c r="C200" t="s">
        <v>730</v>
      </c>
      <c r="D200">
        <v>223.34700000000001</v>
      </c>
      <c r="E200">
        <v>240.53</v>
      </c>
      <c r="F200">
        <v>1.1780999999999999</v>
      </c>
      <c r="G200" t="s">
        <v>730</v>
      </c>
      <c r="H200" t="s">
        <v>730</v>
      </c>
      <c r="I200">
        <v>125.414</v>
      </c>
      <c r="J200">
        <v>490.52</v>
      </c>
      <c r="K200">
        <v>122.718</v>
      </c>
      <c r="L200">
        <v>122.718</v>
      </c>
      <c r="M200">
        <v>122.718</v>
      </c>
      <c r="N200">
        <v>122.718</v>
      </c>
    </row>
    <row r="201" spans="1:14">
      <c r="A201" s="42">
        <v>36049</v>
      </c>
      <c r="B201" t="s">
        <v>730</v>
      </c>
      <c r="C201" t="s">
        <v>730</v>
      </c>
      <c r="D201">
        <v>223.35599999999999</v>
      </c>
      <c r="E201">
        <v>236.87</v>
      </c>
      <c r="F201">
        <v>1.1793</v>
      </c>
      <c r="G201" t="s">
        <v>730</v>
      </c>
      <c r="H201" t="s">
        <v>730</v>
      </c>
      <c r="I201">
        <v>114.488</v>
      </c>
      <c r="J201">
        <v>459.16</v>
      </c>
      <c r="K201">
        <v>122</v>
      </c>
      <c r="L201">
        <v>122</v>
      </c>
      <c r="M201">
        <v>122</v>
      </c>
      <c r="N201">
        <v>122</v>
      </c>
    </row>
    <row r="202" spans="1:14">
      <c r="A202" s="42">
        <v>36056</v>
      </c>
      <c r="B202" t="s">
        <v>730</v>
      </c>
      <c r="C202" t="s">
        <v>730</v>
      </c>
      <c r="D202">
        <v>226.09399999999999</v>
      </c>
      <c r="E202">
        <v>251.67</v>
      </c>
      <c r="F202">
        <v>1.1807000000000001</v>
      </c>
      <c r="G202" t="s">
        <v>730</v>
      </c>
      <c r="H202" t="s">
        <v>730</v>
      </c>
      <c r="I202">
        <v>124.99</v>
      </c>
      <c r="J202">
        <v>556.66999999999996</v>
      </c>
      <c r="K202">
        <v>124.627</v>
      </c>
      <c r="L202">
        <v>124.627</v>
      </c>
      <c r="M202">
        <v>124.627</v>
      </c>
      <c r="N202">
        <v>124.627</v>
      </c>
    </row>
    <row r="203" spans="1:14">
      <c r="A203" s="42">
        <v>36063</v>
      </c>
      <c r="B203" t="s">
        <v>730</v>
      </c>
      <c r="C203" t="s">
        <v>730</v>
      </c>
      <c r="D203">
        <v>228.27</v>
      </c>
      <c r="E203">
        <v>262.41000000000003</v>
      </c>
      <c r="F203">
        <v>1.1848000000000001</v>
      </c>
      <c r="G203" t="s">
        <v>730</v>
      </c>
      <c r="H203" t="s">
        <v>730</v>
      </c>
      <c r="I203">
        <v>128.36799999999999</v>
      </c>
      <c r="J203">
        <v>558.11</v>
      </c>
      <c r="K203">
        <v>126.999</v>
      </c>
      <c r="L203">
        <v>126.999</v>
      </c>
      <c r="M203">
        <v>126.999</v>
      </c>
      <c r="N203">
        <v>126.999</v>
      </c>
    </row>
    <row r="204" spans="1:14">
      <c r="A204" s="42">
        <v>36070</v>
      </c>
      <c r="B204" t="s">
        <v>730</v>
      </c>
      <c r="C204" t="s">
        <v>730</v>
      </c>
      <c r="D204">
        <v>229.48500000000001</v>
      </c>
      <c r="E204">
        <v>245.12</v>
      </c>
      <c r="F204">
        <v>1.1832</v>
      </c>
      <c r="G204" t="s">
        <v>730</v>
      </c>
      <c r="H204" t="s">
        <v>730</v>
      </c>
      <c r="I204">
        <v>125.953</v>
      </c>
      <c r="J204">
        <v>537.59</v>
      </c>
      <c r="K204">
        <v>127.249</v>
      </c>
      <c r="L204">
        <v>127.249</v>
      </c>
      <c r="M204">
        <v>127.249</v>
      </c>
      <c r="N204">
        <v>127.249</v>
      </c>
    </row>
    <row r="205" spans="1:14">
      <c r="A205" s="42">
        <v>36077</v>
      </c>
      <c r="B205" t="s">
        <v>730</v>
      </c>
      <c r="C205" t="s">
        <v>730</v>
      </c>
      <c r="D205">
        <v>230.65199999999999</v>
      </c>
      <c r="E205">
        <v>249.97</v>
      </c>
      <c r="F205">
        <v>1.1867000000000001</v>
      </c>
      <c r="G205" t="s">
        <v>730</v>
      </c>
      <c r="H205" t="s">
        <v>730</v>
      </c>
      <c r="I205">
        <v>130.471</v>
      </c>
      <c r="J205">
        <v>538.52</v>
      </c>
      <c r="K205">
        <v>131.45400000000001</v>
      </c>
      <c r="L205">
        <v>131.45400000000001</v>
      </c>
      <c r="M205">
        <v>131.45400000000001</v>
      </c>
      <c r="N205">
        <v>131.45400000000001</v>
      </c>
    </row>
    <row r="206" spans="1:14">
      <c r="A206" s="42">
        <v>36084</v>
      </c>
      <c r="B206" t="s">
        <v>730</v>
      </c>
      <c r="C206" t="s">
        <v>730</v>
      </c>
      <c r="D206">
        <v>231.965</v>
      </c>
      <c r="E206">
        <v>268.83</v>
      </c>
      <c r="F206">
        <v>1.1886000000000001</v>
      </c>
      <c r="G206" t="s">
        <v>730</v>
      </c>
      <c r="H206" t="s">
        <v>730</v>
      </c>
      <c r="I206">
        <v>133.11099999999999</v>
      </c>
      <c r="J206">
        <v>555.46</v>
      </c>
      <c r="K206">
        <v>134.053</v>
      </c>
      <c r="L206">
        <v>134.053</v>
      </c>
      <c r="M206">
        <v>134.053</v>
      </c>
      <c r="N206">
        <v>134.053</v>
      </c>
    </row>
    <row r="207" spans="1:14">
      <c r="A207" s="42">
        <v>36091</v>
      </c>
      <c r="B207" t="s">
        <v>730</v>
      </c>
      <c r="C207" t="s">
        <v>730</v>
      </c>
      <c r="D207">
        <v>233.71299999999999</v>
      </c>
      <c r="E207">
        <v>275.39</v>
      </c>
      <c r="F207">
        <v>1.1911</v>
      </c>
      <c r="G207" t="s">
        <v>730</v>
      </c>
      <c r="H207" t="s">
        <v>730</v>
      </c>
      <c r="I207">
        <v>134.15100000000001</v>
      </c>
      <c r="J207">
        <v>587.22</v>
      </c>
      <c r="K207">
        <v>136.04599999999999</v>
      </c>
      <c r="L207">
        <v>136.04599999999999</v>
      </c>
      <c r="M207">
        <v>136.04599999999999</v>
      </c>
      <c r="N207">
        <v>136.04599999999999</v>
      </c>
    </row>
    <row r="208" spans="1:14">
      <c r="A208" s="42">
        <v>36098</v>
      </c>
      <c r="B208" t="s">
        <v>730</v>
      </c>
      <c r="C208" t="s">
        <v>730</v>
      </c>
      <c r="D208">
        <v>234.93299999999999</v>
      </c>
      <c r="E208">
        <v>281.39999999999998</v>
      </c>
      <c r="F208">
        <v>1.1928000000000001</v>
      </c>
      <c r="G208" t="s">
        <v>730</v>
      </c>
      <c r="H208" t="s">
        <v>730</v>
      </c>
      <c r="I208">
        <v>132.191</v>
      </c>
      <c r="J208">
        <v>578.9</v>
      </c>
      <c r="K208">
        <v>137.73099999999999</v>
      </c>
      <c r="L208">
        <v>137.73099999999999</v>
      </c>
      <c r="M208">
        <v>137.73099999999999</v>
      </c>
      <c r="N208">
        <v>137.73099999999999</v>
      </c>
    </row>
    <row r="209" spans="1:14">
      <c r="A209" s="42">
        <v>36105</v>
      </c>
      <c r="B209" t="s">
        <v>730</v>
      </c>
      <c r="C209" t="s">
        <v>730</v>
      </c>
      <c r="D209">
        <v>236.364</v>
      </c>
      <c r="E209">
        <v>300.82</v>
      </c>
      <c r="F209">
        <v>1.1881999999999999</v>
      </c>
      <c r="G209" t="s">
        <v>730</v>
      </c>
      <c r="H209" t="s">
        <v>730</v>
      </c>
      <c r="I209">
        <v>135.77000000000001</v>
      </c>
      <c r="J209">
        <v>679.6</v>
      </c>
      <c r="K209">
        <v>137.44999999999999</v>
      </c>
      <c r="L209">
        <v>137.44999999999999</v>
      </c>
      <c r="M209">
        <v>137.44999999999999</v>
      </c>
      <c r="N209">
        <v>137.44999999999999</v>
      </c>
    </row>
    <row r="210" spans="1:14">
      <c r="A210" s="42">
        <v>36112</v>
      </c>
      <c r="B210" t="s">
        <v>730</v>
      </c>
      <c r="C210" t="s">
        <v>730</v>
      </c>
      <c r="D210">
        <v>236.57300000000001</v>
      </c>
      <c r="E210">
        <v>288.11</v>
      </c>
      <c r="F210">
        <v>1.1911</v>
      </c>
      <c r="G210" t="s">
        <v>730</v>
      </c>
      <c r="H210" t="s">
        <v>730</v>
      </c>
      <c r="I210">
        <v>136.56700000000001</v>
      </c>
      <c r="J210">
        <v>616.16</v>
      </c>
      <c r="K210">
        <v>137.65899999999999</v>
      </c>
      <c r="L210">
        <v>137.65899999999999</v>
      </c>
      <c r="M210">
        <v>137.65899999999999</v>
      </c>
      <c r="N210">
        <v>137.65899999999999</v>
      </c>
    </row>
    <row r="211" spans="1:14">
      <c r="A211" s="42">
        <v>36119</v>
      </c>
      <c r="B211" t="s">
        <v>730</v>
      </c>
      <c r="C211" t="s">
        <v>730</v>
      </c>
      <c r="D211">
        <v>238.166</v>
      </c>
      <c r="E211">
        <v>307.20999999999998</v>
      </c>
      <c r="F211">
        <v>1.1945999999999999</v>
      </c>
      <c r="G211" t="s">
        <v>730</v>
      </c>
      <c r="H211" t="s">
        <v>730</v>
      </c>
      <c r="I211">
        <v>138.46199999999999</v>
      </c>
      <c r="J211">
        <v>673.41</v>
      </c>
      <c r="K211">
        <v>140.13999999999999</v>
      </c>
      <c r="L211">
        <v>140.13999999999999</v>
      </c>
      <c r="M211">
        <v>140.13999999999999</v>
      </c>
      <c r="N211">
        <v>140.13999999999999</v>
      </c>
    </row>
    <row r="212" spans="1:14">
      <c r="A212" s="42">
        <v>36126</v>
      </c>
      <c r="B212" t="s">
        <v>730</v>
      </c>
      <c r="C212" t="s">
        <v>730</v>
      </c>
      <c r="D212">
        <v>239.161</v>
      </c>
      <c r="E212">
        <v>309.83999999999997</v>
      </c>
      <c r="F212">
        <v>1.1999</v>
      </c>
      <c r="G212" t="s">
        <v>730</v>
      </c>
      <c r="H212" t="s">
        <v>730</v>
      </c>
      <c r="I212">
        <v>139.858</v>
      </c>
      <c r="J212">
        <v>709.38</v>
      </c>
      <c r="K212">
        <v>140.37299999999999</v>
      </c>
      <c r="L212">
        <v>140.37299999999999</v>
      </c>
      <c r="M212">
        <v>140.37299999999999</v>
      </c>
      <c r="N212">
        <v>140.37299999999999</v>
      </c>
    </row>
    <row r="213" spans="1:14">
      <c r="A213" s="42">
        <v>36133</v>
      </c>
      <c r="B213" t="s">
        <v>730</v>
      </c>
      <c r="C213" t="s">
        <v>730</v>
      </c>
      <c r="D213">
        <v>240.36699999999999</v>
      </c>
      <c r="E213">
        <v>291.25</v>
      </c>
      <c r="F213">
        <v>1.2021999999999999</v>
      </c>
      <c r="G213" t="s">
        <v>730</v>
      </c>
      <c r="H213" t="s">
        <v>730</v>
      </c>
      <c r="I213">
        <v>140.14699999999999</v>
      </c>
      <c r="J213">
        <v>601.26</v>
      </c>
      <c r="K213">
        <v>141.101</v>
      </c>
      <c r="L213">
        <v>141.101</v>
      </c>
      <c r="M213">
        <v>141.101</v>
      </c>
      <c r="N213">
        <v>141.101</v>
      </c>
    </row>
    <row r="214" spans="1:14">
      <c r="A214" s="42">
        <v>36140</v>
      </c>
      <c r="B214" t="s">
        <v>730</v>
      </c>
      <c r="C214" t="s">
        <v>730</v>
      </c>
      <c r="D214">
        <v>242.97300000000001</v>
      </c>
      <c r="E214">
        <v>294.69</v>
      </c>
      <c r="F214">
        <v>1.2036</v>
      </c>
      <c r="G214" t="s">
        <v>730</v>
      </c>
      <c r="H214" t="s">
        <v>730</v>
      </c>
      <c r="I214">
        <v>140.63900000000001</v>
      </c>
      <c r="J214">
        <v>575.29999999999995</v>
      </c>
      <c r="K214">
        <v>143.13200000000001</v>
      </c>
      <c r="L214">
        <v>143.13200000000001</v>
      </c>
      <c r="M214">
        <v>143.13200000000001</v>
      </c>
      <c r="N214">
        <v>143.13200000000001</v>
      </c>
    </row>
    <row r="215" spans="1:14">
      <c r="A215" s="42">
        <v>36147</v>
      </c>
      <c r="B215" t="s">
        <v>730</v>
      </c>
      <c r="C215" t="s">
        <v>730</v>
      </c>
      <c r="D215">
        <v>243.499</v>
      </c>
      <c r="E215">
        <v>287.68</v>
      </c>
      <c r="F215">
        <v>1.2063999999999999</v>
      </c>
      <c r="G215" t="s">
        <v>730</v>
      </c>
      <c r="H215" t="s">
        <v>730</v>
      </c>
      <c r="I215">
        <v>139.923</v>
      </c>
      <c r="J215">
        <v>540.77</v>
      </c>
      <c r="K215">
        <v>142.49700000000001</v>
      </c>
      <c r="L215">
        <v>142.49700000000001</v>
      </c>
      <c r="M215">
        <v>142.49700000000001</v>
      </c>
      <c r="N215">
        <v>142.49700000000001</v>
      </c>
    </row>
    <row r="216" spans="1:14">
      <c r="A216" s="42">
        <v>36154</v>
      </c>
      <c r="B216" t="s">
        <v>730</v>
      </c>
      <c r="C216" t="s">
        <v>730</v>
      </c>
      <c r="D216">
        <v>244.63499999999999</v>
      </c>
      <c r="E216">
        <v>298.76</v>
      </c>
      <c r="F216">
        <v>1.2075</v>
      </c>
      <c r="G216" t="s">
        <v>730</v>
      </c>
      <c r="H216" t="s">
        <v>730</v>
      </c>
      <c r="I216">
        <v>141.53100000000001</v>
      </c>
      <c r="J216">
        <v>566.41999999999996</v>
      </c>
      <c r="K216">
        <v>142.50899999999999</v>
      </c>
      <c r="L216">
        <v>142.50899999999999</v>
      </c>
      <c r="M216">
        <v>142.50899999999999</v>
      </c>
      <c r="N216">
        <v>142.50899999999999</v>
      </c>
    </row>
    <row r="217" spans="1:14">
      <c r="A217" s="42">
        <v>36161</v>
      </c>
      <c r="B217" t="s">
        <v>730</v>
      </c>
      <c r="C217" t="s">
        <v>730</v>
      </c>
      <c r="D217">
        <v>245.75700000000001</v>
      </c>
      <c r="E217">
        <v>298.97000000000003</v>
      </c>
      <c r="F217">
        <v>1.2082999999999999</v>
      </c>
      <c r="G217" t="s">
        <v>730</v>
      </c>
      <c r="H217" t="s">
        <v>730</v>
      </c>
      <c r="I217">
        <v>142.36000000000001</v>
      </c>
      <c r="J217">
        <v>550.54</v>
      </c>
      <c r="K217">
        <v>142.44800000000001</v>
      </c>
      <c r="L217">
        <v>142.44800000000001</v>
      </c>
      <c r="M217">
        <v>142.44800000000001</v>
      </c>
      <c r="N217">
        <v>142.44800000000001</v>
      </c>
    </row>
    <row r="218" spans="1:14">
      <c r="A218" s="42">
        <v>36168</v>
      </c>
      <c r="B218" t="s">
        <v>730</v>
      </c>
      <c r="C218" t="s">
        <v>730</v>
      </c>
      <c r="D218">
        <v>247.113</v>
      </c>
      <c r="E218">
        <v>315.07</v>
      </c>
      <c r="F218">
        <v>1.21</v>
      </c>
      <c r="G218" t="s">
        <v>730</v>
      </c>
      <c r="H218" t="s">
        <v>730</v>
      </c>
      <c r="I218">
        <v>142.88999999999999</v>
      </c>
      <c r="J218">
        <v>531.09</v>
      </c>
      <c r="K218">
        <v>143.892</v>
      </c>
      <c r="L218">
        <v>143.892</v>
      </c>
      <c r="M218">
        <v>143.892</v>
      </c>
      <c r="N218">
        <v>143.892</v>
      </c>
    </row>
    <row r="219" spans="1:14">
      <c r="A219" s="42">
        <v>36175</v>
      </c>
      <c r="B219" t="s">
        <v>730</v>
      </c>
      <c r="C219" t="s">
        <v>730</v>
      </c>
      <c r="D219">
        <v>246.53700000000001</v>
      </c>
      <c r="E219">
        <v>292.97000000000003</v>
      </c>
      <c r="F219">
        <v>1.43</v>
      </c>
      <c r="G219" t="s">
        <v>730</v>
      </c>
      <c r="H219" t="s">
        <v>730</v>
      </c>
      <c r="I219">
        <v>142.05500000000001</v>
      </c>
      <c r="J219">
        <v>460.61</v>
      </c>
      <c r="K219">
        <v>139.71799999999999</v>
      </c>
      <c r="L219">
        <v>139.71799999999999</v>
      </c>
      <c r="M219">
        <v>139.71799999999999</v>
      </c>
      <c r="N219">
        <v>139.71799999999999</v>
      </c>
    </row>
    <row r="220" spans="1:14">
      <c r="A220" s="42">
        <v>36182</v>
      </c>
      <c r="B220" t="s">
        <v>730</v>
      </c>
      <c r="C220" t="s">
        <v>730</v>
      </c>
      <c r="D220">
        <v>248.126</v>
      </c>
      <c r="E220">
        <v>289.14999999999998</v>
      </c>
      <c r="F220">
        <v>1.7149999999999999</v>
      </c>
      <c r="G220" t="s">
        <v>730</v>
      </c>
      <c r="H220" t="s">
        <v>730</v>
      </c>
      <c r="I220">
        <v>144.93199999999999</v>
      </c>
      <c r="J220">
        <v>414.46</v>
      </c>
      <c r="K220">
        <v>140.60599999999999</v>
      </c>
      <c r="L220">
        <v>140.60599999999999</v>
      </c>
      <c r="M220">
        <v>140.60599999999999</v>
      </c>
      <c r="N220">
        <v>140.60599999999999</v>
      </c>
    </row>
    <row r="221" spans="1:14">
      <c r="A221" s="42">
        <v>36189</v>
      </c>
      <c r="B221" t="s">
        <v>730</v>
      </c>
      <c r="C221" t="s">
        <v>730</v>
      </c>
      <c r="D221">
        <v>249.38200000000001</v>
      </c>
      <c r="E221">
        <v>293.91000000000003</v>
      </c>
      <c r="F221">
        <v>2.0499999999999998</v>
      </c>
      <c r="G221" t="s">
        <v>730</v>
      </c>
      <c r="H221" t="s">
        <v>730</v>
      </c>
      <c r="I221">
        <v>148.27600000000001</v>
      </c>
      <c r="J221">
        <v>393.29</v>
      </c>
      <c r="K221">
        <v>140.03100000000001</v>
      </c>
      <c r="L221">
        <v>140.03100000000001</v>
      </c>
      <c r="M221">
        <v>140.03100000000001</v>
      </c>
      <c r="N221">
        <v>140.03100000000001</v>
      </c>
    </row>
    <row r="222" spans="1:14">
      <c r="A222" s="42">
        <v>36196</v>
      </c>
      <c r="B222" t="s">
        <v>730</v>
      </c>
      <c r="C222" t="s">
        <v>730</v>
      </c>
      <c r="D222">
        <v>250.75</v>
      </c>
      <c r="E222">
        <v>294.83999999999997</v>
      </c>
      <c r="F222">
        <v>1.83</v>
      </c>
      <c r="G222" t="s">
        <v>730</v>
      </c>
      <c r="H222" t="s">
        <v>730</v>
      </c>
      <c r="I222">
        <v>146.23599999999999</v>
      </c>
      <c r="J222">
        <v>449.33</v>
      </c>
      <c r="K222">
        <v>141.45400000000001</v>
      </c>
      <c r="L222">
        <v>141.45400000000001</v>
      </c>
      <c r="M222">
        <v>141.45400000000001</v>
      </c>
      <c r="N222">
        <v>141.45400000000001</v>
      </c>
    </row>
    <row r="223" spans="1:14">
      <c r="A223" s="42">
        <v>36203</v>
      </c>
      <c r="B223" t="s">
        <v>730</v>
      </c>
      <c r="C223" t="s">
        <v>730</v>
      </c>
      <c r="D223">
        <v>252.36600000000001</v>
      </c>
      <c r="E223">
        <v>300.55</v>
      </c>
      <c r="F223">
        <v>1.895</v>
      </c>
      <c r="G223" t="s">
        <v>730</v>
      </c>
      <c r="H223" t="s">
        <v>730</v>
      </c>
      <c r="I223">
        <v>149.596</v>
      </c>
      <c r="J223">
        <v>460</v>
      </c>
      <c r="K223">
        <v>141.71799999999999</v>
      </c>
      <c r="L223">
        <v>141.71799999999999</v>
      </c>
      <c r="M223">
        <v>141.71799999999999</v>
      </c>
      <c r="N223">
        <v>141.71799999999999</v>
      </c>
    </row>
    <row r="224" spans="1:14">
      <c r="A224" s="42">
        <v>36210</v>
      </c>
      <c r="B224" t="s">
        <v>730</v>
      </c>
      <c r="C224" t="s">
        <v>730</v>
      </c>
      <c r="D224">
        <v>253.17400000000001</v>
      </c>
      <c r="E224">
        <v>296.23</v>
      </c>
      <c r="F224">
        <v>1.9300000000000002</v>
      </c>
      <c r="G224" t="s">
        <v>730</v>
      </c>
      <c r="H224" t="s">
        <v>730</v>
      </c>
      <c r="I224">
        <v>151.58199999999999</v>
      </c>
      <c r="J224">
        <v>449.9</v>
      </c>
      <c r="K224">
        <v>141.21899999999999</v>
      </c>
      <c r="L224">
        <v>141.21899999999999</v>
      </c>
      <c r="M224">
        <v>141.21899999999999</v>
      </c>
      <c r="N224">
        <v>141.21899999999999</v>
      </c>
    </row>
    <row r="225" spans="1:14">
      <c r="A225" s="42">
        <v>36217</v>
      </c>
      <c r="B225" t="s">
        <v>730</v>
      </c>
      <c r="C225" t="s">
        <v>730</v>
      </c>
      <c r="D225">
        <v>254.08600000000001</v>
      </c>
      <c r="E225">
        <v>296.56</v>
      </c>
      <c r="F225">
        <v>2.0350000000000001</v>
      </c>
      <c r="G225" t="s">
        <v>730</v>
      </c>
      <c r="H225" t="s">
        <v>730</v>
      </c>
      <c r="I225">
        <v>151.31700000000001</v>
      </c>
      <c r="J225">
        <v>421.33</v>
      </c>
      <c r="K225">
        <v>140.86699999999999</v>
      </c>
      <c r="L225">
        <v>140.86699999999999</v>
      </c>
      <c r="M225">
        <v>140.86699999999999</v>
      </c>
      <c r="N225">
        <v>140.86699999999999</v>
      </c>
    </row>
    <row r="226" spans="1:14">
      <c r="A226" s="42">
        <v>36224</v>
      </c>
      <c r="B226" t="s">
        <v>730</v>
      </c>
      <c r="C226" t="s">
        <v>730</v>
      </c>
      <c r="D226">
        <v>255.322</v>
      </c>
      <c r="E226">
        <v>304.52</v>
      </c>
      <c r="F226">
        <v>1.9750000000000001</v>
      </c>
      <c r="G226" t="s">
        <v>730</v>
      </c>
      <c r="H226" t="s">
        <v>730</v>
      </c>
      <c r="I226">
        <v>151.727</v>
      </c>
      <c r="J226">
        <v>456.76</v>
      </c>
      <c r="K226">
        <v>141.21700000000001</v>
      </c>
      <c r="L226">
        <v>141.21700000000001</v>
      </c>
      <c r="M226">
        <v>141.21700000000001</v>
      </c>
      <c r="N226">
        <v>141.21700000000001</v>
      </c>
    </row>
    <row r="227" spans="1:14">
      <c r="A227" s="42">
        <v>36231</v>
      </c>
      <c r="B227" t="s">
        <v>730</v>
      </c>
      <c r="C227" t="s">
        <v>730</v>
      </c>
      <c r="D227">
        <v>256.42399999999998</v>
      </c>
      <c r="E227">
        <v>320.7</v>
      </c>
      <c r="F227">
        <v>1.9125000000000001</v>
      </c>
      <c r="G227" t="s">
        <v>730</v>
      </c>
      <c r="H227" t="s">
        <v>730</v>
      </c>
      <c r="I227">
        <v>152.08000000000001</v>
      </c>
      <c r="J227">
        <v>467.18</v>
      </c>
      <c r="K227">
        <v>141.934</v>
      </c>
      <c r="L227">
        <v>141.934</v>
      </c>
      <c r="M227">
        <v>141.934</v>
      </c>
      <c r="N227">
        <v>141.934</v>
      </c>
    </row>
    <row r="228" spans="1:14">
      <c r="A228" s="42">
        <v>36238</v>
      </c>
      <c r="B228" t="s">
        <v>730</v>
      </c>
      <c r="C228" t="s">
        <v>730</v>
      </c>
      <c r="D228">
        <v>257.96899999999999</v>
      </c>
      <c r="E228">
        <v>333.83</v>
      </c>
      <c r="F228">
        <v>1.8525</v>
      </c>
      <c r="G228" t="s">
        <v>730</v>
      </c>
      <c r="H228" t="s">
        <v>730</v>
      </c>
      <c r="I228">
        <v>154.405</v>
      </c>
      <c r="J228">
        <v>528.12</v>
      </c>
      <c r="K228">
        <v>143.21100000000001</v>
      </c>
      <c r="L228">
        <v>143.21100000000001</v>
      </c>
      <c r="M228">
        <v>143.21100000000001</v>
      </c>
      <c r="N228">
        <v>143.21100000000001</v>
      </c>
    </row>
    <row r="229" spans="1:14">
      <c r="A229" s="42">
        <v>36245</v>
      </c>
      <c r="B229" t="s">
        <v>730</v>
      </c>
      <c r="C229" t="s">
        <v>730</v>
      </c>
      <c r="D229">
        <v>259.04500000000002</v>
      </c>
      <c r="E229">
        <v>329.95</v>
      </c>
      <c r="F229">
        <v>1.7725</v>
      </c>
      <c r="G229" t="s">
        <v>730</v>
      </c>
      <c r="H229" t="s">
        <v>730</v>
      </c>
      <c r="I229">
        <v>156.41999999999999</v>
      </c>
      <c r="J229">
        <v>542.86</v>
      </c>
      <c r="K229">
        <v>143.28100000000001</v>
      </c>
      <c r="L229">
        <v>143.28100000000001</v>
      </c>
      <c r="M229">
        <v>143.28100000000001</v>
      </c>
      <c r="N229">
        <v>143.28100000000001</v>
      </c>
    </row>
    <row r="230" spans="1:14">
      <c r="A230" s="42">
        <v>36252</v>
      </c>
      <c r="B230" t="s">
        <v>730</v>
      </c>
      <c r="C230" t="s">
        <v>730</v>
      </c>
      <c r="D230">
        <v>259.85000000000002</v>
      </c>
      <c r="E230">
        <v>338.7</v>
      </c>
      <c r="F230">
        <v>1.7250000000000001</v>
      </c>
      <c r="G230" t="s">
        <v>730</v>
      </c>
      <c r="H230" t="s">
        <v>730</v>
      </c>
      <c r="I230">
        <v>155.74299999999999</v>
      </c>
      <c r="J230">
        <v>575.13</v>
      </c>
      <c r="K230">
        <v>144.46299999999999</v>
      </c>
      <c r="L230">
        <v>144.46299999999999</v>
      </c>
      <c r="M230">
        <v>144.46299999999999</v>
      </c>
      <c r="N230">
        <v>144.46299999999999</v>
      </c>
    </row>
    <row r="231" spans="1:14">
      <c r="A231" s="42">
        <v>36259</v>
      </c>
      <c r="B231" t="s">
        <v>730</v>
      </c>
      <c r="C231" t="s">
        <v>730</v>
      </c>
      <c r="D231">
        <v>260.81700000000001</v>
      </c>
      <c r="E231">
        <v>348.36</v>
      </c>
      <c r="F231">
        <v>1.7075</v>
      </c>
      <c r="G231" t="s">
        <v>730</v>
      </c>
      <c r="H231" t="s">
        <v>730</v>
      </c>
      <c r="I231">
        <v>155.83000000000001</v>
      </c>
      <c r="J231">
        <v>614.12</v>
      </c>
      <c r="K231">
        <v>144.483</v>
      </c>
      <c r="L231">
        <v>144.483</v>
      </c>
      <c r="M231">
        <v>144.483</v>
      </c>
      <c r="N231">
        <v>144.483</v>
      </c>
    </row>
    <row r="232" spans="1:14">
      <c r="A232" s="42">
        <v>36266</v>
      </c>
      <c r="B232" t="s">
        <v>730</v>
      </c>
      <c r="C232" t="s">
        <v>730</v>
      </c>
      <c r="D232">
        <v>261.78899999999999</v>
      </c>
      <c r="E232">
        <v>366.78</v>
      </c>
      <c r="F232">
        <v>1.6724999999999999</v>
      </c>
      <c r="G232" t="s">
        <v>730</v>
      </c>
      <c r="H232" t="s">
        <v>730</v>
      </c>
      <c r="I232">
        <v>157.16300000000001</v>
      </c>
      <c r="J232">
        <v>640.57000000000005</v>
      </c>
      <c r="K232">
        <v>145.596</v>
      </c>
      <c r="L232">
        <v>145.596</v>
      </c>
      <c r="M232">
        <v>145.596</v>
      </c>
      <c r="N232">
        <v>145.596</v>
      </c>
    </row>
    <row r="233" spans="1:14">
      <c r="A233" s="42">
        <v>36273</v>
      </c>
      <c r="B233" t="s">
        <v>730</v>
      </c>
      <c r="C233" t="s">
        <v>730</v>
      </c>
      <c r="D233">
        <v>262.85899999999998</v>
      </c>
      <c r="E233">
        <v>368.7</v>
      </c>
      <c r="F233">
        <v>1.69</v>
      </c>
      <c r="G233" t="s">
        <v>730</v>
      </c>
      <c r="H233" t="s">
        <v>730</v>
      </c>
      <c r="I233">
        <v>157.732</v>
      </c>
      <c r="J233">
        <v>615.37</v>
      </c>
      <c r="K233">
        <v>146.43100000000001</v>
      </c>
      <c r="L233">
        <v>146.43100000000001</v>
      </c>
      <c r="M233">
        <v>146.43100000000001</v>
      </c>
      <c r="N233">
        <v>146.43100000000001</v>
      </c>
    </row>
    <row r="234" spans="1:14">
      <c r="A234" s="42">
        <v>36280</v>
      </c>
      <c r="B234" t="s">
        <v>730</v>
      </c>
      <c r="C234" t="s">
        <v>730</v>
      </c>
      <c r="D234">
        <v>263.767</v>
      </c>
      <c r="E234">
        <v>375.66</v>
      </c>
      <c r="F234">
        <v>1.665</v>
      </c>
      <c r="G234" t="s">
        <v>730</v>
      </c>
      <c r="H234" t="s">
        <v>730</v>
      </c>
      <c r="I234">
        <v>158.37200000000001</v>
      </c>
      <c r="J234">
        <v>641.69000000000005</v>
      </c>
      <c r="K234">
        <v>147.45099999999999</v>
      </c>
      <c r="L234">
        <v>147.45099999999999</v>
      </c>
      <c r="M234">
        <v>147.45099999999999</v>
      </c>
      <c r="N234">
        <v>147.45099999999999</v>
      </c>
    </row>
    <row r="235" spans="1:14">
      <c r="A235" s="42">
        <v>36287</v>
      </c>
      <c r="B235" t="s">
        <v>730</v>
      </c>
      <c r="C235" t="s">
        <v>730</v>
      </c>
      <c r="D235">
        <v>264.56200000000001</v>
      </c>
      <c r="E235">
        <v>399.6</v>
      </c>
      <c r="F235">
        <v>1.6600000000000001</v>
      </c>
      <c r="G235" t="s">
        <v>730</v>
      </c>
      <c r="H235" t="s">
        <v>730</v>
      </c>
      <c r="I235">
        <v>158.79</v>
      </c>
      <c r="J235">
        <v>703.02</v>
      </c>
      <c r="K235">
        <v>148.55199999999999</v>
      </c>
      <c r="L235">
        <v>148.55199999999999</v>
      </c>
      <c r="M235">
        <v>148.55199999999999</v>
      </c>
      <c r="N235">
        <v>148.55199999999999</v>
      </c>
    </row>
    <row r="236" spans="1:14">
      <c r="A236" s="42">
        <v>36294</v>
      </c>
      <c r="B236" t="s">
        <v>730</v>
      </c>
      <c r="C236" t="s">
        <v>730</v>
      </c>
      <c r="D236">
        <v>265.38200000000001</v>
      </c>
      <c r="E236">
        <v>394.74</v>
      </c>
      <c r="F236">
        <v>1.655</v>
      </c>
      <c r="G236" t="s">
        <v>730</v>
      </c>
      <c r="H236" t="s">
        <v>730</v>
      </c>
      <c r="I236">
        <v>160.12700000000001</v>
      </c>
      <c r="J236">
        <v>714.63</v>
      </c>
      <c r="K236">
        <v>148.47200000000001</v>
      </c>
      <c r="L236">
        <v>148.47200000000001</v>
      </c>
      <c r="M236">
        <v>148.47200000000001</v>
      </c>
      <c r="N236">
        <v>148.47200000000001</v>
      </c>
    </row>
    <row r="237" spans="1:14">
      <c r="A237" s="42">
        <v>36301</v>
      </c>
      <c r="B237" t="s">
        <v>730</v>
      </c>
      <c r="C237" t="s">
        <v>730</v>
      </c>
      <c r="D237">
        <v>266.12200000000001</v>
      </c>
      <c r="E237">
        <v>384.6</v>
      </c>
      <c r="F237">
        <v>1.7029999999999998</v>
      </c>
      <c r="G237" t="s">
        <v>730</v>
      </c>
      <c r="H237" t="s">
        <v>730</v>
      </c>
      <c r="I237">
        <v>161.09200000000001</v>
      </c>
      <c r="J237">
        <v>651.1</v>
      </c>
      <c r="K237">
        <v>148.14099999999999</v>
      </c>
      <c r="L237">
        <v>148.14099999999999</v>
      </c>
      <c r="M237">
        <v>148.14099999999999</v>
      </c>
      <c r="N237">
        <v>148.14099999999999</v>
      </c>
    </row>
    <row r="238" spans="1:14">
      <c r="A238" s="42">
        <v>36308</v>
      </c>
      <c r="B238" t="s">
        <v>730</v>
      </c>
      <c r="C238" t="s">
        <v>730</v>
      </c>
      <c r="D238">
        <v>266.904</v>
      </c>
      <c r="E238">
        <v>369.68</v>
      </c>
      <c r="F238">
        <v>1.722</v>
      </c>
      <c r="G238" t="s">
        <v>730</v>
      </c>
      <c r="H238" t="s">
        <v>730</v>
      </c>
      <c r="I238">
        <v>161.88999999999999</v>
      </c>
      <c r="J238">
        <v>604.38</v>
      </c>
      <c r="K238">
        <v>147.036</v>
      </c>
      <c r="L238">
        <v>147.036</v>
      </c>
      <c r="M238">
        <v>147.036</v>
      </c>
      <c r="N238">
        <v>147.036</v>
      </c>
    </row>
    <row r="239" spans="1:14">
      <c r="A239" s="42">
        <v>36315</v>
      </c>
      <c r="B239" t="s">
        <v>730</v>
      </c>
      <c r="C239" t="s">
        <v>730</v>
      </c>
      <c r="D239">
        <v>267.97500000000002</v>
      </c>
      <c r="E239">
        <v>383.86</v>
      </c>
      <c r="F239">
        <v>1.7355</v>
      </c>
      <c r="G239" t="s">
        <v>730</v>
      </c>
      <c r="H239" t="s">
        <v>730</v>
      </c>
      <c r="I239">
        <v>162.714</v>
      </c>
      <c r="J239">
        <v>621.39</v>
      </c>
      <c r="K239">
        <v>147.88</v>
      </c>
      <c r="L239">
        <v>147.88</v>
      </c>
      <c r="M239">
        <v>147.88</v>
      </c>
      <c r="N239">
        <v>147.88</v>
      </c>
    </row>
    <row r="240" spans="1:14">
      <c r="A240" s="42">
        <v>36322</v>
      </c>
      <c r="B240" t="s">
        <v>730</v>
      </c>
      <c r="C240" t="s">
        <v>730</v>
      </c>
      <c r="D240">
        <v>268.87200000000001</v>
      </c>
      <c r="E240">
        <v>394.38</v>
      </c>
      <c r="F240">
        <v>1.7810000000000001</v>
      </c>
      <c r="G240" t="s">
        <v>730</v>
      </c>
      <c r="H240" t="s">
        <v>730</v>
      </c>
      <c r="I240">
        <v>163.58600000000001</v>
      </c>
      <c r="J240">
        <v>607.17999999999995</v>
      </c>
      <c r="K240">
        <v>149.852</v>
      </c>
      <c r="L240">
        <v>149.852</v>
      </c>
      <c r="M240">
        <v>149.852</v>
      </c>
      <c r="N240">
        <v>149.852</v>
      </c>
    </row>
    <row r="241" spans="1:14">
      <c r="A241" s="42">
        <v>36329</v>
      </c>
      <c r="B241" t="s">
        <v>730</v>
      </c>
      <c r="C241" t="s">
        <v>730</v>
      </c>
      <c r="D241">
        <v>269.97399999999999</v>
      </c>
      <c r="E241">
        <v>408.56</v>
      </c>
      <c r="F241">
        <v>1.7589999999999999</v>
      </c>
      <c r="G241" t="s">
        <v>730</v>
      </c>
      <c r="H241" t="s">
        <v>730</v>
      </c>
      <c r="I241">
        <v>164.84899999999999</v>
      </c>
      <c r="J241">
        <v>651.91999999999996</v>
      </c>
      <c r="K241">
        <v>151.45500000000001</v>
      </c>
      <c r="L241">
        <v>151.45500000000001</v>
      </c>
      <c r="M241">
        <v>151.45500000000001</v>
      </c>
      <c r="N241">
        <v>151.45500000000001</v>
      </c>
    </row>
    <row r="242" spans="1:14">
      <c r="A242" s="42">
        <v>36336</v>
      </c>
      <c r="B242" t="s">
        <v>730</v>
      </c>
      <c r="C242" t="s">
        <v>730</v>
      </c>
      <c r="D242">
        <v>270.12</v>
      </c>
      <c r="E242">
        <v>405.92</v>
      </c>
      <c r="F242">
        <v>1.7890000000000001</v>
      </c>
      <c r="G242" t="s">
        <v>730</v>
      </c>
      <c r="H242" t="s">
        <v>730</v>
      </c>
      <c r="I242">
        <v>165.16900000000001</v>
      </c>
      <c r="J242">
        <v>606.03</v>
      </c>
      <c r="K242">
        <v>152.041</v>
      </c>
      <c r="L242">
        <v>152.041</v>
      </c>
      <c r="M242">
        <v>152.041</v>
      </c>
      <c r="N242">
        <v>152.041</v>
      </c>
    </row>
    <row r="243" spans="1:14">
      <c r="A243" s="42">
        <v>36343</v>
      </c>
      <c r="B243" t="s">
        <v>730</v>
      </c>
      <c r="C243" t="s">
        <v>730</v>
      </c>
      <c r="D243">
        <v>271.565</v>
      </c>
      <c r="E243">
        <v>424.44</v>
      </c>
      <c r="F243">
        <v>1.7610000000000001</v>
      </c>
      <c r="G243" t="s">
        <v>730</v>
      </c>
      <c r="H243" t="s">
        <v>730</v>
      </c>
      <c r="I243">
        <v>166.30199999999999</v>
      </c>
      <c r="J243">
        <v>656.52</v>
      </c>
      <c r="K243">
        <v>152.91</v>
      </c>
      <c r="L243">
        <v>152.91</v>
      </c>
      <c r="M243">
        <v>152.91</v>
      </c>
      <c r="N243">
        <v>152.91</v>
      </c>
    </row>
    <row r="244" spans="1:14">
      <c r="A244" s="42">
        <v>36350</v>
      </c>
      <c r="B244" t="s">
        <v>730</v>
      </c>
      <c r="C244" t="s">
        <v>730</v>
      </c>
      <c r="D244">
        <v>272.56700000000001</v>
      </c>
      <c r="E244">
        <v>427.63</v>
      </c>
      <c r="F244">
        <v>1.8069999999999999</v>
      </c>
      <c r="G244" t="s">
        <v>730</v>
      </c>
      <c r="H244" t="s">
        <v>730</v>
      </c>
      <c r="I244">
        <v>167.72300000000001</v>
      </c>
      <c r="J244">
        <v>627.79</v>
      </c>
      <c r="K244">
        <v>153.101</v>
      </c>
      <c r="L244">
        <v>153.101</v>
      </c>
      <c r="M244">
        <v>153.101</v>
      </c>
      <c r="N244">
        <v>153.101</v>
      </c>
    </row>
    <row r="245" spans="1:14">
      <c r="A245" s="42">
        <v>36357</v>
      </c>
      <c r="B245" t="s">
        <v>730</v>
      </c>
      <c r="C245" t="s">
        <v>730</v>
      </c>
      <c r="D245">
        <v>273.06400000000002</v>
      </c>
      <c r="E245">
        <v>422.11</v>
      </c>
      <c r="F245">
        <v>1.7949999999999999</v>
      </c>
      <c r="G245" t="s">
        <v>730</v>
      </c>
      <c r="H245" t="s">
        <v>730</v>
      </c>
      <c r="I245">
        <v>167.82400000000001</v>
      </c>
      <c r="J245">
        <v>623.94000000000005</v>
      </c>
      <c r="K245">
        <v>152.98400000000001</v>
      </c>
      <c r="L245">
        <v>152.98400000000001</v>
      </c>
      <c r="M245">
        <v>152.98400000000001</v>
      </c>
      <c r="N245">
        <v>152.98400000000001</v>
      </c>
    </row>
    <row r="246" spans="1:14">
      <c r="A246" s="42">
        <v>36364</v>
      </c>
      <c r="B246" t="s">
        <v>730</v>
      </c>
      <c r="C246" t="s">
        <v>730</v>
      </c>
      <c r="D246">
        <v>273.67599999999999</v>
      </c>
      <c r="E246">
        <v>407.02</v>
      </c>
      <c r="F246">
        <v>1.8180000000000001</v>
      </c>
      <c r="G246" t="s">
        <v>730</v>
      </c>
      <c r="H246" t="s">
        <v>730</v>
      </c>
      <c r="I246">
        <v>168.91300000000001</v>
      </c>
      <c r="J246">
        <v>602.48</v>
      </c>
      <c r="K246">
        <v>153.376</v>
      </c>
      <c r="L246">
        <v>153.376</v>
      </c>
      <c r="M246">
        <v>153.376</v>
      </c>
      <c r="N246">
        <v>153.376</v>
      </c>
    </row>
    <row r="247" spans="1:14">
      <c r="A247" s="42">
        <v>36371</v>
      </c>
      <c r="B247" t="s">
        <v>730</v>
      </c>
      <c r="C247" t="s">
        <v>730</v>
      </c>
      <c r="D247">
        <v>274.91500000000002</v>
      </c>
      <c r="E247">
        <v>401.94</v>
      </c>
      <c r="F247">
        <v>1.8010000000000002</v>
      </c>
      <c r="G247" t="s">
        <v>730</v>
      </c>
      <c r="H247" t="s">
        <v>730</v>
      </c>
      <c r="I247">
        <v>169.57599999999999</v>
      </c>
      <c r="J247">
        <v>575.6</v>
      </c>
      <c r="K247">
        <v>154.69399999999999</v>
      </c>
      <c r="L247">
        <v>154.69399999999999</v>
      </c>
      <c r="M247">
        <v>154.69399999999999</v>
      </c>
      <c r="N247">
        <v>154.69399999999999</v>
      </c>
    </row>
    <row r="248" spans="1:14">
      <c r="A248" s="42">
        <v>36378</v>
      </c>
      <c r="B248" t="s">
        <v>730</v>
      </c>
      <c r="C248" t="s">
        <v>730</v>
      </c>
      <c r="D248">
        <v>275.43700000000001</v>
      </c>
      <c r="E248">
        <v>388.78</v>
      </c>
      <c r="F248">
        <v>1.847</v>
      </c>
      <c r="G248" t="s">
        <v>730</v>
      </c>
      <c r="H248" t="s">
        <v>730</v>
      </c>
      <c r="I248">
        <v>169.95699999999999</v>
      </c>
      <c r="J248">
        <v>544.28</v>
      </c>
      <c r="K248">
        <v>154.184</v>
      </c>
      <c r="L248">
        <v>154.184</v>
      </c>
      <c r="M248">
        <v>154.184</v>
      </c>
      <c r="N248">
        <v>154.184</v>
      </c>
    </row>
    <row r="249" spans="1:14">
      <c r="A249" s="42">
        <v>36385</v>
      </c>
      <c r="B249" t="s">
        <v>730</v>
      </c>
      <c r="C249" t="s">
        <v>730</v>
      </c>
      <c r="D249">
        <v>276.50200000000001</v>
      </c>
      <c r="E249">
        <v>394.21</v>
      </c>
      <c r="F249">
        <v>1.875</v>
      </c>
      <c r="G249" t="s">
        <v>730</v>
      </c>
      <c r="H249" t="s">
        <v>730</v>
      </c>
      <c r="I249">
        <v>173.08</v>
      </c>
      <c r="J249">
        <v>544.45000000000005</v>
      </c>
      <c r="K249">
        <v>152.91800000000001</v>
      </c>
      <c r="L249">
        <v>152.91800000000001</v>
      </c>
      <c r="M249">
        <v>152.91800000000001</v>
      </c>
      <c r="N249">
        <v>152.91800000000001</v>
      </c>
    </row>
    <row r="250" spans="1:14">
      <c r="A250" s="42">
        <v>36392</v>
      </c>
      <c r="B250" t="s">
        <v>730</v>
      </c>
      <c r="C250" t="s">
        <v>730</v>
      </c>
      <c r="D250">
        <v>277.00299999999999</v>
      </c>
      <c r="E250">
        <v>396.9</v>
      </c>
      <c r="F250">
        <v>1.8975</v>
      </c>
      <c r="G250" t="s">
        <v>730</v>
      </c>
      <c r="H250" t="s">
        <v>730</v>
      </c>
      <c r="I250">
        <v>171.458</v>
      </c>
      <c r="J250">
        <v>540.36</v>
      </c>
      <c r="K250">
        <v>153.57</v>
      </c>
      <c r="L250">
        <v>153.57</v>
      </c>
      <c r="M250">
        <v>153.57</v>
      </c>
      <c r="N250">
        <v>153.57</v>
      </c>
    </row>
    <row r="251" spans="1:14">
      <c r="A251" s="42">
        <v>36399</v>
      </c>
      <c r="B251" t="s">
        <v>730</v>
      </c>
      <c r="C251" t="s">
        <v>730</v>
      </c>
      <c r="D251">
        <v>277.97699999999998</v>
      </c>
      <c r="E251">
        <v>408.76</v>
      </c>
      <c r="F251">
        <v>1.9390000000000001</v>
      </c>
      <c r="G251" t="s">
        <v>730</v>
      </c>
      <c r="H251" t="s">
        <v>730</v>
      </c>
      <c r="I251">
        <v>172.21700000000001</v>
      </c>
      <c r="J251">
        <v>544.78</v>
      </c>
      <c r="K251">
        <v>153.33600000000001</v>
      </c>
      <c r="L251">
        <v>153.33600000000001</v>
      </c>
      <c r="M251">
        <v>153.33600000000001</v>
      </c>
      <c r="N251">
        <v>153.33600000000001</v>
      </c>
    </row>
    <row r="252" spans="1:14">
      <c r="A252" s="42">
        <v>36406</v>
      </c>
      <c r="B252" t="s">
        <v>730</v>
      </c>
      <c r="C252" t="s">
        <v>730</v>
      </c>
      <c r="D252">
        <v>278.85300000000001</v>
      </c>
      <c r="E252">
        <v>403.87</v>
      </c>
      <c r="F252">
        <v>1.913</v>
      </c>
      <c r="G252" t="s">
        <v>730</v>
      </c>
      <c r="H252" t="s">
        <v>730</v>
      </c>
      <c r="I252">
        <v>174.04</v>
      </c>
      <c r="J252">
        <v>576.80999999999995</v>
      </c>
      <c r="K252">
        <v>153.63200000000001</v>
      </c>
      <c r="L252">
        <v>153.63200000000001</v>
      </c>
      <c r="M252">
        <v>153.63200000000001</v>
      </c>
      <c r="N252">
        <v>153.63200000000001</v>
      </c>
    </row>
    <row r="253" spans="1:14">
      <c r="A253" s="42">
        <v>36413</v>
      </c>
      <c r="B253" t="s">
        <v>730</v>
      </c>
      <c r="C253" t="s">
        <v>730</v>
      </c>
      <c r="D253">
        <v>279.68700000000001</v>
      </c>
      <c r="E253">
        <v>410.36</v>
      </c>
      <c r="F253">
        <v>1.873</v>
      </c>
      <c r="G253" t="s">
        <v>730</v>
      </c>
      <c r="H253" t="s">
        <v>730</v>
      </c>
      <c r="I253">
        <v>174.167</v>
      </c>
      <c r="J253">
        <v>596.75</v>
      </c>
      <c r="K253">
        <v>152.73599999999999</v>
      </c>
      <c r="L253">
        <v>152.73599999999999</v>
      </c>
      <c r="M253">
        <v>152.73599999999999</v>
      </c>
      <c r="N253">
        <v>152.73599999999999</v>
      </c>
    </row>
    <row r="254" spans="1:14">
      <c r="A254" s="42">
        <v>36420</v>
      </c>
      <c r="B254" t="s">
        <v>730</v>
      </c>
      <c r="C254" t="s">
        <v>730</v>
      </c>
      <c r="D254">
        <v>280.53899999999999</v>
      </c>
      <c r="E254">
        <v>403.37</v>
      </c>
      <c r="F254">
        <v>1.877</v>
      </c>
      <c r="G254" t="s">
        <v>730</v>
      </c>
      <c r="H254" t="s">
        <v>730</v>
      </c>
      <c r="I254">
        <v>174.78899999999999</v>
      </c>
      <c r="J254">
        <v>596.83000000000004</v>
      </c>
      <c r="K254">
        <v>152.56800000000001</v>
      </c>
      <c r="L254">
        <v>152.56800000000001</v>
      </c>
      <c r="M254">
        <v>152.56800000000001</v>
      </c>
      <c r="N254">
        <v>152.56800000000001</v>
      </c>
    </row>
    <row r="255" spans="1:14">
      <c r="A255" s="42">
        <v>36427</v>
      </c>
      <c r="B255" t="s">
        <v>730</v>
      </c>
      <c r="C255" t="s">
        <v>730</v>
      </c>
      <c r="D255">
        <v>280.60899999999998</v>
      </c>
      <c r="E255">
        <v>397.25</v>
      </c>
      <c r="F255">
        <v>1.909</v>
      </c>
      <c r="G255" t="s">
        <v>730</v>
      </c>
      <c r="H255" t="s">
        <v>730</v>
      </c>
      <c r="I255">
        <v>175.65899999999999</v>
      </c>
      <c r="J255">
        <v>596.67999999999995</v>
      </c>
      <c r="K255">
        <v>151.52699999999999</v>
      </c>
      <c r="L255">
        <v>151.52699999999999</v>
      </c>
      <c r="M255">
        <v>151.52699999999999</v>
      </c>
      <c r="N255">
        <v>151.52699999999999</v>
      </c>
    </row>
    <row r="256" spans="1:14">
      <c r="A256" s="42">
        <v>36434</v>
      </c>
      <c r="B256" t="s">
        <v>730</v>
      </c>
      <c r="C256" t="s">
        <v>730</v>
      </c>
      <c r="D256">
        <v>281.80099999999999</v>
      </c>
      <c r="E256">
        <v>391.16</v>
      </c>
      <c r="F256">
        <v>1.9350000000000001</v>
      </c>
      <c r="G256" t="s">
        <v>730</v>
      </c>
      <c r="H256" t="s">
        <v>730</v>
      </c>
      <c r="I256">
        <v>176.65299999999999</v>
      </c>
      <c r="J256">
        <v>566.9</v>
      </c>
      <c r="K256">
        <v>153.66900000000001</v>
      </c>
      <c r="L256">
        <v>153.66900000000001</v>
      </c>
      <c r="M256">
        <v>153.66900000000001</v>
      </c>
      <c r="N256">
        <v>153.66900000000001</v>
      </c>
    </row>
    <row r="257" spans="1:14">
      <c r="A257" s="42">
        <v>36441</v>
      </c>
      <c r="B257" t="s">
        <v>730</v>
      </c>
      <c r="C257" t="s">
        <v>730</v>
      </c>
      <c r="D257">
        <v>282.62599999999998</v>
      </c>
      <c r="E257">
        <v>403.06</v>
      </c>
      <c r="F257">
        <v>1.9550000000000001</v>
      </c>
      <c r="G257" t="s">
        <v>730</v>
      </c>
      <c r="H257" t="s">
        <v>730</v>
      </c>
      <c r="I257">
        <v>177.64599999999999</v>
      </c>
      <c r="J257">
        <v>584.21</v>
      </c>
      <c r="K257">
        <v>154.09399999999999</v>
      </c>
      <c r="L257">
        <v>154.09399999999999</v>
      </c>
      <c r="M257">
        <v>154.09399999999999</v>
      </c>
      <c r="N257">
        <v>154.09399999999999</v>
      </c>
    </row>
    <row r="258" spans="1:14">
      <c r="A258" s="42">
        <v>36448</v>
      </c>
      <c r="B258" t="s">
        <v>730</v>
      </c>
      <c r="C258" t="s">
        <v>730</v>
      </c>
      <c r="D258">
        <v>283.327</v>
      </c>
      <c r="E258">
        <v>393.5</v>
      </c>
      <c r="F258">
        <v>1.98</v>
      </c>
      <c r="G258" t="s">
        <v>730</v>
      </c>
      <c r="H258" t="s">
        <v>730</v>
      </c>
      <c r="I258">
        <v>178.102</v>
      </c>
      <c r="J258">
        <v>562.86</v>
      </c>
      <c r="K258">
        <v>154.232</v>
      </c>
      <c r="L258">
        <v>154.232</v>
      </c>
      <c r="M258">
        <v>154.232</v>
      </c>
      <c r="N258">
        <v>154.232</v>
      </c>
    </row>
    <row r="259" spans="1:14">
      <c r="A259" s="42">
        <v>36455</v>
      </c>
      <c r="B259" t="s">
        <v>730</v>
      </c>
      <c r="C259" t="s">
        <v>730</v>
      </c>
      <c r="D259">
        <v>284.40300000000002</v>
      </c>
      <c r="E259">
        <v>393.58</v>
      </c>
      <c r="F259">
        <v>1.9715</v>
      </c>
      <c r="G259" t="s">
        <v>730</v>
      </c>
      <c r="H259" t="s">
        <v>730</v>
      </c>
      <c r="I259">
        <v>178.898</v>
      </c>
      <c r="J259">
        <v>578.45000000000005</v>
      </c>
      <c r="K259">
        <v>156.63900000000001</v>
      </c>
      <c r="L259">
        <v>156.63900000000001</v>
      </c>
      <c r="M259">
        <v>156.63900000000001</v>
      </c>
      <c r="N259">
        <v>156.63900000000001</v>
      </c>
    </row>
    <row r="260" spans="1:14">
      <c r="A260" s="42">
        <v>36462</v>
      </c>
      <c r="B260" t="s">
        <v>730</v>
      </c>
      <c r="C260" t="s">
        <v>730</v>
      </c>
      <c r="D260">
        <v>285.262</v>
      </c>
      <c r="E260">
        <v>399.05</v>
      </c>
      <c r="F260">
        <v>1.9489999999999998</v>
      </c>
      <c r="G260" t="s">
        <v>730</v>
      </c>
      <c r="H260" t="s">
        <v>730</v>
      </c>
      <c r="I260">
        <v>179.65100000000001</v>
      </c>
      <c r="J260">
        <v>597.47</v>
      </c>
      <c r="K260">
        <v>156.59200000000001</v>
      </c>
      <c r="L260">
        <v>156.59200000000001</v>
      </c>
      <c r="M260">
        <v>156.59200000000001</v>
      </c>
      <c r="N260">
        <v>156.59200000000001</v>
      </c>
    </row>
    <row r="261" spans="1:14">
      <c r="A261" s="42">
        <v>36469</v>
      </c>
      <c r="B261" t="s">
        <v>730</v>
      </c>
      <c r="C261" t="s">
        <v>730</v>
      </c>
      <c r="D261">
        <v>286.24599999999998</v>
      </c>
      <c r="E261">
        <v>419.73</v>
      </c>
      <c r="F261">
        <v>1.92</v>
      </c>
      <c r="G261" t="s">
        <v>730</v>
      </c>
      <c r="H261" t="s">
        <v>730</v>
      </c>
      <c r="I261">
        <v>180.637</v>
      </c>
      <c r="J261">
        <v>661.25</v>
      </c>
      <c r="K261">
        <v>157.541</v>
      </c>
      <c r="L261">
        <v>157.541</v>
      </c>
      <c r="M261">
        <v>157.541</v>
      </c>
      <c r="N261">
        <v>157.541</v>
      </c>
    </row>
    <row r="262" spans="1:14">
      <c r="A262" s="42">
        <v>36476</v>
      </c>
      <c r="B262" t="s">
        <v>730</v>
      </c>
      <c r="C262" t="s">
        <v>730</v>
      </c>
      <c r="D262">
        <v>286.99099999999999</v>
      </c>
      <c r="E262">
        <v>428.34</v>
      </c>
      <c r="F262">
        <v>1.9340000000000002</v>
      </c>
      <c r="G262" t="s">
        <v>730</v>
      </c>
      <c r="H262" t="s">
        <v>730</v>
      </c>
      <c r="I262">
        <v>181.029</v>
      </c>
      <c r="J262">
        <v>664.53</v>
      </c>
      <c r="K262">
        <v>157.31299999999999</v>
      </c>
      <c r="L262">
        <v>157.31299999999999</v>
      </c>
      <c r="M262">
        <v>157.31299999999999</v>
      </c>
      <c r="N262">
        <v>157.31299999999999</v>
      </c>
    </row>
    <row r="263" spans="1:14">
      <c r="A263" s="42">
        <v>36483</v>
      </c>
      <c r="B263" t="s">
        <v>730</v>
      </c>
      <c r="C263" t="s">
        <v>730</v>
      </c>
      <c r="D263">
        <v>287.79300000000001</v>
      </c>
      <c r="E263">
        <v>434.59</v>
      </c>
      <c r="F263">
        <v>1.9319999999999999</v>
      </c>
      <c r="G263" t="s">
        <v>730</v>
      </c>
      <c r="H263" t="s">
        <v>730</v>
      </c>
      <c r="I263">
        <v>181.55799999999999</v>
      </c>
      <c r="J263">
        <v>691.4</v>
      </c>
      <c r="K263">
        <v>157.821</v>
      </c>
      <c r="L263">
        <v>157.821</v>
      </c>
      <c r="M263">
        <v>157.821</v>
      </c>
      <c r="N263">
        <v>157.821</v>
      </c>
    </row>
    <row r="264" spans="1:14">
      <c r="A264" s="42">
        <v>36490</v>
      </c>
      <c r="B264" t="s">
        <v>730</v>
      </c>
      <c r="C264" t="s">
        <v>730</v>
      </c>
      <c r="D264">
        <v>288.72300000000001</v>
      </c>
      <c r="E264">
        <v>433</v>
      </c>
      <c r="F264">
        <v>1.9224999999999999</v>
      </c>
      <c r="G264" t="s">
        <v>730</v>
      </c>
      <c r="H264" t="s">
        <v>730</v>
      </c>
      <c r="I264">
        <v>182.84800000000001</v>
      </c>
      <c r="J264">
        <v>705.05</v>
      </c>
      <c r="K264">
        <v>157.393</v>
      </c>
      <c r="L264">
        <v>157.393</v>
      </c>
      <c r="M264">
        <v>157.393</v>
      </c>
      <c r="N264">
        <v>157.393</v>
      </c>
    </row>
    <row r="265" spans="1:14">
      <c r="A265" s="42">
        <v>36497</v>
      </c>
      <c r="B265" t="s">
        <v>730</v>
      </c>
      <c r="C265" t="s">
        <v>730</v>
      </c>
      <c r="D265">
        <v>289.62299999999999</v>
      </c>
      <c r="E265">
        <v>445.23</v>
      </c>
      <c r="F265">
        <v>1.8780000000000001</v>
      </c>
      <c r="G265" t="s">
        <v>730</v>
      </c>
      <c r="H265" t="s">
        <v>730</v>
      </c>
      <c r="I265">
        <v>183.40799999999999</v>
      </c>
      <c r="J265">
        <v>750.79</v>
      </c>
      <c r="K265">
        <v>157.18299999999999</v>
      </c>
      <c r="L265">
        <v>157.18299999999999</v>
      </c>
      <c r="M265">
        <v>157.18299999999999</v>
      </c>
      <c r="N265">
        <v>157.18299999999999</v>
      </c>
    </row>
    <row r="266" spans="1:14">
      <c r="A266" s="42">
        <v>36504</v>
      </c>
      <c r="B266" t="s">
        <v>730</v>
      </c>
      <c r="C266" t="s">
        <v>730</v>
      </c>
      <c r="D266">
        <v>290.75099999999998</v>
      </c>
      <c r="E266">
        <v>457.09</v>
      </c>
      <c r="F266">
        <v>1.8639999999999999</v>
      </c>
      <c r="G266" t="s">
        <v>730</v>
      </c>
      <c r="H266" t="s">
        <v>730</v>
      </c>
      <c r="I266">
        <v>183.93700000000001</v>
      </c>
      <c r="J266">
        <v>761.68</v>
      </c>
      <c r="K266">
        <v>158.55199999999999</v>
      </c>
      <c r="L266">
        <v>158.55199999999999</v>
      </c>
      <c r="M266">
        <v>158.55199999999999</v>
      </c>
      <c r="N266">
        <v>158.55199999999999</v>
      </c>
    </row>
    <row r="267" spans="1:14">
      <c r="A267" s="42">
        <v>36511</v>
      </c>
      <c r="B267" t="s">
        <v>730</v>
      </c>
      <c r="C267" t="s">
        <v>730</v>
      </c>
      <c r="D267">
        <v>291.63900000000001</v>
      </c>
      <c r="E267">
        <v>456.97</v>
      </c>
      <c r="F267">
        <v>1.8069999999999999</v>
      </c>
      <c r="G267" t="s">
        <v>730</v>
      </c>
      <c r="H267" t="s">
        <v>730</v>
      </c>
      <c r="I267">
        <v>184.68600000000001</v>
      </c>
      <c r="J267">
        <v>782.48</v>
      </c>
      <c r="K267">
        <v>159.54</v>
      </c>
      <c r="L267">
        <v>159.54</v>
      </c>
      <c r="M267">
        <v>159.54</v>
      </c>
      <c r="N267">
        <v>159.54</v>
      </c>
    </row>
    <row r="268" spans="1:14">
      <c r="A268" s="42">
        <v>36518</v>
      </c>
      <c r="B268" t="s">
        <v>730</v>
      </c>
      <c r="C268" t="s">
        <v>730</v>
      </c>
      <c r="D268">
        <v>292.17500000000001</v>
      </c>
      <c r="E268">
        <v>470.5</v>
      </c>
      <c r="F268">
        <v>1.831</v>
      </c>
      <c r="G268" t="s">
        <v>730</v>
      </c>
      <c r="H268" t="s">
        <v>730</v>
      </c>
      <c r="I268">
        <v>184.565</v>
      </c>
      <c r="J268">
        <v>825.71</v>
      </c>
      <c r="K268">
        <v>160.04900000000001</v>
      </c>
      <c r="L268">
        <v>160.04900000000001</v>
      </c>
      <c r="M268">
        <v>160.04900000000001</v>
      </c>
      <c r="N268">
        <v>160.04900000000001</v>
      </c>
    </row>
    <row r="269" spans="1:14">
      <c r="A269" s="42">
        <v>36525</v>
      </c>
      <c r="B269" t="s">
        <v>730</v>
      </c>
      <c r="C269" t="s">
        <v>730</v>
      </c>
      <c r="D269">
        <v>293.19499999999999</v>
      </c>
      <c r="E269">
        <v>489.42</v>
      </c>
      <c r="F269">
        <v>1.7989999999999999</v>
      </c>
      <c r="G269" t="s">
        <v>730</v>
      </c>
      <c r="H269" t="s">
        <v>730</v>
      </c>
      <c r="I269">
        <v>185.38800000000001</v>
      </c>
      <c r="J269">
        <v>889.49</v>
      </c>
      <c r="K269">
        <v>160.21899999999999</v>
      </c>
      <c r="L269">
        <v>160.21899999999999</v>
      </c>
      <c r="M269">
        <v>160.21899999999999</v>
      </c>
      <c r="N269">
        <v>160.21899999999999</v>
      </c>
    </row>
    <row r="270" spans="1:14">
      <c r="A270" s="42">
        <v>36532</v>
      </c>
      <c r="B270">
        <v>108.462</v>
      </c>
      <c r="C270" t="s">
        <v>730</v>
      </c>
      <c r="D270">
        <v>294.43099999999998</v>
      </c>
      <c r="E270">
        <v>492.1</v>
      </c>
      <c r="F270">
        <v>1.827</v>
      </c>
      <c r="G270" t="s">
        <v>730</v>
      </c>
      <c r="H270" t="s">
        <v>730</v>
      </c>
      <c r="I270">
        <v>186.65299999999999</v>
      </c>
      <c r="J270">
        <v>843.3</v>
      </c>
      <c r="K270">
        <v>161.505</v>
      </c>
      <c r="L270">
        <v>161.505</v>
      </c>
      <c r="M270">
        <v>161.505</v>
      </c>
      <c r="N270">
        <v>161.505</v>
      </c>
    </row>
    <row r="271" spans="1:14">
      <c r="A271" s="42">
        <v>36539</v>
      </c>
      <c r="B271">
        <v>108.224</v>
      </c>
      <c r="C271" t="s">
        <v>730</v>
      </c>
      <c r="D271">
        <v>295.03100000000001</v>
      </c>
      <c r="E271">
        <v>515.63</v>
      </c>
      <c r="F271">
        <v>1.804</v>
      </c>
      <c r="G271" t="s">
        <v>730</v>
      </c>
      <c r="H271" t="s">
        <v>730</v>
      </c>
      <c r="I271">
        <v>186.94</v>
      </c>
      <c r="J271">
        <v>907.28</v>
      </c>
      <c r="K271">
        <v>161.298</v>
      </c>
      <c r="L271">
        <v>161.298</v>
      </c>
      <c r="M271">
        <v>161.298</v>
      </c>
      <c r="N271">
        <v>161.298</v>
      </c>
    </row>
    <row r="272" spans="1:14">
      <c r="A272" s="42">
        <v>36546</v>
      </c>
      <c r="B272">
        <v>108.056</v>
      </c>
      <c r="C272" t="s">
        <v>730</v>
      </c>
      <c r="D272">
        <v>295.45999999999998</v>
      </c>
      <c r="E272">
        <v>507.49</v>
      </c>
      <c r="F272">
        <v>1.7725</v>
      </c>
      <c r="G272" t="s">
        <v>730</v>
      </c>
      <c r="H272" t="s">
        <v>730</v>
      </c>
      <c r="I272">
        <v>188.04499999999999</v>
      </c>
      <c r="J272">
        <v>883</v>
      </c>
      <c r="K272">
        <v>161.321</v>
      </c>
      <c r="L272">
        <v>161.321</v>
      </c>
      <c r="M272">
        <v>161.321</v>
      </c>
      <c r="N272">
        <v>161.321</v>
      </c>
    </row>
    <row r="273" spans="1:14">
      <c r="A273" s="42">
        <v>36553</v>
      </c>
      <c r="B273">
        <v>106.959</v>
      </c>
      <c r="C273" t="s">
        <v>730</v>
      </c>
      <c r="D273">
        <v>296.31400000000002</v>
      </c>
      <c r="E273">
        <v>499.05</v>
      </c>
      <c r="F273">
        <v>1.7989999999999999</v>
      </c>
      <c r="G273" t="s">
        <v>730</v>
      </c>
      <c r="H273" t="s">
        <v>730</v>
      </c>
      <c r="I273">
        <v>188.23099999999999</v>
      </c>
      <c r="J273">
        <v>858.36</v>
      </c>
      <c r="K273">
        <v>159.93600000000001</v>
      </c>
      <c r="L273">
        <v>159.93600000000001</v>
      </c>
      <c r="M273">
        <v>159.93600000000001</v>
      </c>
      <c r="N273">
        <v>159.93600000000001</v>
      </c>
    </row>
    <row r="274" spans="1:14">
      <c r="A274" s="42">
        <v>36560</v>
      </c>
      <c r="B274">
        <v>107.18600000000001</v>
      </c>
      <c r="C274" t="s">
        <v>730</v>
      </c>
      <c r="D274">
        <v>296.93</v>
      </c>
      <c r="E274">
        <v>515.42999999999995</v>
      </c>
      <c r="F274">
        <v>1.768</v>
      </c>
      <c r="G274" t="s">
        <v>730</v>
      </c>
      <c r="H274" t="s">
        <v>730</v>
      </c>
      <c r="I274">
        <v>189.19800000000001</v>
      </c>
      <c r="J274">
        <v>911.1</v>
      </c>
      <c r="K274">
        <v>160.57300000000001</v>
      </c>
      <c r="L274">
        <v>160.57300000000001</v>
      </c>
      <c r="M274">
        <v>160.57300000000001</v>
      </c>
      <c r="N274">
        <v>160.57300000000001</v>
      </c>
    </row>
    <row r="275" spans="1:14">
      <c r="A275" s="42">
        <v>36567</v>
      </c>
      <c r="B275">
        <v>107.07899999999999</v>
      </c>
      <c r="C275" t="s">
        <v>730</v>
      </c>
      <c r="D275">
        <v>297.72699999999998</v>
      </c>
      <c r="E275">
        <v>529.45000000000005</v>
      </c>
      <c r="F275">
        <v>1.7685</v>
      </c>
      <c r="G275" t="s">
        <v>730</v>
      </c>
      <c r="H275" t="s">
        <v>730</v>
      </c>
      <c r="I275">
        <v>189.893</v>
      </c>
      <c r="J275">
        <v>904.51</v>
      </c>
      <c r="K275">
        <v>161.39099999999999</v>
      </c>
      <c r="L275">
        <v>161.39099999999999</v>
      </c>
      <c r="M275">
        <v>161.39099999999999</v>
      </c>
      <c r="N275">
        <v>161.39099999999999</v>
      </c>
    </row>
    <row r="276" spans="1:14">
      <c r="A276" s="42">
        <v>36574</v>
      </c>
      <c r="B276">
        <v>107.251</v>
      </c>
      <c r="C276" t="s">
        <v>730</v>
      </c>
      <c r="D276">
        <v>298.26400000000001</v>
      </c>
      <c r="E276">
        <v>518.6</v>
      </c>
      <c r="F276">
        <v>1.7770000000000001</v>
      </c>
      <c r="G276" t="s">
        <v>730</v>
      </c>
      <c r="H276" t="s">
        <v>730</v>
      </c>
      <c r="I276">
        <v>190.273</v>
      </c>
      <c r="J276">
        <v>876.03</v>
      </c>
      <c r="K276">
        <v>161.22399999999999</v>
      </c>
      <c r="L276">
        <v>161.22399999999999</v>
      </c>
      <c r="M276">
        <v>161.22399999999999</v>
      </c>
      <c r="N276">
        <v>161.22399999999999</v>
      </c>
    </row>
    <row r="277" spans="1:14">
      <c r="A277" s="42">
        <v>36581</v>
      </c>
      <c r="B277">
        <v>107.21299999999999</v>
      </c>
      <c r="C277" t="s">
        <v>730</v>
      </c>
      <c r="D277">
        <v>298.685</v>
      </c>
      <c r="E277">
        <v>505.52</v>
      </c>
      <c r="F277">
        <v>1.774</v>
      </c>
      <c r="G277" t="s">
        <v>730</v>
      </c>
      <c r="H277" t="s">
        <v>730</v>
      </c>
      <c r="I277">
        <v>191.024</v>
      </c>
      <c r="J277">
        <v>884.4</v>
      </c>
      <c r="K277">
        <v>161.24700000000001</v>
      </c>
      <c r="L277">
        <v>161.24700000000001</v>
      </c>
      <c r="M277">
        <v>161.24700000000001</v>
      </c>
      <c r="N277">
        <v>161.24700000000001</v>
      </c>
    </row>
    <row r="278" spans="1:14">
      <c r="A278" s="42">
        <v>36588</v>
      </c>
      <c r="B278">
        <v>106.97</v>
      </c>
      <c r="C278" t="s">
        <v>730</v>
      </c>
      <c r="D278">
        <v>299.65699999999998</v>
      </c>
      <c r="E278">
        <v>516.30999999999995</v>
      </c>
      <c r="F278">
        <v>1.7450000000000001</v>
      </c>
      <c r="G278" t="s">
        <v>730</v>
      </c>
      <c r="H278" t="s">
        <v>730</v>
      </c>
      <c r="I278">
        <v>191.791</v>
      </c>
      <c r="J278">
        <v>918.79</v>
      </c>
      <c r="K278">
        <v>161.23599999999999</v>
      </c>
      <c r="L278">
        <v>161.23599999999999</v>
      </c>
      <c r="M278">
        <v>161.23599999999999</v>
      </c>
      <c r="N278">
        <v>161.23599999999999</v>
      </c>
    </row>
    <row r="279" spans="1:14">
      <c r="A279" s="42">
        <v>36595</v>
      </c>
      <c r="B279">
        <v>107.196</v>
      </c>
      <c r="C279" t="s">
        <v>730</v>
      </c>
      <c r="D279">
        <v>300.375</v>
      </c>
      <c r="E279">
        <v>518.63</v>
      </c>
      <c r="F279">
        <v>1.7450000000000001</v>
      </c>
      <c r="G279" t="s">
        <v>730</v>
      </c>
      <c r="H279" t="s">
        <v>730</v>
      </c>
      <c r="I279">
        <v>192.131</v>
      </c>
      <c r="J279">
        <v>908.8</v>
      </c>
      <c r="K279">
        <v>162.23400000000001</v>
      </c>
      <c r="L279">
        <v>162.23400000000001</v>
      </c>
      <c r="M279">
        <v>162.23400000000001</v>
      </c>
      <c r="N279">
        <v>162.23400000000001</v>
      </c>
    </row>
    <row r="280" spans="1:14">
      <c r="A280" s="42">
        <v>36602</v>
      </c>
      <c r="B280">
        <v>107.069</v>
      </c>
      <c r="C280" t="s">
        <v>730</v>
      </c>
      <c r="D280">
        <v>300.91899999999998</v>
      </c>
      <c r="E280">
        <v>499.91</v>
      </c>
      <c r="F280">
        <v>1.7389999999999999</v>
      </c>
      <c r="G280" t="s">
        <v>730</v>
      </c>
      <c r="H280" t="s">
        <v>730</v>
      </c>
      <c r="I280">
        <v>192.834</v>
      </c>
      <c r="J280">
        <v>880.83</v>
      </c>
      <c r="K280">
        <v>162.19200000000001</v>
      </c>
      <c r="L280">
        <v>162.19200000000001</v>
      </c>
      <c r="M280">
        <v>162.19200000000001</v>
      </c>
      <c r="N280">
        <v>162.19200000000001</v>
      </c>
    </row>
    <row r="281" spans="1:14">
      <c r="A281" s="42">
        <v>36609</v>
      </c>
      <c r="B281">
        <v>107.47199999999999</v>
      </c>
      <c r="C281" t="s">
        <v>730</v>
      </c>
      <c r="D281">
        <v>301.67099999999999</v>
      </c>
      <c r="E281">
        <v>514.12</v>
      </c>
      <c r="F281">
        <v>1.7324999999999999</v>
      </c>
      <c r="G281" t="s">
        <v>730</v>
      </c>
      <c r="H281" t="s">
        <v>730</v>
      </c>
      <c r="I281">
        <v>193.55500000000001</v>
      </c>
      <c r="J281">
        <v>928</v>
      </c>
      <c r="K281">
        <v>162.85900000000001</v>
      </c>
      <c r="L281">
        <v>162.85900000000001</v>
      </c>
      <c r="M281">
        <v>162.85900000000001</v>
      </c>
      <c r="N281">
        <v>162.85900000000001</v>
      </c>
    </row>
    <row r="282" spans="1:14">
      <c r="A282" s="42">
        <v>36616</v>
      </c>
      <c r="B282">
        <v>106.66500000000001</v>
      </c>
      <c r="C282" t="s">
        <v>730</v>
      </c>
      <c r="D282">
        <v>302.142</v>
      </c>
      <c r="E282">
        <v>499.4</v>
      </c>
      <c r="F282">
        <v>1.736</v>
      </c>
      <c r="G282" t="s">
        <v>730</v>
      </c>
      <c r="H282" t="s">
        <v>730</v>
      </c>
      <c r="I282">
        <v>194.19800000000001</v>
      </c>
      <c r="J282">
        <v>906.68</v>
      </c>
      <c r="K282">
        <v>162.05099999999999</v>
      </c>
      <c r="L282">
        <v>162.05099999999999</v>
      </c>
      <c r="M282">
        <v>162.05099999999999</v>
      </c>
      <c r="N282">
        <v>162.05099999999999</v>
      </c>
    </row>
    <row r="283" spans="1:14">
      <c r="A283" s="42">
        <v>36623</v>
      </c>
      <c r="B283">
        <v>106.494</v>
      </c>
      <c r="C283" t="s">
        <v>730</v>
      </c>
      <c r="D283">
        <v>302.82499999999999</v>
      </c>
      <c r="E283">
        <v>500.3</v>
      </c>
      <c r="F283">
        <v>1.7410000000000001</v>
      </c>
      <c r="G283" t="s">
        <v>730</v>
      </c>
      <c r="H283" t="s">
        <v>730</v>
      </c>
      <c r="I283">
        <v>194.95500000000001</v>
      </c>
      <c r="J283">
        <v>898.08</v>
      </c>
      <c r="K283">
        <v>162.08500000000001</v>
      </c>
      <c r="L283">
        <v>162.08500000000001</v>
      </c>
      <c r="M283">
        <v>162.08500000000001</v>
      </c>
      <c r="N283">
        <v>162.08500000000001</v>
      </c>
    </row>
    <row r="284" spans="1:14">
      <c r="A284" s="42">
        <v>36630</v>
      </c>
      <c r="B284">
        <v>106.023</v>
      </c>
      <c r="C284" t="s">
        <v>730</v>
      </c>
      <c r="D284">
        <v>303.40300000000002</v>
      </c>
      <c r="E284">
        <v>464.27</v>
      </c>
      <c r="F284">
        <v>1.786</v>
      </c>
      <c r="G284" t="s">
        <v>730</v>
      </c>
      <c r="H284" t="s">
        <v>730</v>
      </c>
      <c r="I284">
        <v>195.09800000000001</v>
      </c>
      <c r="J284">
        <v>755.17</v>
      </c>
      <c r="K284">
        <v>161.809</v>
      </c>
      <c r="L284">
        <v>161.809</v>
      </c>
      <c r="M284">
        <v>161.809</v>
      </c>
      <c r="N284">
        <v>161.809</v>
      </c>
    </row>
    <row r="285" spans="1:14">
      <c r="A285" s="42">
        <v>36637</v>
      </c>
      <c r="B285">
        <v>105.773</v>
      </c>
      <c r="C285" t="s">
        <v>730</v>
      </c>
      <c r="D285">
        <v>303.95600000000002</v>
      </c>
      <c r="E285">
        <v>450.56</v>
      </c>
      <c r="F285">
        <v>1.778</v>
      </c>
      <c r="G285" t="s">
        <v>730</v>
      </c>
      <c r="H285" t="s">
        <v>730</v>
      </c>
      <c r="I285">
        <v>195.815</v>
      </c>
      <c r="J285">
        <v>765.77</v>
      </c>
      <c r="K285">
        <v>161.31700000000001</v>
      </c>
      <c r="L285">
        <v>161.31700000000001</v>
      </c>
      <c r="M285">
        <v>161.31700000000001</v>
      </c>
      <c r="N285">
        <v>161.31700000000001</v>
      </c>
    </row>
    <row r="286" spans="1:14">
      <c r="A286" s="42">
        <v>36644</v>
      </c>
      <c r="B286">
        <v>104.78700000000001</v>
      </c>
      <c r="C286" t="s">
        <v>730</v>
      </c>
      <c r="D286">
        <v>304.577</v>
      </c>
      <c r="E286">
        <v>451.36</v>
      </c>
      <c r="F286">
        <v>1.8069999999999999</v>
      </c>
      <c r="G286" t="s">
        <v>730</v>
      </c>
      <c r="H286" t="s">
        <v>730</v>
      </c>
      <c r="I286">
        <v>196.38499999999999</v>
      </c>
      <c r="J286">
        <v>785.6</v>
      </c>
      <c r="K286">
        <v>160.70599999999999</v>
      </c>
      <c r="L286">
        <v>160.70599999999999</v>
      </c>
      <c r="M286">
        <v>160.70599999999999</v>
      </c>
      <c r="N286">
        <v>160.70599999999999</v>
      </c>
    </row>
    <row r="287" spans="1:14">
      <c r="A287" s="42">
        <v>36651</v>
      </c>
      <c r="B287">
        <v>104.23399999999999</v>
      </c>
      <c r="C287" t="s">
        <v>730</v>
      </c>
      <c r="D287">
        <v>304.66899999999998</v>
      </c>
      <c r="E287">
        <v>446.25</v>
      </c>
      <c r="F287">
        <v>1.8010000000000002</v>
      </c>
      <c r="G287" t="s">
        <v>730</v>
      </c>
      <c r="H287" t="s">
        <v>730</v>
      </c>
      <c r="I287">
        <v>196.98099999999999</v>
      </c>
      <c r="J287">
        <v>774.27</v>
      </c>
      <c r="K287">
        <v>159.18</v>
      </c>
      <c r="L287">
        <v>159.18</v>
      </c>
      <c r="M287">
        <v>159.18</v>
      </c>
      <c r="N287">
        <v>159.18</v>
      </c>
    </row>
    <row r="288" spans="1:14">
      <c r="A288" s="42">
        <v>36658</v>
      </c>
      <c r="B288">
        <v>103.709</v>
      </c>
      <c r="C288" t="s">
        <v>730</v>
      </c>
      <c r="D288">
        <v>305.03500000000003</v>
      </c>
      <c r="E288">
        <v>431.91</v>
      </c>
      <c r="F288">
        <v>1.8359999999999999</v>
      </c>
      <c r="G288" t="s">
        <v>730</v>
      </c>
      <c r="H288" t="s">
        <v>730</v>
      </c>
      <c r="I288">
        <v>197.30199999999999</v>
      </c>
      <c r="J288">
        <v>732.77</v>
      </c>
      <c r="K288">
        <v>158.22</v>
      </c>
      <c r="L288">
        <v>158.22</v>
      </c>
      <c r="M288">
        <v>158.22</v>
      </c>
      <c r="N288">
        <v>158.22</v>
      </c>
    </row>
    <row r="289" spans="1:14">
      <c r="A289" s="42">
        <v>36665</v>
      </c>
      <c r="B289">
        <v>103.1</v>
      </c>
      <c r="C289" t="s">
        <v>730</v>
      </c>
      <c r="D289">
        <v>305.90899999999999</v>
      </c>
      <c r="E289">
        <v>425.34</v>
      </c>
      <c r="F289">
        <v>1.839</v>
      </c>
      <c r="G289" t="s">
        <v>730</v>
      </c>
      <c r="H289" t="s">
        <v>730</v>
      </c>
      <c r="I289">
        <v>198.34100000000001</v>
      </c>
      <c r="J289">
        <v>729.97</v>
      </c>
      <c r="K289">
        <v>157.97200000000001</v>
      </c>
      <c r="L289">
        <v>157.97200000000001</v>
      </c>
      <c r="M289">
        <v>157.97200000000001</v>
      </c>
      <c r="N289">
        <v>157.97200000000001</v>
      </c>
    </row>
    <row r="290" spans="1:14">
      <c r="A290" s="42">
        <v>36672</v>
      </c>
      <c r="B290">
        <v>103.36</v>
      </c>
      <c r="C290" t="s">
        <v>730</v>
      </c>
      <c r="D290">
        <v>306.22899999999998</v>
      </c>
      <c r="E290">
        <v>410.21</v>
      </c>
      <c r="F290">
        <v>1.837</v>
      </c>
      <c r="G290" t="s">
        <v>730</v>
      </c>
      <c r="H290" t="s">
        <v>730</v>
      </c>
      <c r="I290">
        <v>198.93899999999999</v>
      </c>
      <c r="J290">
        <v>743.15</v>
      </c>
      <c r="K290">
        <v>158.446</v>
      </c>
      <c r="L290">
        <v>158.446</v>
      </c>
      <c r="M290">
        <v>158.446</v>
      </c>
      <c r="N290">
        <v>158.446</v>
      </c>
    </row>
    <row r="291" spans="1:14">
      <c r="A291" s="42">
        <v>36679</v>
      </c>
      <c r="B291">
        <v>104.196</v>
      </c>
      <c r="C291" t="s">
        <v>730</v>
      </c>
      <c r="D291">
        <v>307.16800000000001</v>
      </c>
      <c r="E291">
        <v>448.7</v>
      </c>
      <c r="F291">
        <v>1.8010000000000002</v>
      </c>
      <c r="G291" t="s">
        <v>730</v>
      </c>
      <c r="H291" t="s">
        <v>730</v>
      </c>
      <c r="I291">
        <v>200.13200000000001</v>
      </c>
      <c r="J291">
        <v>839.59</v>
      </c>
      <c r="K291">
        <v>160.10499999999999</v>
      </c>
      <c r="L291">
        <v>160.10499999999999</v>
      </c>
      <c r="M291">
        <v>160.10499999999999</v>
      </c>
      <c r="N291">
        <v>160.10499999999999</v>
      </c>
    </row>
    <row r="292" spans="1:14">
      <c r="A292" s="42">
        <v>36686</v>
      </c>
      <c r="B292">
        <v>103.605</v>
      </c>
      <c r="C292" t="s">
        <v>730</v>
      </c>
      <c r="D292">
        <v>307.96699999999998</v>
      </c>
      <c r="E292">
        <v>453.12</v>
      </c>
      <c r="F292">
        <v>1.802</v>
      </c>
      <c r="G292" t="s">
        <v>730</v>
      </c>
      <c r="H292" t="s">
        <v>730</v>
      </c>
      <c r="I292">
        <v>200.95400000000001</v>
      </c>
      <c r="J292">
        <v>850.09</v>
      </c>
      <c r="K292">
        <v>159.655</v>
      </c>
      <c r="L292">
        <v>159.655</v>
      </c>
      <c r="M292">
        <v>159.655</v>
      </c>
      <c r="N292">
        <v>159.655</v>
      </c>
    </row>
    <row r="293" spans="1:14">
      <c r="A293" s="42">
        <v>36693</v>
      </c>
      <c r="B293">
        <v>103.756</v>
      </c>
      <c r="C293" t="s">
        <v>730</v>
      </c>
      <c r="D293">
        <v>308.73899999999998</v>
      </c>
      <c r="E293">
        <v>443.93</v>
      </c>
      <c r="F293">
        <v>1.8029999999999999</v>
      </c>
      <c r="G293" t="s">
        <v>730</v>
      </c>
      <c r="H293" t="s">
        <v>730</v>
      </c>
      <c r="I293">
        <v>201.351</v>
      </c>
      <c r="J293">
        <v>851.99</v>
      </c>
      <c r="K293">
        <v>160.34399999999999</v>
      </c>
      <c r="L293">
        <v>160.34399999999999</v>
      </c>
      <c r="M293">
        <v>160.34399999999999</v>
      </c>
      <c r="N293">
        <v>160.34399999999999</v>
      </c>
    </row>
    <row r="294" spans="1:14">
      <c r="A294" s="42">
        <v>36700</v>
      </c>
      <c r="B294">
        <v>103.199</v>
      </c>
      <c r="C294" t="s">
        <v>730</v>
      </c>
      <c r="D294">
        <v>309.34300000000002</v>
      </c>
      <c r="E294">
        <v>439.09</v>
      </c>
      <c r="F294">
        <v>1.8260000000000001</v>
      </c>
      <c r="G294" t="s">
        <v>730</v>
      </c>
      <c r="H294" t="s">
        <v>730</v>
      </c>
      <c r="I294">
        <v>202.17699999999999</v>
      </c>
      <c r="J294">
        <v>869.06</v>
      </c>
      <c r="K294">
        <v>159.678</v>
      </c>
      <c r="L294">
        <v>159.678</v>
      </c>
      <c r="M294">
        <v>159.678</v>
      </c>
      <c r="N294">
        <v>159.678</v>
      </c>
    </row>
    <row r="295" spans="1:14">
      <c r="A295" s="42">
        <v>36707</v>
      </c>
      <c r="B295">
        <v>103.819</v>
      </c>
      <c r="C295" t="s">
        <v>730</v>
      </c>
      <c r="D295">
        <v>310.18799999999999</v>
      </c>
      <c r="E295">
        <v>445.52</v>
      </c>
      <c r="F295">
        <v>1.806</v>
      </c>
      <c r="G295" t="s">
        <v>730</v>
      </c>
      <c r="H295" t="s">
        <v>730</v>
      </c>
      <c r="I295">
        <v>202.77799999999999</v>
      </c>
      <c r="J295">
        <v>867.15</v>
      </c>
      <c r="K295">
        <v>160.83600000000001</v>
      </c>
      <c r="L295">
        <v>160.83600000000001</v>
      </c>
      <c r="M295">
        <v>160.83600000000001</v>
      </c>
      <c r="N295">
        <v>160.83600000000001</v>
      </c>
    </row>
    <row r="296" spans="1:14">
      <c r="A296" s="42">
        <v>36714</v>
      </c>
      <c r="B296">
        <v>104.03400000000001</v>
      </c>
      <c r="C296" t="s">
        <v>730</v>
      </c>
      <c r="D296">
        <v>310.96699999999998</v>
      </c>
      <c r="E296">
        <v>451.7</v>
      </c>
      <c r="F296">
        <v>1.8</v>
      </c>
      <c r="G296" t="s">
        <v>730</v>
      </c>
      <c r="H296" t="s">
        <v>730</v>
      </c>
      <c r="I296">
        <v>203.40100000000001</v>
      </c>
      <c r="J296">
        <v>908.4</v>
      </c>
      <c r="K296">
        <v>160.404</v>
      </c>
      <c r="L296">
        <v>160.404</v>
      </c>
      <c r="M296">
        <v>160.404</v>
      </c>
      <c r="N296">
        <v>160.404</v>
      </c>
    </row>
    <row r="297" spans="1:14">
      <c r="A297" s="42">
        <v>36721</v>
      </c>
      <c r="B297">
        <v>103.708</v>
      </c>
      <c r="C297" t="s">
        <v>730</v>
      </c>
      <c r="D297">
        <v>311.79599999999999</v>
      </c>
      <c r="E297">
        <v>454.95</v>
      </c>
      <c r="F297">
        <v>1.802</v>
      </c>
      <c r="G297" t="s">
        <v>730</v>
      </c>
      <c r="H297" t="s">
        <v>730</v>
      </c>
      <c r="I297">
        <v>203.637</v>
      </c>
      <c r="J297">
        <v>873.01</v>
      </c>
      <c r="K297">
        <v>160.18199999999999</v>
      </c>
      <c r="L297">
        <v>160.18199999999999</v>
      </c>
      <c r="M297">
        <v>160.18199999999999</v>
      </c>
      <c r="N297">
        <v>160.18199999999999</v>
      </c>
    </row>
    <row r="298" spans="1:14">
      <c r="A298" s="42">
        <v>36728</v>
      </c>
      <c r="B298">
        <v>103.76</v>
      </c>
      <c r="C298" t="s">
        <v>730</v>
      </c>
      <c r="D298">
        <v>312.37</v>
      </c>
      <c r="E298">
        <v>442.43</v>
      </c>
      <c r="F298">
        <v>1.7970000000000002</v>
      </c>
      <c r="G298" t="s">
        <v>730</v>
      </c>
      <c r="H298" t="s">
        <v>730</v>
      </c>
      <c r="I298">
        <v>204.66399999999999</v>
      </c>
      <c r="J298">
        <v>899</v>
      </c>
      <c r="K298">
        <v>161.14099999999999</v>
      </c>
      <c r="L298">
        <v>161.14099999999999</v>
      </c>
      <c r="M298">
        <v>161.14099999999999</v>
      </c>
      <c r="N298">
        <v>161.14099999999999</v>
      </c>
    </row>
    <row r="299" spans="1:14">
      <c r="A299" s="42">
        <v>36735</v>
      </c>
      <c r="B299">
        <v>103.444</v>
      </c>
      <c r="C299" t="s">
        <v>730</v>
      </c>
      <c r="D299">
        <v>313.10399999999998</v>
      </c>
      <c r="E299">
        <v>421.13</v>
      </c>
      <c r="F299">
        <v>1.784</v>
      </c>
      <c r="G299" t="s">
        <v>730</v>
      </c>
      <c r="H299" t="s">
        <v>730</v>
      </c>
      <c r="I299">
        <v>205.31299999999999</v>
      </c>
      <c r="J299">
        <v>851.89</v>
      </c>
      <c r="K299">
        <v>160.702</v>
      </c>
      <c r="L299">
        <v>160.702</v>
      </c>
      <c r="M299">
        <v>160.702</v>
      </c>
      <c r="N299">
        <v>160.702</v>
      </c>
    </row>
    <row r="300" spans="1:14">
      <c r="A300" s="42">
        <v>36742</v>
      </c>
      <c r="B300">
        <v>103.014</v>
      </c>
      <c r="C300" t="s">
        <v>730</v>
      </c>
      <c r="D300">
        <v>313.64499999999998</v>
      </c>
      <c r="E300">
        <v>423.5</v>
      </c>
      <c r="F300">
        <v>1.792</v>
      </c>
      <c r="G300" t="s">
        <v>730</v>
      </c>
      <c r="H300" t="s">
        <v>730</v>
      </c>
      <c r="I300">
        <v>205.91200000000001</v>
      </c>
      <c r="J300">
        <v>865.59</v>
      </c>
      <c r="K300">
        <v>161.39699999999999</v>
      </c>
      <c r="L300">
        <v>161.39699999999999</v>
      </c>
      <c r="M300">
        <v>161.39699999999999</v>
      </c>
      <c r="N300">
        <v>161.39699999999999</v>
      </c>
    </row>
    <row r="301" spans="1:14">
      <c r="A301" s="42">
        <v>36749</v>
      </c>
      <c r="B301">
        <v>103.24299999999999</v>
      </c>
      <c r="C301" t="s">
        <v>730</v>
      </c>
      <c r="D301">
        <v>314.33800000000002</v>
      </c>
      <c r="E301">
        <v>425.76</v>
      </c>
      <c r="F301">
        <v>1.7989999999999999</v>
      </c>
      <c r="G301" t="s">
        <v>730</v>
      </c>
      <c r="H301" t="s">
        <v>730</v>
      </c>
      <c r="I301">
        <v>206.917</v>
      </c>
      <c r="J301">
        <v>885.18</v>
      </c>
      <c r="K301">
        <v>162.416</v>
      </c>
      <c r="L301">
        <v>162.416</v>
      </c>
      <c r="M301">
        <v>162.416</v>
      </c>
      <c r="N301">
        <v>162.416</v>
      </c>
    </row>
    <row r="302" spans="1:14">
      <c r="A302" s="42">
        <v>36756</v>
      </c>
      <c r="B302">
        <v>103.259</v>
      </c>
      <c r="C302" t="s">
        <v>730</v>
      </c>
      <c r="D302">
        <v>314.81400000000002</v>
      </c>
      <c r="E302">
        <v>429.85</v>
      </c>
      <c r="F302">
        <v>1.8169999999999999</v>
      </c>
      <c r="G302" t="s">
        <v>730</v>
      </c>
      <c r="H302" t="s">
        <v>730</v>
      </c>
      <c r="I302">
        <v>207.22900000000001</v>
      </c>
      <c r="J302">
        <v>871.88</v>
      </c>
      <c r="K302">
        <v>162.70500000000001</v>
      </c>
      <c r="L302">
        <v>162.70500000000001</v>
      </c>
      <c r="M302">
        <v>162.70500000000001</v>
      </c>
      <c r="N302">
        <v>162.70500000000001</v>
      </c>
    </row>
    <row r="303" spans="1:14">
      <c r="A303" s="42">
        <v>36763</v>
      </c>
      <c r="B303">
        <v>102.97799999999999</v>
      </c>
      <c r="C303" t="s">
        <v>730</v>
      </c>
      <c r="D303">
        <v>315.36200000000002</v>
      </c>
      <c r="E303">
        <v>426.79</v>
      </c>
      <c r="F303">
        <v>1.8235000000000001</v>
      </c>
      <c r="G303" t="s">
        <v>730</v>
      </c>
      <c r="H303" t="s">
        <v>730</v>
      </c>
      <c r="I303">
        <v>208.208</v>
      </c>
      <c r="J303">
        <v>884.19</v>
      </c>
      <c r="K303">
        <v>162.63300000000001</v>
      </c>
      <c r="L303">
        <v>162.63300000000001</v>
      </c>
      <c r="M303">
        <v>162.63300000000001</v>
      </c>
      <c r="N303">
        <v>162.63300000000001</v>
      </c>
    </row>
    <row r="304" spans="1:14">
      <c r="A304" s="42">
        <v>36770</v>
      </c>
      <c r="B304">
        <v>102.473</v>
      </c>
      <c r="C304" t="s">
        <v>730</v>
      </c>
      <c r="D304">
        <v>315.76900000000001</v>
      </c>
      <c r="E304">
        <v>423.72</v>
      </c>
      <c r="F304">
        <v>1.8239999999999998</v>
      </c>
      <c r="G304" t="s">
        <v>730</v>
      </c>
      <c r="H304" t="s">
        <v>730</v>
      </c>
      <c r="I304">
        <v>208.55699999999999</v>
      </c>
      <c r="J304">
        <v>886.36</v>
      </c>
      <c r="K304">
        <v>162.81399999999999</v>
      </c>
      <c r="L304">
        <v>162.81399999999999</v>
      </c>
      <c r="M304">
        <v>162.81399999999999</v>
      </c>
      <c r="N304">
        <v>162.81399999999999</v>
      </c>
    </row>
    <row r="305" spans="1:14">
      <c r="A305" s="42">
        <v>36777</v>
      </c>
      <c r="B305">
        <v>101.64700000000001</v>
      </c>
      <c r="C305" t="s">
        <v>730</v>
      </c>
      <c r="D305">
        <v>316.22899999999998</v>
      </c>
      <c r="E305">
        <v>419.29</v>
      </c>
      <c r="F305">
        <v>1.8169999999999999</v>
      </c>
      <c r="G305" t="s">
        <v>730</v>
      </c>
      <c r="H305" t="s">
        <v>730</v>
      </c>
      <c r="I305">
        <v>209.21299999999999</v>
      </c>
      <c r="J305">
        <v>890.26</v>
      </c>
      <c r="K305">
        <v>161.22</v>
      </c>
      <c r="L305">
        <v>161.22</v>
      </c>
      <c r="M305">
        <v>161.22</v>
      </c>
      <c r="N305">
        <v>161.22</v>
      </c>
    </row>
    <row r="306" spans="1:14">
      <c r="A306" s="42">
        <v>36784</v>
      </c>
      <c r="B306">
        <v>101.361</v>
      </c>
      <c r="C306" t="s">
        <v>730</v>
      </c>
      <c r="D306">
        <v>316.71499999999997</v>
      </c>
      <c r="E306">
        <v>405.85</v>
      </c>
      <c r="F306">
        <v>1.8439999999999999</v>
      </c>
      <c r="G306" t="s">
        <v>730</v>
      </c>
      <c r="H306" t="s">
        <v>730</v>
      </c>
      <c r="I306">
        <v>209.71299999999999</v>
      </c>
      <c r="J306">
        <v>845.65</v>
      </c>
      <c r="K306">
        <v>160.25700000000001</v>
      </c>
      <c r="L306">
        <v>160.25700000000001</v>
      </c>
      <c r="M306">
        <v>160.25700000000001</v>
      </c>
      <c r="N306">
        <v>160.25700000000001</v>
      </c>
    </row>
    <row r="307" spans="1:14">
      <c r="A307" s="42">
        <v>36791</v>
      </c>
      <c r="B307">
        <v>101.047</v>
      </c>
      <c r="C307" t="s">
        <v>730</v>
      </c>
      <c r="D307">
        <v>317.22000000000003</v>
      </c>
      <c r="E307">
        <v>377.62</v>
      </c>
      <c r="F307">
        <v>1.8439999999999999</v>
      </c>
      <c r="G307" t="s">
        <v>730</v>
      </c>
      <c r="H307" t="s">
        <v>730</v>
      </c>
      <c r="I307">
        <v>210.74600000000001</v>
      </c>
      <c r="J307">
        <v>818.67</v>
      </c>
      <c r="K307">
        <v>159.83199999999999</v>
      </c>
      <c r="L307">
        <v>159.83199999999999</v>
      </c>
      <c r="M307">
        <v>159.83199999999999</v>
      </c>
      <c r="N307">
        <v>159.83199999999999</v>
      </c>
    </row>
    <row r="308" spans="1:14">
      <c r="A308" s="42">
        <v>36798</v>
      </c>
      <c r="B308">
        <v>101.107</v>
      </c>
      <c r="C308" t="s">
        <v>730</v>
      </c>
      <c r="D308">
        <v>318.267</v>
      </c>
      <c r="E308">
        <v>386.03</v>
      </c>
      <c r="F308">
        <v>1.8439999999999999</v>
      </c>
      <c r="G308" t="s">
        <v>730</v>
      </c>
      <c r="H308" t="s">
        <v>730</v>
      </c>
      <c r="I308">
        <v>211.46</v>
      </c>
      <c r="J308">
        <v>820.39</v>
      </c>
      <c r="K308">
        <v>160.983</v>
      </c>
      <c r="L308">
        <v>160.983</v>
      </c>
      <c r="M308">
        <v>160.983</v>
      </c>
      <c r="N308">
        <v>160.983</v>
      </c>
    </row>
    <row r="309" spans="1:14">
      <c r="A309" s="42">
        <v>36805</v>
      </c>
      <c r="B309">
        <v>100.89100000000001</v>
      </c>
      <c r="C309" t="s">
        <v>730</v>
      </c>
      <c r="D309">
        <v>319.51600000000002</v>
      </c>
      <c r="E309">
        <v>383.29</v>
      </c>
      <c r="F309">
        <v>1.855</v>
      </c>
      <c r="G309" t="s">
        <v>730</v>
      </c>
      <c r="H309" t="s">
        <v>730</v>
      </c>
      <c r="I309">
        <v>212.636</v>
      </c>
      <c r="J309">
        <v>818.65</v>
      </c>
      <c r="K309">
        <v>160.75399999999999</v>
      </c>
      <c r="L309">
        <v>160.75399999999999</v>
      </c>
      <c r="M309">
        <v>160.75399999999999</v>
      </c>
      <c r="N309">
        <v>160.75399999999999</v>
      </c>
    </row>
    <row r="310" spans="1:14">
      <c r="A310" s="42">
        <v>36812</v>
      </c>
      <c r="B310">
        <v>99.954999999999998</v>
      </c>
      <c r="C310" t="s">
        <v>730</v>
      </c>
      <c r="D310">
        <v>319.32299999999998</v>
      </c>
      <c r="E310">
        <v>355.18</v>
      </c>
      <c r="F310">
        <v>1.873</v>
      </c>
      <c r="G310" t="s">
        <v>730</v>
      </c>
      <c r="H310" t="s">
        <v>730</v>
      </c>
      <c r="I310">
        <v>212.983</v>
      </c>
      <c r="J310">
        <v>788.44</v>
      </c>
      <c r="K310">
        <v>159.208</v>
      </c>
      <c r="L310">
        <v>159.208</v>
      </c>
      <c r="M310">
        <v>159.208</v>
      </c>
      <c r="N310">
        <v>159.208</v>
      </c>
    </row>
    <row r="311" spans="1:14">
      <c r="A311" s="42">
        <v>36819</v>
      </c>
      <c r="B311">
        <v>99.47</v>
      </c>
      <c r="C311" t="s">
        <v>730</v>
      </c>
      <c r="D311">
        <v>320.29199999999997</v>
      </c>
      <c r="E311">
        <v>358.51</v>
      </c>
      <c r="F311">
        <v>1.885</v>
      </c>
      <c r="G311" t="s">
        <v>730</v>
      </c>
      <c r="H311" t="s">
        <v>730</v>
      </c>
      <c r="I311">
        <v>213.71100000000001</v>
      </c>
      <c r="J311">
        <v>748.89</v>
      </c>
      <c r="K311">
        <v>158.89599999999999</v>
      </c>
      <c r="L311">
        <v>158.89599999999999</v>
      </c>
      <c r="M311">
        <v>158.89599999999999</v>
      </c>
      <c r="N311">
        <v>158.89599999999999</v>
      </c>
    </row>
    <row r="312" spans="1:14">
      <c r="A312" s="42">
        <v>36826</v>
      </c>
      <c r="B312">
        <v>98.820999999999998</v>
      </c>
      <c r="C312" t="s">
        <v>730</v>
      </c>
      <c r="D312">
        <v>320.86399999999998</v>
      </c>
      <c r="E312">
        <v>357.06</v>
      </c>
      <c r="F312">
        <v>1.9140000000000001</v>
      </c>
      <c r="G312" t="s">
        <v>730</v>
      </c>
      <c r="H312" t="s">
        <v>730</v>
      </c>
      <c r="I312">
        <v>214.28399999999999</v>
      </c>
      <c r="J312">
        <v>737.4</v>
      </c>
      <c r="K312">
        <v>158.399</v>
      </c>
      <c r="L312">
        <v>158.399</v>
      </c>
      <c r="M312">
        <v>158.399</v>
      </c>
      <c r="N312">
        <v>158.399</v>
      </c>
    </row>
    <row r="313" spans="1:14">
      <c r="A313" s="42">
        <v>36833</v>
      </c>
      <c r="B313">
        <v>99.629000000000005</v>
      </c>
      <c r="C313" t="s">
        <v>730</v>
      </c>
      <c r="D313">
        <v>321.54899999999998</v>
      </c>
      <c r="E313">
        <v>369.45</v>
      </c>
      <c r="F313">
        <v>1.9419999999999999</v>
      </c>
      <c r="G313" t="s">
        <v>730</v>
      </c>
      <c r="H313" t="s">
        <v>730</v>
      </c>
      <c r="I313">
        <v>215.148</v>
      </c>
      <c r="J313">
        <v>738.96</v>
      </c>
      <c r="K313">
        <v>159.791</v>
      </c>
      <c r="L313">
        <v>159.791</v>
      </c>
      <c r="M313">
        <v>159.791</v>
      </c>
      <c r="N313">
        <v>159.791</v>
      </c>
    </row>
    <row r="314" spans="1:14">
      <c r="A314" s="42">
        <v>36840</v>
      </c>
      <c r="B314">
        <v>99.203999999999994</v>
      </c>
      <c r="C314" t="s">
        <v>730</v>
      </c>
      <c r="D314">
        <v>322.26900000000001</v>
      </c>
      <c r="E314">
        <v>365.18</v>
      </c>
      <c r="F314">
        <v>1.948</v>
      </c>
      <c r="G314" t="s">
        <v>730</v>
      </c>
      <c r="H314" t="s">
        <v>730</v>
      </c>
      <c r="I314">
        <v>215.78800000000001</v>
      </c>
      <c r="J314">
        <v>728.29</v>
      </c>
      <c r="K314">
        <v>159.84100000000001</v>
      </c>
      <c r="L314">
        <v>159.84100000000001</v>
      </c>
      <c r="M314">
        <v>159.84100000000001</v>
      </c>
      <c r="N314">
        <v>159.84100000000001</v>
      </c>
    </row>
    <row r="315" spans="1:14">
      <c r="A315" s="42">
        <v>36847</v>
      </c>
      <c r="B315">
        <v>98.986999999999995</v>
      </c>
      <c r="C315" t="s">
        <v>730</v>
      </c>
      <c r="D315">
        <v>323.149</v>
      </c>
      <c r="E315">
        <v>353.96</v>
      </c>
      <c r="F315">
        <v>1.966</v>
      </c>
      <c r="G315" t="s">
        <v>730</v>
      </c>
      <c r="H315" t="s">
        <v>730</v>
      </c>
      <c r="I315">
        <v>216.381</v>
      </c>
      <c r="J315">
        <v>712.24</v>
      </c>
      <c r="K315">
        <v>159.46199999999999</v>
      </c>
      <c r="L315">
        <v>159.46199999999999</v>
      </c>
      <c r="M315">
        <v>159.46199999999999</v>
      </c>
      <c r="N315">
        <v>159.46199999999999</v>
      </c>
    </row>
    <row r="316" spans="1:14">
      <c r="A316" s="42">
        <v>36854</v>
      </c>
      <c r="B316">
        <v>98.656000000000006</v>
      </c>
      <c r="C316" t="s">
        <v>730</v>
      </c>
      <c r="D316">
        <v>323.09100000000001</v>
      </c>
      <c r="E316">
        <v>338.9</v>
      </c>
      <c r="F316">
        <v>1.9584999999999999</v>
      </c>
      <c r="G316" t="s">
        <v>730</v>
      </c>
      <c r="H316" t="s">
        <v>730</v>
      </c>
      <c r="I316">
        <v>216.96899999999999</v>
      </c>
      <c r="J316">
        <v>715.78</v>
      </c>
      <c r="K316">
        <v>159.196</v>
      </c>
      <c r="L316">
        <v>159.196</v>
      </c>
      <c r="M316">
        <v>159.196</v>
      </c>
      <c r="N316">
        <v>159.196</v>
      </c>
    </row>
    <row r="317" spans="1:14">
      <c r="A317" s="42">
        <v>36861</v>
      </c>
      <c r="B317">
        <v>99.069000000000003</v>
      </c>
      <c r="C317" t="s">
        <v>730</v>
      </c>
      <c r="D317">
        <v>324.06200000000001</v>
      </c>
      <c r="E317">
        <v>329.31</v>
      </c>
      <c r="F317">
        <v>1.9744999999999999</v>
      </c>
      <c r="G317" t="s">
        <v>730</v>
      </c>
      <c r="H317" t="s">
        <v>730</v>
      </c>
      <c r="I317">
        <v>217.54499999999999</v>
      </c>
      <c r="J317">
        <v>671.26</v>
      </c>
      <c r="K317">
        <v>160.452</v>
      </c>
      <c r="L317">
        <v>160.452</v>
      </c>
      <c r="M317">
        <v>160.452</v>
      </c>
      <c r="N317">
        <v>160.452</v>
      </c>
    </row>
    <row r="318" spans="1:14">
      <c r="A318" s="42">
        <v>36868</v>
      </c>
      <c r="B318">
        <v>99.484999999999999</v>
      </c>
      <c r="C318" t="s">
        <v>730</v>
      </c>
      <c r="D318">
        <v>325.89100000000002</v>
      </c>
      <c r="E318">
        <v>348.24</v>
      </c>
      <c r="F318">
        <v>1.9689999999999999</v>
      </c>
      <c r="G318" t="s">
        <v>730</v>
      </c>
      <c r="H318" t="s">
        <v>730</v>
      </c>
      <c r="I318">
        <v>218.309</v>
      </c>
      <c r="J318">
        <v>734.03</v>
      </c>
      <c r="K318">
        <v>161.71299999999999</v>
      </c>
      <c r="L318">
        <v>161.71299999999999</v>
      </c>
      <c r="M318">
        <v>161.71299999999999</v>
      </c>
      <c r="N318">
        <v>161.71299999999999</v>
      </c>
    </row>
    <row r="319" spans="1:14">
      <c r="A319" s="42">
        <v>36875</v>
      </c>
      <c r="B319">
        <v>99.581000000000003</v>
      </c>
      <c r="C319" t="s">
        <v>730</v>
      </c>
      <c r="D319">
        <v>326.29199999999997</v>
      </c>
      <c r="E319">
        <v>340.92</v>
      </c>
      <c r="F319">
        <v>1.9649999999999999</v>
      </c>
      <c r="G319" t="s">
        <v>730</v>
      </c>
      <c r="H319" t="s">
        <v>730</v>
      </c>
      <c r="I319">
        <v>219.25299999999999</v>
      </c>
      <c r="J319">
        <v>743.6</v>
      </c>
      <c r="K319">
        <v>162.58500000000001</v>
      </c>
      <c r="L319">
        <v>162.58500000000001</v>
      </c>
      <c r="M319">
        <v>162.58500000000001</v>
      </c>
      <c r="N319">
        <v>162.58500000000001</v>
      </c>
    </row>
    <row r="320" spans="1:14">
      <c r="A320" s="42">
        <v>36882</v>
      </c>
      <c r="B320">
        <v>99.944000000000003</v>
      </c>
      <c r="C320" t="s">
        <v>730</v>
      </c>
      <c r="D320">
        <v>327.16399999999999</v>
      </c>
      <c r="E320">
        <v>330.81</v>
      </c>
      <c r="F320">
        <v>1.9584999999999999</v>
      </c>
      <c r="G320" t="s">
        <v>730</v>
      </c>
      <c r="H320" t="s">
        <v>730</v>
      </c>
      <c r="I320">
        <v>219.86500000000001</v>
      </c>
      <c r="J320">
        <v>730.26</v>
      </c>
      <c r="K320">
        <v>163.93199999999999</v>
      </c>
      <c r="L320">
        <v>163.93199999999999</v>
      </c>
      <c r="M320">
        <v>163.93199999999999</v>
      </c>
      <c r="N320">
        <v>163.93199999999999</v>
      </c>
    </row>
    <row r="321" spans="1:14">
      <c r="A321" s="42">
        <v>36889</v>
      </c>
      <c r="B321">
        <v>99.790999999999997</v>
      </c>
      <c r="C321" t="s">
        <v>730</v>
      </c>
      <c r="D321">
        <v>328.12200000000001</v>
      </c>
      <c r="E321">
        <v>333.79</v>
      </c>
      <c r="F321">
        <v>1.95</v>
      </c>
      <c r="G321" t="s">
        <v>730</v>
      </c>
      <c r="H321" t="s">
        <v>730</v>
      </c>
      <c r="I321">
        <v>220.572</v>
      </c>
      <c r="J321">
        <v>763.19</v>
      </c>
      <c r="K321">
        <v>163.41999999999999</v>
      </c>
      <c r="L321">
        <v>163.41999999999999</v>
      </c>
      <c r="M321">
        <v>163.41999999999999</v>
      </c>
      <c r="N321">
        <v>163.41999999999999</v>
      </c>
    </row>
    <row r="322" spans="1:14">
      <c r="A322" s="42">
        <v>36896</v>
      </c>
      <c r="B322">
        <v>100.06100000000001</v>
      </c>
      <c r="C322" t="s">
        <v>730</v>
      </c>
      <c r="D322">
        <v>328.99</v>
      </c>
      <c r="E322">
        <v>348.56</v>
      </c>
      <c r="F322">
        <v>1.954</v>
      </c>
      <c r="G322" t="s">
        <v>730</v>
      </c>
      <c r="H322" t="s">
        <v>730</v>
      </c>
      <c r="I322">
        <v>220.84299999999999</v>
      </c>
      <c r="J322">
        <v>796.64</v>
      </c>
      <c r="K322">
        <v>164.285</v>
      </c>
      <c r="L322">
        <v>164.285</v>
      </c>
      <c r="M322">
        <v>164.285</v>
      </c>
      <c r="N322">
        <v>164.285</v>
      </c>
    </row>
    <row r="323" spans="1:14">
      <c r="A323" s="42">
        <v>36903</v>
      </c>
      <c r="B323">
        <v>99.617000000000004</v>
      </c>
      <c r="C323" t="s">
        <v>730</v>
      </c>
      <c r="D323">
        <v>329.51499999999999</v>
      </c>
      <c r="E323">
        <v>353.23</v>
      </c>
      <c r="F323">
        <v>1.9475</v>
      </c>
      <c r="G323" t="s">
        <v>730</v>
      </c>
      <c r="H323" t="s">
        <v>730</v>
      </c>
      <c r="I323">
        <v>221.36799999999999</v>
      </c>
      <c r="J323">
        <v>812.49</v>
      </c>
      <c r="K323">
        <v>163.45699999999999</v>
      </c>
      <c r="L323">
        <v>163.45699999999999</v>
      </c>
      <c r="M323">
        <v>163.45699999999999</v>
      </c>
      <c r="N323">
        <v>163.45699999999999</v>
      </c>
    </row>
    <row r="324" spans="1:14">
      <c r="A324" s="42">
        <v>36910</v>
      </c>
      <c r="B324">
        <v>99.403999999999996</v>
      </c>
      <c r="C324" t="s">
        <v>730</v>
      </c>
      <c r="D324">
        <v>330.06299999999999</v>
      </c>
      <c r="E324">
        <v>370.48</v>
      </c>
      <c r="F324">
        <v>1.9575</v>
      </c>
      <c r="G324" t="s">
        <v>730</v>
      </c>
      <c r="H324" t="s">
        <v>730</v>
      </c>
      <c r="I324">
        <v>222.13499999999999</v>
      </c>
      <c r="J324">
        <v>848.3</v>
      </c>
      <c r="K324">
        <v>164.126</v>
      </c>
      <c r="L324">
        <v>164.126</v>
      </c>
      <c r="M324">
        <v>164.126</v>
      </c>
      <c r="N324">
        <v>164.126</v>
      </c>
    </row>
    <row r="325" spans="1:14">
      <c r="A325" s="42">
        <v>36917</v>
      </c>
      <c r="B325">
        <v>99.198999999999998</v>
      </c>
      <c r="C325" t="s">
        <v>730</v>
      </c>
      <c r="D325">
        <v>330.98</v>
      </c>
      <c r="E325">
        <v>370.79</v>
      </c>
      <c r="F325">
        <v>1.9735</v>
      </c>
      <c r="G325" t="s">
        <v>730</v>
      </c>
      <c r="H325" t="s">
        <v>730</v>
      </c>
      <c r="I325">
        <v>222.96</v>
      </c>
      <c r="J325">
        <v>849.13</v>
      </c>
      <c r="K325">
        <v>164.34100000000001</v>
      </c>
      <c r="L325">
        <v>164.34100000000001</v>
      </c>
      <c r="M325">
        <v>164.34100000000001</v>
      </c>
      <c r="N325">
        <v>164.34100000000001</v>
      </c>
    </row>
    <row r="326" spans="1:14">
      <c r="A326" s="42">
        <v>36924</v>
      </c>
      <c r="B326">
        <v>99.488</v>
      </c>
      <c r="C326" t="s">
        <v>730</v>
      </c>
      <c r="D326">
        <v>331.93200000000002</v>
      </c>
      <c r="E326">
        <v>376.73</v>
      </c>
      <c r="F326">
        <v>1.9870000000000001</v>
      </c>
      <c r="G326" t="s">
        <v>730</v>
      </c>
      <c r="H326" t="s">
        <v>730</v>
      </c>
      <c r="I326">
        <v>223.43299999999999</v>
      </c>
      <c r="J326">
        <v>815.83</v>
      </c>
      <c r="K326">
        <v>165.58600000000001</v>
      </c>
      <c r="L326">
        <v>165.58600000000001</v>
      </c>
      <c r="M326">
        <v>165.58600000000001</v>
      </c>
      <c r="N326">
        <v>165.58600000000001</v>
      </c>
    </row>
    <row r="327" spans="1:14">
      <c r="A327" s="42">
        <v>36931</v>
      </c>
      <c r="B327">
        <v>99.161000000000001</v>
      </c>
      <c r="C327" t="s">
        <v>730</v>
      </c>
      <c r="D327">
        <v>331.99</v>
      </c>
      <c r="E327">
        <v>368.18</v>
      </c>
      <c r="F327">
        <v>1.9809999999999999</v>
      </c>
      <c r="G327" t="s">
        <v>730</v>
      </c>
      <c r="H327" t="s">
        <v>730</v>
      </c>
      <c r="I327">
        <v>223.989</v>
      </c>
      <c r="J327">
        <v>821.22</v>
      </c>
      <c r="K327">
        <v>165.238</v>
      </c>
      <c r="L327">
        <v>165.238</v>
      </c>
      <c r="M327">
        <v>165.238</v>
      </c>
      <c r="N327">
        <v>165.238</v>
      </c>
    </row>
    <row r="328" spans="1:14">
      <c r="A328" s="42">
        <v>36938</v>
      </c>
      <c r="B328">
        <v>98.896000000000001</v>
      </c>
      <c r="C328" t="s">
        <v>730</v>
      </c>
      <c r="D328">
        <v>332.92700000000002</v>
      </c>
      <c r="E328">
        <v>369.21</v>
      </c>
      <c r="F328">
        <v>2.0024999999999999</v>
      </c>
      <c r="G328" t="s">
        <v>730</v>
      </c>
      <c r="H328" t="s">
        <v>730</v>
      </c>
      <c r="I328">
        <v>224.512</v>
      </c>
      <c r="J328">
        <v>788.43</v>
      </c>
      <c r="K328">
        <v>165.678</v>
      </c>
      <c r="L328">
        <v>165.678</v>
      </c>
      <c r="M328">
        <v>165.678</v>
      </c>
      <c r="N328">
        <v>165.678</v>
      </c>
    </row>
    <row r="329" spans="1:14">
      <c r="A329" s="42">
        <v>36945</v>
      </c>
      <c r="B329">
        <v>93.864999999999995</v>
      </c>
      <c r="C329" t="s">
        <v>730</v>
      </c>
      <c r="D329">
        <v>329.47</v>
      </c>
      <c r="E329">
        <v>348.09</v>
      </c>
      <c r="F329">
        <v>2.0354999999999999</v>
      </c>
      <c r="G329" t="s">
        <v>730</v>
      </c>
      <c r="H329" t="s">
        <v>730</v>
      </c>
      <c r="I329">
        <v>225.42</v>
      </c>
      <c r="J329">
        <v>767.8</v>
      </c>
      <c r="K329">
        <v>157.76400000000001</v>
      </c>
      <c r="L329">
        <v>157.76400000000001</v>
      </c>
      <c r="M329">
        <v>157.76400000000001</v>
      </c>
      <c r="N329">
        <v>157.76400000000001</v>
      </c>
    </row>
    <row r="330" spans="1:14">
      <c r="A330" s="42">
        <v>36952</v>
      </c>
      <c r="B330">
        <v>96.323999999999998</v>
      </c>
      <c r="C330" t="s">
        <v>730</v>
      </c>
      <c r="D330">
        <v>333.50799999999998</v>
      </c>
      <c r="E330">
        <v>344.01</v>
      </c>
      <c r="F330">
        <v>2.0270000000000001</v>
      </c>
      <c r="G330" t="s">
        <v>730</v>
      </c>
      <c r="H330" t="s">
        <v>730</v>
      </c>
      <c r="I330">
        <v>225.62899999999999</v>
      </c>
      <c r="J330">
        <v>793.16</v>
      </c>
      <c r="K330">
        <v>162.08099999999999</v>
      </c>
      <c r="L330">
        <v>162.08099999999999</v>
      </c>
      <c r="M330">
        <v>162.08099999999999</v>
      </c>
      <c r="N330">
        <v>162.08099999999999</v>
      </c>
    </row>
    <row r="331" spans="1:14">
      <c r="A331" s="42">
        <v>36959</v>
      </c>
      <c r="B331">
        <v>96.111000000000004</v>
      </c>
      <c r="C331" t="s">
        <v>730</v>
      </c>
      <c r="D331">
        <v>334.387</v>
      </c>
      <c r="E331">
        <v>346.43</v>
      </c>
      <c r="F331">
        <v>2.0449999999999999</v>
      </c>
      <c r="G331" t="s">
        <v>730</v>
      </c>
      <c r="H331" t="s">
        <v>730</v>
      </c>
      <c r="I331">
        <v>226.17</v>
      </c>
      <c r="J331">
        <v>782.36</v>
      </c>
      <c r="K331">
        <v>162.51</v>
      </c>
      <c r="L331">
        <v>162.51</v>
      </c>
      <c r="M331">
        <v>162.51</v>
      </c>
      <c r="N331">
        <v>162.51</v>
      </c>
    </row>
    <row r="332" spans="1:14">
      <c r="A332" s="42">
        <v>36966</v>
      </c>
      <c r="B332">
        <v>94.278000000000006</v>
      </c>
      <c r="C332" t="s">
        <v>730</v>
      </c>
      <c r="D332">
        <v>335.44799999999998</v>
      </c>
      <c r="E332">
        <v>326.44</v>
      </c>
      <c r="F332">
        <v>2.129</v>
      </c>
      <c r="G332" t="s">
        <v>730</v>
      </c>
      <c r="H332" t="s">
        <v>730</v>
      </c>
      <c r="I332">
        <v>226.62700000000001</v>
      </c>
      <c r="J332">
        <v>706.72</v>
      </c>
      <c r="K332">
        <v>160.01400000000001</v>
      </c>
      <c r="L332">
        <v>160.01400000000001</v>
      </c>
      <c r="M332">
        <v>160.01400000000001</v>
      </c>
      <c r="N332">
        <v>160.01400000000001</v>
      </c>
    </row>
    <row r="333" spans="1:14">
      <c r="A333" s="42">
        <v>36973</v>
      </c>
      <c r="B333">
        <v>94.04</v>
      </c>
      <c r="C333" t="s">
        <v>730</v>
      </c>
      <c r="D333">
        <v>336.33100000000002</v>
      </c>
      <c r="E333">
        <v>317.19</v>
      </c>
      <c r="F333">
        <v>2.1720000000000002</v>
      </c>
      <c r="G333" t="s">
        <v>730</v>
      </c>
      <c r="H333" t="s">
        <v>730</v>
      </c>
      <c r="I333">
        <v>226.994</v>
      </c>
      <c r="J333">
        <v>661.38</v>
      </c>
      <c r="K333">
        <v>160.315</v>
      </c>
      <c r="L333">
        <v>160.315</v>
      </c>
      <c r="M333">
        <v>160.315</v>
      </c>
      <c r="N333">
        <v>160.315</v>
      </c>
    </row>
    <row r="334" spans="1:14">
      <c r="A334" s="42">
        <v>36980</v>
      </c>
      <c r="B334">
        <v>93.429000000000002</v>
      </c>
      <c r="C334" t="s">
        <v>730</v>
      </c>
      <c r="D334">
        <v>337.62200000000001</v>
      </c>
      <c r="E334">
        <v>313.14</v>
      </c>
      <c r="F334">
        <v>2.1524999999999999</v>
      </c>
      <c r="G334" t="s">
        <v>730</v>
      </c>
      <c r="H334" t="s">
        <v>730</v>
      </c>
      <c r="I334">
        <v>227.114</v>
      </c>
      <c r="J334">
        <v>671.35</v>
      </c>
      <c r="K334">
        <v>159.488</v>
      </c>
      <c r="L334">
        <v>159.488</v>
      </c>
      <c r="M334">
        <v>159.488</v>
      </c>
      <c r="N334">
        <v>159.488</v>
      </c>
    </row>
    <row r="335" spans="1:14">
      <c r="A335" s="42">
        <v>36987</v>
      </c>
      <c r="B335">
        <v>92.484999999999999</v>
      </c>
      <c r="C335" t="s">
        <v>730</v>
      </c>
      <c r="D335">
        <v>338.34</v>
      </c>
      <c r="E335">
        <v>304.98</v>
      </c>
      <c r="F335">
        <v>2.1655000000000002</v>
      </c>
      <c r="G335" t="s">
        <v>730</v>
      </c>
      <c r="H335" t="s">
        <v>730</v>
      </c>
      <c r="I335">
        <v>228.096</v>
      </c>
      <c r="J335">
        <v>678.47</v>
      </c>
      <c r="K335">
        <v>158.98400000000001</v>
      </c>
      <c r="L335">
        <v>158.98400000000001</v>
      </c>
      <c r="M335">
        <v>158.98400000000001</v>
      </c>
      <c r="N335">
        <v>158.98400000000001</v>
      </c>
    </row>
    <row r="336" spans="1:14">
      <c r="A336" s="42">
        <v>36994</v>
      </c>
      <c r="B336">
        <v>92.013999999999996</v>
      </c>
      <c r="C336" t="s">
        <v>730</v>
      </c>
      <c r="D336">
        <v>339.86900000000003</v>
      </c>
      <c r="E336">
        <v>312.83</v>
      </c>
      <c r="F336">
        <v>2.165</v>
      </c>
      <c r="G336" t="s">
        <v>730</v>
      </c>
      <c r="H336" t="s">
        <v>730</v>
      </c>
      <c r="I336">
        <v>229.017</v>
      </c>
      <c r="J336">
        <v>685.76</v>
      </c>
      <c r="K336">
        <v>159.18799999999999</v>
      </c>
      <c r="L336">
        <v>159.18799999999999</v>
      </c>
      <c r="M336">
        <v>159.18799999999999</v>
      </c>
      <c r="N336">
        <v>159.18799999999999</v>
      </c>
    </row>
    <row r="337" spans="1:14">
      <c r="A337" s="42">
        <v>37001</v>
      </c>
      <c r="B337">
        <v>91.676000000000002</v>
      </c>
      <c r="C337" t="s">
        <v>730</v>
      </c>
      <c r="D337">
        <v>340.74200000000002</v>
      </c>
      <c r="E337">
        <v>319.11</v>
      </c>
      <c r="F337">
        <v>2.2349999999999999</v>
      </c>
      <c r="G337" t="s">
        <v>730</v>
      </c>
      <c r="H337" t="s">
        <v>730</v>
      </c>
      <c r="I337">
        <v>229.226</v>
      </c>
      <c r="J337">
        <v>624.73</v>
      </c>
      <c r="K337">
        <v>159.33099999999999</v>
      </c>
      <c r="L337">
        <v>159.33099999999999</v>
      </c>
      <c r="M337">
        <v>159.33099999999999</v>
      </c>
      <c r="N337">
        <v>159.33099999999999</v>
      </c>
    </row>
    <row r="338" spans="1:14">
      <c r="A338" s="42">
        <v>37008</v>
      </c>
      <c r="B338">
        <v>92.722999999999999</v>
      </c>
      <c r="C338" t="s">
        <v>730</v>
      </c>
      <c r="D338">
        <v>341.56</v>
      </c>
      <c r="E338">
        <v>323.73</v>
      </c>
      <c r="F338">
        <v>2.2029999999999998</v>
      </c>
      <c r="G338" t="s">
        <v>730</v>
      </c>
      <c r="H338" t="s">
        <v>730</v>
      </c>
      <c r="I338">
        <v>229.60499999999999</v>
      </c>
      <c r="J338">
        <v>684.38</v>
      </c>
      <c r="K338">
        <v>160.446</v>
      </c>
      <c r="L338">
        <v>160.446</v>
      </c>
      <c r="M338">
        <v>160.446</v>
      </c>
      <c r="N338">
        <v>160.446</v>
      </c>
    </row>
    <row r="339" spans="1:14">
      <c r="A339" s="42">
        <v>37015</v>
      </c>
      <c r="B339">
        <v>92.674999999999997</v>
      </c>
      <c r="C339" t="s">
        <v>730</v>
      </c>
      <c r="D339">
        <v>343.46</v>
      </c>
      <c r="E339">
        <v>329.55</v>
      </c>
      <c r="F339">
        <v>2.202</v>
      </c>
      <c r="G339" t="s">
        <v>730</v>
      </c>
      <c r="H339" t="s">
        <v>730</v>
      </c>
      <c r="I339">
        <v>231.14</v>
      </c>
      <c r="J339">
        <v>692.11</v>
      </c>
      <c r="K339">
        <v>161.52000000000001</v>
      </c>
      <c r="L339">
        <v>161.52000000000001</v>
      </c>
      <c r="M339">
        <v>161.52000000000001</v>
      </c>
      <c r="N339">
        <v>161.52000000000001</v>
      </c>
    </row>
    <row r="340" spans="1:14">
      <c r="A340" s="42">
        <v>37022</v>
      </c>
      <c r="B340">
        <v>92.411000000000001</v>
      </c>
      <c r="C340" t="s">
        <v>730</v>
      </c>
      <c r="D340">
        <v>344.67</v>
      </c>
      <c r="E340">
        <v>326.97000000000003</v>
      </c>
      <c r="F340">
        <v>2.2890000000000001</v>
      </c>
      <c r="G340" t="s">
        <v>730</v>
      </c>
      <c r="H340" t="s">
        <v>730</v>
      </c>
      <c r="I340">
        <v>232.03</v>
      </c>
      <c r="J340">
        <v>663.92</v>
      </c>
      <c r="K340">
        <v>161.76</v>
      </c>
      <c r="L340">
        <v>161.76</v>
      </c>
      <c r="M340">
        <v>161.76</v>
      </c>
      <c r="N340">
        <v>161.76</v>
      </c>
    </row>
    <row r="341" spans="1:14">
      <c r="A341" s="42">
        <v>37029</v>
      </c>
      <c r="B341">
        <v>92.885000000000005</v>
      </c>
      <c r="C341" t="s">
        <v>730</v>
      </c>
      <c r="D341">
        <v>346.19</v>
      </c>
      <c r="E341">
        <v>333.5</v>
      </c>
      <c r="F341">
        <v>2.3029999999999999</v>
      </c>
      <c r="G341" t="s">
        <v>730</v>
      </c>
      <c r="H341" t="s">
        <v>730</v>
      </c>
      <c r="I341">
        <v>232.96</v>
      </c>
      <c r="J341">
        <v>675.97</v>
      </c>
      <c r="K341">
        <v>163.25</v>
      </c>
      <c r="L341">
        <v>163.25</v>
      </c>
      <c r="M341">
        <v>163.25</v>
      </c>
      <c r="N341">
        <v>163.25</v>
      </c>
    </row>
    <row r="342" spans="1:14">
      <c r="A342" s="42">
        <v>37036</v>
      </c>
      <c r="B342">
        <v>92.448999999999998</v>
      </c>
      <c r="C342" t="s">
        <v>730</v>
      </c>
      <c r="D342">
        <v>346.75</v>
      </c>
      <c r="E342">
        <v>335.56</v>
      </c>
      <c r="F342">
        <v>2.3224999999999998</v>
      </c>
      <c r="G342" t="s">
        <v>730</v>
      </c>
      <c r="H342" t="s">
        <v>730</v>
      </c>
      <c r="I342">
        <v>233.59</v>
      </c>
      <c r="J342">
        <v>643.44000000000005</v>
      </c>
      <c r="K342">
        <v>162.86000000000001</v>
      </c>
      <c r="L342">
        <v>162.86000000000001</v>
      </c>
      <c r="M342">
        <v>162.86000000000001</v>
      </c>
      <c r="N342">
        <v>162.86000000000001</v>
      </c>
    </row>
    <row r="343" spans="1:14">
      <c r="A343" s="42">
        <v>37043</v>
      </c>
      <c r="B343">
        <v>91.585999999999999</v>
      </c>
      <c r="C343" t="s">
        <v>730</v>
      </c>
      <c r="D343">
        <v>347.3</v>
      </c>
      <c r="E343">
        <v>329.44</v>
      </c>
      <c r="F343">
        <v>2.3815</v>
      </c>
      <c r="G343" t="s">
        <v>730</v>
      </c>
      <c r="H343" t="s">
        <v>730</v>
      </c>
      <c r="I343">
        <v>234.29</v>
      </c>
      <c r="J343">
        <v>667.3</v>
      </c>
      <c r="K343">
        <v>162.08000000000001</v>
      </c>
      <c r="L343">
        <v>162.08000000000001</v>
      </c>
      <c r="M343">
        <v>162.08000000000001</v>
      </c>
      <c r="N343">
        <v>162.08000000000001</v>
      </c>
    </row>
    <row r="344" spans="1:14">
      <c r="A344" s="42">
        <v>37050</v>
      </c>
      <c r="B344">
        <v>91.921999999999997</v>
      </c>
      <c r="C344" t="s">
        <v>730</v>
      </c>
      <c r="D344">
        <v>348.79</v>
      </c>
      <c r="E344">
        <v>334.64</v>
      </c>
      <c r="F344">
        <v>2.3609999999999998</v>
      </c>
      <c r="G344" t="s">
        <v>730</v>
      </c>
      <c r="H344" t="s">
        <v>730</v>
      </c>
      <c r="I344">
        <v>235.43</v>
      </c>
      <c r="J344">
        <v>668.76</v>
      </c>
      <c r="K344">
        <v>163.19999999999999</v>
      </c>
      <c r="L344">
        <v>163.19999999999999</v>
      </c>
      <c r="M344">
        <v>163.19999999999999</v>
      </c>
      <c r="N344">
        <v>163.19999999999999</v>
      </c>
    </row>
    <row r="345" spans="1:14">
      <c r="A345" s="42">
        <v>37057</v>
      </c>
      <c r="B345">
        <v>91.813000000000002</v>
      </c>
      <c r="C345" t="s">
        <v>730</v>
      </c>
      <c r="D345">
        <v>349.57</v>
      </c>
      <c r="E345">
        <v>326.99</v>
      </c>
      <c r="F345">
        <v>2.4115000000000002</v>
      </c>
      <c r="G345" t="s">
        <v>730</v>
      </c>
      <c r="H345" t="s">
        <v>730</v>
      </c>
      <c r="I345">
        <v>235.95</v>
      </c>
      <c r="J345">
        <v>639.52</v>
      </c>
      <c r="K345">
        <v>163.53</v>
      </c>
      <c r="L345">
        <v>163.53</v>
      </c>
      <c r="M345">
        <v>163.53</v>
      </c>
      <c r="N345">
        <v>163.53</v>
      </c>
    </row>
    <row r="346" spans="1:14">
      <c r="A346" s="42">
        <v>37064</v>
      </c>
      <c r="B346">
        <v>91.260999999999996</v>
      </c>
      <c r="C346" t="s">
        <v>730</v>
      </c>
      <c r="D346">
        <v>350.32</v>
      </c>
      <c r="E346">
        <v>322.63</v>
      </c>
      <c r="F346">
        <v>2.302</v>
      </c>
      <c r="G346" t="s">
        <v>730</v>
      </c>
      <c r="H346" t="s">
        <v>730</v>
      </c>
      <c r="I346">
        <v>236.51</v>
      </c>
      <c r="J346">
        <v>646.84</v>
      </c>
      <c r="K346">
        <v>162.69</v>
      </c>
      <c r="L346">
        <v>162.69</v>
      </c>
      <c r="M346">
        <v>162.69</v>
      </c>
      <c r="N346">
        <v>162.69</v>
      </c>
    </row>
    <row r="347" spans="1:14">
      <c r="A347" s="42">
        <v>37071</v>
      </c>
      <c r="B347">
        <v>91.346999999999994</v>
      </c>
      <c r="C347" t="s">
        <v>730</v>
      </c>
      <c r="D347">
        <v>351.53</v>
      </c>
      <c r="E347">
        <v>322.89</v>
      </c>
      <c r="F347">
        <v>2.3105000000000002</v>
      </c>
      <c r="G347" t="s">
        <v>730</v>
      </c>
      <c r="H347" t="s">
        <v>730</v>
      </c>
      <c r="I347">
        <v>237.21</v>
      </c>
      <c r="J347">
        <v>647.54</v>
      </c>
      <c r="K347">
        <v>163.12</v>
      </c>
      <c r="L347">
        <v>163.12</v>
      </c>
      <c r="M347">
        <v>163.12</v>
      </c>
      <c r="N347">
        <v>163.12</v>
      </c>
    </row>
    <row r="348" spans="1:14">
      <c r="A348" s="42">
        <v>37078</v>
      </c>
      <c r="B348">
        <v>89.23</v>
      </c>
      <c r="C348" t="s">
        <v>730</v>
      </c>
      <c r="D348">
        <v>354.22</v>
      </c>
      <c r="E348">
        <v>311.42</v>
      </c>
      <c r="F348">
        <v>2.4544999999999999</v>
      </c>
      <c r="G348" t="s">
        <v>730</v>
      </c>
      <c r="H348" t="s">
        <v>730</v>
      </c>
      <c r="I348">
        <v>238.62</v>
      </c>
      <c r="J348">
        <v>576.07000000000005</v>
      </c>
      <c r="K348">
        <v>162.02000000000001</v>
      </c>
      <c r="L348">
        <v>162.02000000000001</v>
      </c>
      <c r="M348">
        <v>162.02000000000001</v>
      </c>
      <c r="N348">
        <v>162.02000000000001</v>
      </c>
    </row>
    <row r="349" spans="1:14">
      <c r="A349" s="42">
        <v>37085</v>
      </c>
      <c r="B349">
        <v>88.378</v>
      </c>
      <c r="C349" t="s">
        <v>730</v>
      </c>
      <c r="D349">
        <v>351.17</v>
      </c>
      <c r="E349">
        <v>301.83999999999997</v>
      </c>
      <c r="F349">
        <v>2.5785</v>
      </c>
      <c r="G349" t="s">
        <v>730</v>
      </c>
      <c r="H349" t="s">
        <v>730</v>
      </c>
      <c r="I349">
        <v>239.33</v>
      </c>
      <c r="J349">
        <v>570.26</v>
      </c>
      <c r="K349">
        <v>159.71</v>
      </c>
      <c r="L349">
        <v>159.71</v>
      </c>
      <c r="M349">
        <v>159.71</v>
      </c>
      <c r="N349">
        <v>159.71</v>
      </c>
    </row>
    <row r="350" spans="1:14">
      <c r="A350" s="42">
        <v>37092</v>
      </c>
      <c r="B350">
        <v>89.489000000000004</v>
      </c>
      <c r="C350" t="s">
        <v>730</v>
      </c>
      <c r="D350">
        <v>353.41199999999998</v>
      </c>
      <c r="E350">
        <v>297.69</v>
      </c>
      <c r="F350">
        <v>2.4485000000000001</v>
      </c>
      <c r="G350" t="s">
        <v>730</v>
      </c>
      <c r="H350" t="s">
        <v>730</v>
      </c>
      <c r="I350">
        <v>243.50700000000001</v>
      </c>
      <c r="J350">
        <v>586.79999999999995</v>
      </c>
      <c r="K350">
        <v>162.01499999999999</v>
      </c>
      <c r="L350">
        <v>162.01499999999999</v>
      </c>
      <c r="M350">
        <v>162.01499999999999</v>
      </c>
      <c r="N350">
        <v>162.01499999999999</v>
      </c>
    </row>
    <row r="351" spans="1:14">
      <c r="A351" s="42">
        <v>37099</v>
      </c>
      <c r="B351">
        <v>89.453999999999994</v>
      </c>
      <c r="C351" t="s">
        <v>730</v>
      </c>
      <c r="D351">
        <v>353.92599999999999</v>
      </c>
      <c r="E351">
        <v>299.95</v>
      </c>
      <c r="F351">
        <v>2.4575</v>
      </c>
      <c r="G351" t="s">
        <v>730</v>
      </c>
      <c r="H351" t="s">
        <v>730</v>
      </c>
      <c r="I351">
        <v>239.06899999999999</v>
      </c>
      <c r="J351">
        <v>582.16</v>
      </c>
      <c r="K351">
        <v>162.36000000000001</v>
      </c>
      <c r="L351">
        <v>162.36000000000001</v>
      </c>
      <c r="M351">
        <v>162.36000000000001</v>
      </c>
      <c r="N351">
        <v>162.36000000000001</v>
      </c>
    </row>
    <row r="352" spans="1:14">
      <c r="A352" s="42">
        <v>37106</v>
      </c>
      <c r="B352">
        <v>89.462000000000003</v>
      </c>
      <c r="C352" t="s">
        <v>730</v>
      </c>
      <c r="D352">
        <v>355.23700000000002</v>
      </c>
      <c r="E352">
        <v>306.89</v>
      </c>
      <c r="F352">
        <v>2.5015000000000001</v>
      </c>
      <c r="G352" t="s">
        <v>730</v>
      </c>
      <c r="H352" t="s">
        <v>730</v>
      </c>
      <c r="I352">
        <v>239.708</v>
      </c>
      <c r="J352">
        <v>580.46</v>
      </c>
      <c r="K352">
        <v>163.39699999999999</v>
      </c>
      <c r="L352">
        <v>163.39699999999999</v>
      </c>
      <c r="M352">
        <v>163.39699999999999</v>
      </c>
      <c r="N352">
        <v>163.39699999999999</v>
      </c>
    </row>
    <row r="353" spans="1:14">
      <c r="A353" s="42">
        <v>37113</v>
      </c>
      <c r="B353">
        <v>89.367999999999995</v>
      </c>
      <c r="C353" t="s">
        <v>730</v>
      </c>
      <c r="D353">
        <v>357.137</v>
      </c>
      <c r="E353">
        <v>301.69</v>
      </c>
      <c r="F353">
        <v>2.4624999999999999</v>
      </c>
      <c r="G353" t="s">
        <v>730</v>
      </c>
      <c r="H353" t="s">
        <v>730</v>
      </c>
      <c r="I353">
        <v>241.44900000000001</v>
      </c>
      <c r="J353">
        <v>589.05999999999995</v>
      </c>
      <c r="K353">
        <v>164.36099999999999</v>
      </c>
      <c r="L353">
        <v>164.36099999999999</v>
      </c>
      <c r="M353">
        <v>164.36099999999999</v>
      </c>
      <c r="N353">
        <v>164.36099999999999</v>
      </c>
    </row>
    <row r="354" spans="1:14">
      <c r="A354" s="42">
        <v>37120</v>
      </c>
      <c r="B354">
        <v>88.938999999999993</v>
      </c>
      <c r="C354" t="s">
        <v>730</v>
      </c>
      <c r="D354">
        <v>357.82400000000001</v>
      </c>
      <c r="E354">
        <v>300.45</v>
      </c>
      <c r="F354">
        <v>2.5190000000000001</v>
      </c>
      <c r="G354" t="s">
        <v>730</v>
      </c>
      <c r="H354" t="s">
        <v>730</v>
      </c>
      <c r="I354">
        <v>242.38300000000001</v>
      </c>
      <c r="J354">
        <v>554.6</v>
      </c>
      <c r="K354">
        <v>164.43700000000001</v>
      </c>
      <c r="L354">
        <v>164.43700000000001</v>
      </c>
      <c r="M354">
        <v>164.43700000000001</v>
      </c>
      <c r="N354">
        <v>164.43700000000001</v>
      </c>
    </row>
    <row r="355" spans="1:14">
      <c r="A355" s="42">
        <v>37127</v>
      </c>
      <c r="B355">
        <v>88.918999999999997</v>
      </c>
      <c r="C355" t="s">
        <v>730</v>
      </c>
      <c r="D355">
        <v>359.495</v>
      </c>
      <c r="E355">
        <v>298.74</v>
      </c>
      <c r="F355">
        <v>2.5470000000000002</v>
      </c>
      <c r="G355" t="s">
        <v>730</v>
      </c>
      <c r="H355" t="s">
        <v>730</v>
      </c>
      <c r="I355">
        <v>243.97800000000001</v>
      </c>
      <c r="J355">
        <v>551.14</v>
      </c>
      <c r="K355">
        <v>165.20099999999999</v>
      </c>
      <c r="L355">
        <v>165.20099999999999</v>
      </c>
      <c r="M355">
        <v>165.20099999999999</v>
      </c>
      <c r="N355">
        <v>165.20099999999999</v>
      </c>
    </row>
    <row r="356" spans="1:14">
      <c r="A356" s="42">
        <v>37134</v>
      </c>
      <c r="B356">
        <v>89.326999999999998</v>
      </c>
      <c r="C356" t="s">
        <v>730</v>
      </c>
      <c r="D356">
        <v>360.35</v>
      </c>
      <c r="E356">
        <v>298.17</v>
      </c>
      <c r="F356">
        <v>2.5634999999999999</v>
      </c>
      <c r="G356" t="s">
        <v>730</v>
      </c>
      <c r="H356" t="s">
        <v>730</v>
      </c>
      <c r="I356">
        <v>244.78200000000001</v>
      </c>
      <c r="J356">
        <v>545.62</v>
      </c>
      <c r="K356">
        <v>166.07</v>
      </c>
      <c r="L356">
        <v>166.07</v>
      </c>
      <c r="M356">
        <v>166.07</v>
      </c>
      <c r="N356">
        <v>166.07</v>
      </c>
    </row>
    <row r="357" spans="1:14">
      <c r="A357" s="42">
        <v>37141</v>
      </c>
      <c r="B357">
        <v>88.518000000000001</v>
      </c>
      <c r="C357" t="s">
        <v>730</v>
      </c>
      <c r="D357">
        <v>361.41399999999999</v>
      </c>
      <c r="E357">
        <v>290.16000000000003</v>
      </c>
      <c r="F357">
        <v>2.5643000000000002</v>
      </c>
      <c r="G357" t="s">
        <v>730</v>
      </c>
      <c r="H357" t="s">
        <v>730</v>
      </c>
      <c r="I357">
        <v>246.053</v>
      </c>
      <c r="J357">
        <v>527.87</v>
      </c>
      <c r="K357">
        <v>165.39099999999999</v>
      </c>
      <c r="L357">
        <v>165.39099999999999</v>
      </c>
      <c r="M357">
        <v>165.39099999999999</v>
      </c>
      <c r="N357">
        <v>165.39099999999999</v>
      </c>
    </row>
    <row r="358" spans="1:14">
      <c r="A358" s="42">
        <v>37148</v>
      </c>
      <c r="B358">
        <v>87.186999999999998</v>
      </c>
      <c r="C358" t="s">
        <v>730</v>
      </c>
      <c r="D358">
        <v>362.12700000000001</v>
      </c>
      <c r="E358">
        <v>260.87</v>
      </c>
      <c r="F358">
        <v>2.67</v>
      </c>
      <c r="G358" t="s">
        <v>730</v>
      </c>
      <c r="H358" t="s">
        <v>730</v>
      </c>
      <c r="I358">
        <v>246.35300000000001</v>
      </c>
      <c r="J358">
        <v>432.6</v>
      </c>
      <c r="K358">
        <v>165.32599999999999</v>
      </c>
      <c r="L358">
        <v>165.32599999999999</v>
      </c>
      <c r="M358">
        <v>165.32599999999999</v>
      </c>
      <c r="N358">
        <v>165.32599999999999</v>
      </c>
    </row>
    <row r="359" spans="1:14">
      <c r="A359" s="42">
        <v>37155</v>
      </c>
      <c r="B359">
        <v>86.096000000000004</v>
      </c>
      <c r="C359" t="s">
        <v>730</v>
      </c>
      <c r="D359">
        <v>364.10500000000002</v>
      </c>
      <c r="E359">
        <v>245.64</v>
      </c>
      <c r="F359">
        <v>2.8325</v>
      </c>
      <c r="G359" t="s">
        <v>730</v>
      </c>
      <c r="H359" t="s">
        <v>730</v>
      </c>
      <c r="I359">
        <v>248.751</v>
      </c>
      <c r="J359">
        <v>437.64</v>
      </c>
      <c r="K359">
        <v>164.268</v>
      </c>
      <c r="L359">
        <v>164.268</v>
      </c>
      <c r="M359">
        <v>164.268</v>
      </c>
      <c r="N359">
        <v>164.268</v>
      </c>
    </row>
    <row r="360" spans="1:14">
      <c r="A360" s="42">
        <v>37162</v>
      </c>
      <c r="B360">
        <v>86.361000000000004</v>
      </c>
      <c r="C360" t="s">
        <v>730</v>
      </c>
      <c r="D360">
        <v>364.72</v>
      </c>
      <c r="E360">
        <v>251.4</v>
      </c>
      <c r="F360">
        <v>2.67</v>
      </c>
      <c r="G360" t="s">
        <v>730</v>
      </c>
      <c r="H360" t="s">
        <v>730</v>
      </c>
      <c r="I360">
        <v>249.45699999999999</v>
      </c>
      <c r="J360">
        <v>454.25</v>
      </c>
      <c r="K360">
        <v>164.61</v>
      </c>
      <c r="L360">
        <v>164.61</v>
      </c>
      <c r="M360">
        <v>164.61</v>
      </c>
      <c r="N360">
        <v>164.61</v>
      </c>
    </row>
    <row r="361" spans="1:14">
      <c r="A361" s="42">
        <v>37169</v>
      </c>
      <c r="B361">
        <v>85.144999999999996</v>
      </c>
      <c r="C361" t="s">
        <v>730</v>
      </c>
      <c r="D361">
        <v>364.88400000000001</v>
      </c>
      <c r="E361">
        <v>252.79</v>
      </c>
      <c r="F361">
        <v>2.7770000000000001</v>
      </c>
      <c r="G361" t="s">
        <v>730</v>
      </c>
      <c r="H361" t="s">
        <v>730</v>
      </c>
      <c r="I361">
        <v>250.012</v>
      </c>
      <c r="J361">
        <v>430.83</v>
      </c>
      <c r="K361">
        <v>163.726</v>
      </c>
      <c r="L361">
        <v>163.726</v>
      </c>
      <c r="M361">
        <v>163.726</v>
      </c>
      <c r="N361">
        <v>163.726</v>
      </c>
    </row>
    <row r="362" spans="1:14">
      <c r="A362" s="42">
        <v>37176</v>
      </c>
      <c r="B362">
        <v>85.17</v>
      </c>
      <c r="C362" t="s">
        <v>730</v>
      </c>
      <c r="D362">
        <v>366.90600000000001</v>
      </c>
      <c r="E362">
        <v>262.86</v>
      </c>
      <c r="F362">
        <v>2.7850000000000001</v>
      </c>
      <c r="G362" t="s">
        <v>730</v>
      </c>
      <c r="H362" t="s">
        <v>730</v>
      </c>
      <c r="I362">
        <v>251.95500000000001</v>
      </c>
      <c r="J362">
        <v>453.96</v>
      </c>
      <c r="K362">
        <v>164.84899999999999</v>
      </c>
      <c r="L362">
        <v>164.84899999999999</v>
      </c>
      <c r="M362">
        <v>164.84899999999999</v>
      </c>
      <c r="N362">
        <v>164.84899999999999</v>
      </c>
    </row>
    <row r="363" spans="1:14">
      <c r="A363" s="42">
        <v>37183</v>
      </c>
      <c r="B363">
        <v>85.03</v>
      </c>
      <c r="C363" t="s">
        <v>730</v>
      </c>
      <c r="D363">
        <v>368.541</v>
      </c>
      <c r="E363">
        <v>264.01</v>
      </c>
      <c r="F363">
        <v>2.7335000000000003</v>
      </c>
      <c r="G363" t="s">
        <v>730</v>
      </c>
      <c r="H363" t="s">
        <v>730</v>
      </c>
      <c r="I363">
        <v>253.666</v>
      </c>
      <c r="J363">
        <v>465.88</v>
      </c>
      <c r="K363">
        <v>165.20400000000001</v>
      </c>
      <c r="L363">
        <v>165.20400000000001</v>
      </c>
      <c r="M363">
        <v>165.20400000000001</v>
      </c>
      <c r="N363">
        <v>165.20400000000001</v>
      </c>
    </row>
    <row r="364" spans="1:14">
      <c r="A364" s="42">
        <v>37190</v>
      </c>
      <c r="B364">
        <v>84.966999999999999</v>
      </c>
      <c r="C364" t="s">
        <v>730</v>
      </c>
      <c r="D364">
        <v>369.36200000000002</v>
      </c>
      <c r="E364">
        <v>271.52999999999997</v>
      </c>
      <c r="F364">
        <v>2.7250000000000001</v>
      </c>
      <c r="G364" t="s">
        <v>730</v>
      </c>
      <c r="H364" t="s">
        <v>730</v>
      </c>
      <c r="I364">
        <v>255.077</v>
      </c>
      <c r="J364">
        <v>484.63</v>
      </c>
      <c r="K364">
        <v>165.50899999999999</v>
      </c>
      <c r="L364">
        <v>165.50899999999999</v>
      </c>
      <c r="M364">
        <v>165.50899999999999</v>
      </c>
      <c r="N364">
        <v>165.50899999999999</v>
      </c>
    </row>
    <row r="365" spans="1:14">
      <c r="A365" s="42">
        <v>37197</v>
      </c>
      <c r="B365">
        <v>85.227000000000004</v>
      </c>
      <c r="C365" t="s">
        <v>730</v>
      </c>
      <c r="D365">
        <v>368.52600000000001</v>
      </c>
      <c r="E365">
        <v>269.95999999999998</v>
      </c>
      <c r="F365">
        <v>2.673</v>
      </c>
      <c r="G365" t="s">
        <v>730</v>
      </c>
      <c r="H365" t="s">
        <v>730</v>
      </c>
      <c r="I365">
        <v>256.17899999999997</v>
      </c>
      <c r="J365">
        <v>483.95</v>
      </c>
      <c r="K365">
        <v>165.55699999999999</v>
      </c>
      <c r="L365">
        <v>165.55699999999999</v>
      </c>
      <c r="M365">
        <v>165.55699999999999</v>
      </c>
      <c r="N365">
        <v>165.55699999999999</v>
      </c>
    </row>
    <row r="366" spans="1:14">
      <c r="A366" s="42">
        <v>37204</v>
      </c>
      <c r="B366">
        <v>86.09</v>
      </c>
      <c r="C366" t="s">
        <v>730</v>
      </c>
      <c r="D366">
        <v>370.83199999999999</v>
      </c>
      <c r="E366">
        <v>279.98</v>
      </c>
      <c r="F366">
        <v>2.5350000000000001</v>
      </c>
      <c r="G366" t="s">
        <v>730</v>
      </c>
      <c r="H366" t="s">
        <v>730</v>
      </c>
      <c r="I366">
        <v>257.625</v>
      </c>
      <c r="J366">
        <v>538.17999999999995</v>
      </c>
      <c r="K366">
        <v>167.18899999999999</v>
      </c>
      <c r="L366">
        <v>167.18899999999999</v>
      </c>
      <c r="M366">
        <v>167.18899999999999</v>
      </c>
      <c r="N366">
        <v>167.18899999999999</v>
      </c>
    </row>
    <row r="367" spans="1:14">
      <c r="A367" s="42">
        <v>37211</v>
      </c>
      <c r="B367">
        <v>86.433000000000007</v>
      </c>
      <c r="C367" t="s">
        <v>730</v>
      </c>
      <c r="D367">
        <v>371.37799999999999</v>
      </c>
      <c r="E367">
        <v>291.64</v>
      </c>
      <c r="F367">
        <v>2.5265</v>
      </c>
      <c r="G367" t="s">
        <v>730</v>
      </c>
      <c r="H367" t="s">
        <v>730</v>
      </c>
      <c r="I367">
        <v>258.72399999999999</v>
      </c>
      <c r="J367">
        <v>529.16999999999996</v>
      </c>
      <c r="K367">
        <v>167.59299999999999</v>
      </c>
      <c r="L367">
        <v>167.59299999999999</v>
      </c>
      <c r="M367">
        <v>167.59299999999999</v>
      </c>
      <c r="N367">
        <v>167.59299999999999</v>
      </c>
    </row>
    <row r="368" spans="1:14">
      <c r="A368" s="42">
        <v>37218</v>
      </c>
      <c r="B368">
        <v>86.378</v>
      </c>
      <c r="C368" t="s">
        <v>730</v>
      </c>
      <c r="D368">
        <v>372.53399999999999</v>
      </c>
      <c r="E368">
        <v>297.73</v>
      </c>
      <c r="F368">
        <v>2.5019999999999998</v>
      </c>
      <c r="G368" t="s">
        <v>730</v>
      </c>
      <c r="H368" t="s">
        <v>730</v>
      </c>
      <c r="I368">
        <v>259.64699999999999</v>
      </c>
      <c r="J368">
        <v>549.91999999999996</v>
      </c>
      <c r="K368">
        <v>168.08</v>
      </c>
      <c r="L368">
        <v>168.08</v>
      </c>
      <c r="M368">
        <v>168.08</v>
      </c>
      <c r="N368">
        <v>168.08</v>
      </c>
    </row>
    <row r="369" spans="1:14">
      <c r="A369" s="42">
        <v>37225</v>
      </c>
      <c r="B369">
        <v>85.960999999999999</v>
      </c>
      <c r="C369" t="s">
        <v>730</v>
      </c>
      <c r="D369">
        <v>369.95</v>
      </c>
      <c r="E369">
        <v>294.43</v>
      </c>
      <c r="F369">
        <v>2.4984999999999999</v>
      </c>
      <c r="G369" t="s">
        <v>730</v>
      </c>
      <c r="H369" t="s">
        <v>730</v>
      </c>
      <c r="I369">
        <v>260.15100000000001</v>
      </c>
      <c r="J369">
        <v>524.76</v>
      </c>
      <c r="K369">
        <v>167.19</v>
      </c>
      <c r="L369">
        <v>167.19</v>
      </c>
      <c r="M369">
        <v>167.19</v>
      </c>
      <c r="N369">
        <v>167.19</v>
      </c>
    </row>
    <row r="370" spans="1:14">
      <c r="A370" s="42">
        <v>37232</v>
      </c>
      <c r="B370">
        <v>86.545000000000002</v>
      </c>
      <c r="C370" t="s">
        <v>730</v>
      </c>
      <c r="D370">
        <v>371.88299999999998</v>
      </c>
      <c r="E370">
        <v>317.14999999999998</v>
      </c>
      <c r="F370">
        <v>2.39</v>
      </c>
      <c r="G370" t="s">
        <v>730</v>
      </c>
      <c r="H370" t="s">
        <v>730</v>
      </c>
      <c r="I370">
        <v>260.94299999999998</v>
      </c>
      <c r="J370">
        <v>569.41</v>
      </c>
      <c r="K370">
        <v>168.06299999999999</v>
      </c>
      <c r="L370">
        <v>168.06299999999999</v>
      </c>
      <c r="M370">
        <v>168.06299999999999</v>
      </c>
      <c r="N370">
        <v>168.06299999999999</v>
      </c>
    </row>
    <row r="371" spans="1:14">
      <c r="A371" s="42">
        <v>37239</v>
      </c>
      <c r="B371">
        <v>86.045000000000002</v>
      </c>
      <c r="C371" t="s">
        <v>730</v>
      </c>
      <c r="D371">
        <v>373.62200000000001</v>
      </c>
      <c r="E371">
        <v>309</v>
      </c>
      <c r="F371">
        <v>2.3759999999999999</v>
      </c>
      <c r="G371" t="s">
        <v>730</v>
      </c>
      <c r="H371" t="s">
        <v>730</v>
      </c>
      <c r="I371">
        <v>261.94</v>
      </c>
      <c r="J371">
        <v>552.42999999999995</v>
      </c>
      <c r="K371">
        <v>168.92699999999999</v>
      </c>
      <c r="L371">
        <v>168.92699999999999</v>
      </c>
      <c r="M371">
        <v>168.92699999999999</v>
      </c>
      <c r="N371">
        <v>168.92699999999999</v>
      </c>
    </row>
    <row r="372" spans="1:14">
      <c r="A372" s="42">
        <v>37246</v>
      </c>
      <c r="B372">
        <v>85.986000000000004</v>
      </c>
      <c r="C372" t="s">
        <v>730</v>
      </c>
      <c r="D372">
        <v>372.61700000000002</v>
      </c>
      <c r="E372">
        <v>305.38</v>
      </c>
      <c r="F372">
        <v>2.3425000000000002</v>
      </c>
      <c r="G372" t="s">
        <v>730</v>
      </c>
      <c r="H372" t="s">
        <v>730</v>
      </c>
      <c r="I372">
        <v>263.24200000000002</v>
      </c>
      <c r="J372">
        <v>574.05999999999995</v>
      </c>
      <c r="K372">
        <v>167.67</v>
      </c>
      <c r="L372">
        <v>167.67</v>
      </c>
      <c r="M372">
        <v>167.67</v>
      </c>
      <c r="N372">
        <v>167.67</v>
      </c>
    </row>
    <row r="373" spans="1:14">
      <c r="A373" s="42">
        <v>37253</v>
      </c>
      <c r="B373">
        <v>86.462999999999994</v>
      </c>
      <c r="C373" t="s">
        <v>730</v>
      </c>
      <c r="D373">
        <v>374.024</v>
      </c>
      <c r="E373">
        <v>315.22000000000003</v>
      </c>
      <c r="F373">
        <v>2.3115000000000001</v>
      </c>
      <c r="G373" t="s">
        <v>730</v>
      </c>
      <c r="H373" t="s">
        <v>730</v>
      </c>
      <c r="I373">
        <v>263.78699999999998</v>
      </c>
      <c r="J373">
        <v>593.97</v>
      </c>
      <c r="K373">
        <v>168.333</v>
      </c>
      <c r="L373">
        <v>168.333</v>
      </c>
      <c r="M373">
        <v>168.333</v>
      </c>
      <c r="N373">
        <v>168.333</v>
      </c>
    </row>
    <row r="374" spans="1:14">
      <c r="A374" s="42">
        <v>37260</v>
      </c>
      <c r="B374">
        <v>86.671000000000006</v>
      </c>
      <c r="C374">
        <v>100.123</v>
      </c>
      <c r="D374">
        <v>374.67200000000003</v>
      </c>
      <c r="E374">
        <v>332.53</v>
      </c>
      <c r="F374">
        <v>2.331</v>
      </c>
      <c r="G374" t="s">
        <v>730</v>
      </c>
      <c r="H374">
        <v>100.285</v>
      </c>
      <c r="I374">
        <v>264.73700000000002</v>
      </c>
      <c r="J374">
        <v>617.83000000000004</v>
      </c>
      <c r="K374">
        <v>169.363</v>
      </c>
      <c r="L374">
        <v>169.363</v>
      </c>
      <c r="M374">
        <v>169.363</v>
      </c>
      <c r="N374">
        <v>169.363</v>
      </c>
    </row>
    <row r="375" spans="1:14">
      <c r="A375" s="42">
        <v>37267</v>
      </c>
      <c r="B375">
        <v>86.108000000000004</v>
      </c>
      <c r="C375">
        <v>101.325</v>
      </c>
      <c r="D375">
        <v>378.47800000000001</v>
      </c>
      <c r="E375">
        <v>325.83</v>
      </c>
      <c r="F375">
        <v>2.4015</v>
      </c>
      <c r="G375" t="s">
        <v>730</v>
      </c>
      <c r="H375">
        <v>99.951999999999998</v>
      </c>
      <c r="I375">
        <v>266.25700000000001</v>
      </c>
      <c r="J375">
        <v>570.75</v>
      </c>
      <c r="K375">
        <v>167.7</v>
      </c>
      <c r="L375">
        <v>167.7</v>
      </c>
      <c r="M375">
        <v>167.7</v>
      </c>
      <c r="N375">
        <v>167.7</v>
      </c>
    </row>
    <row r="376" spans="1:14">
      <c r="A376" s="42">
        <v>37274</v>
      </c>
      <c r="B376">
        <v>86.888000000000005</v>
      </c>
      <c r="C376">
        <v>100.67400000000001</v>
      </c>
      <c r="D376">
        <v>379.94</v>
      </c>
      <c r="E376">
        <v>320.60000000000002</v>
      </c>
      <c r="F376">
        <v>2.3650000000000002</v>
      </c>
      <c r="G376" t="s">
        <v>730</v>
      </c>
      <c r="H376">
        <v>100.702</v>
      </c>
      <c r="I376">
        <v>267.529</v>
      </c>
      <c r="J376">
        <v>572.13</v>
      </c>
      <c r="K376">
        <v>168.036</v>
      </c>
      <c r="L376">
        <v>168.036</v>
      </c>
      <c r="M376">
        <v>168.036</v>
      </c>
      <c r="N376">
        <v>168.036</v>
      </c>
    </row>
    <row r="377" spans="1:14">
      <c r="A377" s="42">
        <v>37281</v>
      </c>
      <c r="B377">
        <v>86.728999999999999</v>
      </c>
      <c r="C377">
        <v>100.452</v>
      </c>
      <c r="D377">
        <v>381.18700000000001</v>
      </c>
      <c r="E377">
        <v>328.45</v>
      </c>
      <c r="F377">
        <v>2.407</v>
      </c>
      <c r="G377" t="s">
        <v>730</v>
      </c>
      <c r="H377">
        <v>101.125</v>
      </c>
      <c r="I377">
        <v>268.74700000000001</v>
      </c>
      <c r="J377">
        <v>558.86</v>
      </c>
      <c r="K377">
        <v>168.46199999999999</v>
      </c>
      <c r="L377">
        <v>168.46199999999999</v>
      </c>
      <c r="M377">
        <v>168.46199999999999</v>
      </c>
      <c r="N377">
        <v>168.46199999999999</v>
      </c>
    </row>
    <row r="378" spans="1:14">
      <c r="A378" s="42">
        <v>37288</v>
      </c>
      <c r="B378">
        <v>86.52</v>
      </c>
      <c r="C378">
        <v>100.166</v>
      </c>
      <c r="D378">
        <v>381.512</v>
      </c>
      <c r="E378">
        <v>327.02999999999997</v>
      </c>
      <c r="F378">
        <v>2.42</v>
      </c>
      <c r="G378" t="s">
        <v>730</v>
      </c>
      <c r="H378">
        <v>101.24</v>
      </c>
      <c r="I378">
        <v>270.077</v>
      </c>
      <c r="J378">
        <v>554.29</v>
      </c>
      <c r="K378">
        <v>167.97399999999999</v>
      </c>
      <c r="L378">
        <v>167.97399999999999</v>
      </c>
      <c r="M378">
        <v>167.97399999999999</v>
      </c>
      <c r="N378">
        <v>167.97399999999999</v>
      </c>
    </row>
    <row r="379" spans="1:14">
      <c r="A379" s="42">
        <v>37295</v>
      </c>
      <c r="B379">
        <v>85.790999999999997</v>
      </c>
      <c r="C379">
        <v>100.565</v>
      </c>
      <c r="D379">
        <v>381.51499999999999</v>
      </c>
      <c r="E379">
        <v>324.85000000000002</v>
      </c>
      <c r="F379">
        <v>2.4554999999999998</v>
      </c>
      <c r="G379" t="s">
        <v>730</v>
      </c>
      <c r="H379">
        <v>101.801</v>
      </c>
      <c r="I379">
        <v>271.31900000000002</v>
      </c>
      <c r="J379">
        <v>544.47</v>
      </c>
      <c r="K379">
        <v>167.16</v>
      </c>
      <c r="L379">
        <v>167.16</v>
      </c>
      <c r="M379">
        <v>167.16</v>
      </c>
      <c r="N379">
        <v>167.16</v>
      </c>
    </row>
    <row r="380" spans="1:14">
      <c r="A380" s="42">
        <v>37302</v>
      </c>
      <c r="B380">
        <v>86.381</v>
      </c>
      <c r="C380">
        <v>101.148</v>
      </c>
      <c r="D380">
        <v>383.67399999999998</v>
      </c>
      <c r="E380">
        <v>334.42</v>
      </c>
      <c r="F380">
        <v>2.427</v>
      </c>
      <c r="G380" t="s">
        <v>730</v>
      </c>
      <c r="H380">
        <v>102.523</v>
      </c>
      <c r="I380">
        <v>272.10300000000001</v>
      </c>
      <c r="J380">
        <v>575.63</v>
      </c>
      <c r="K380">
        <v>168.49199999999999</v>
      </c>
      <c r="L380">
        <v>168.49199999999999</v>
      </c>
      <c r="M380">
        <v>168.49199999999999</v>
      </c>
      <c r="N380">
        <v>168.49199999999999</v>
      </c>
    </row>
    <row r="381" spans="1:14">
      <c r="A381" s="42">
        <v>37309</v>
      </c>
      <c r="B381">
        <v>86.161000000000001</v>
      </c>
      <c r="C381">
        <v>100.797</v>
      </c>
      <c r="D381">
        <v>385.87900000000002</v>
      </c>
      <c r="E381">
        <v>326.82</v>
      </c>
      <c r="F381">
        <v>2.4215</v>
      </c>
      <c r="G381" t="s">
        <v>730</v>
      </c>
      <c r="H381">
        <v>103.797</v>
      </c>
      <c r="I381">
        <v>273.20299999999997</v>
      </c>
      <c r="J381">
        <v>595.05999999999995</v>
      </c>
      <c r="K381">
        <v>167.61600000000001</v>
      </c>
      <c r="L381">
        <v>167.61600000000001</v>
      </c>
      <c r="M381">
        <v>167.61600000000001</v>
      </c>
      <c r="N381">
        <v>167.61600000000001</v>
      </c>
    </row>
    <row r="382" spans="1:14">
      <c r="A382" s="42">
        <v>37316</v>
      </c>
      <c r="B382">
        <v>86.403000000000006</v>
      </c>
      <c r="C382">
        <v>100.164</v>
      </c>
      <c r="D382">
        <v>388.07499999999999</v>
      </c>
      <c r="E382">
        <v>336.7</v>
      </c>
      <c r="F382">
        <v>2.3445</v>
      </c>
      <c r="G382" t="s">
        <v>730</v>
      </c>
      <c r="H382">
        <v>104.346</v>
      </c>
      <c r="I382">
        <v>274.41699999999997</v>
      </c>
      <c r="J382">
        <v>650.21</v>
      </c>
      <c r="K382">
        <v>168.69800000000001</v>
      </c>
      <c r="L382">
        <v>168.69800000000001</v>
      </c>
      <c r="M382">
        <v>168.69800000000001</v>
      </c>
      <c r="N382">
        <v>168.69800000000001</v>
      </c>
    </row>
    <row r="383" spans="1:14">
      <c r="A383" s="42">
        <v>37323</v>
      </c>
      <c r="B383">
        <v>86.438000000000002</v>
      </c>
      <c r="C383">
        <v>99.807000000000002</v>
      </c>
      <c r="D383">
        <v>390.142</v>
      </c>
      <c r="E383">
        <v>346.71</v>
      </c>
      <c r="F383">
        <v>2.3515000000000001</v>
      </c>
      <c r="G383" t="s">
        <v>730</v>
      </c>
      <c r="H383">
        <v>104.756</v>
      </c>
      <c r="I383">
        <v>275.46499999999997</v>
      </c>
      <c r="J383">
        <v>629.70000000000005</v>
      </c>
      <c r="K383">
        <v>170.00899999999999</v>
      </c>
      <c r="L383">
        <v>170.00899999999999</v>
      </c>
      <c r="M383">
        <v>170.00899999999999</v>
      </c>
      <c r="N383">
        <v>170.00899999999999</v>
      </c>
    </row>
    <row r="384" spans="1:14">
      <c r="A384" s="42">
        <v>37330</v>
      </c>
      <c r="B384">
        <v>86.775000000000006</v>
      </c>
      <c r="C384">
        <v>99.748000000000005</v>
      </c>
      <c r="D384">
        <v>391.44299999999998</v>
      </c>
      <c r="E384">
        <v>346.7</v>
      </c>
      <c r="F384">
        <v>2.3464999999999998</v>
      </c>
      <c r="G384" t="s">
        <v>730</v>
      </c>
      <c r="H384">
        <v>105.639</v>
      </c>
      <c r="I384">
        <v>276.52800000000002</v>
      </c>
      <c r="J384">
        <v>652.99</v>
      </c>
      <c r="K384">
        <v>171.024</v>
      </c>
      <c r="L384">
        <v>171.024</v>
      </c>
      <c r="M384">
        <v>171.024</v>
      </c>
      <c r="N384">
        <v>171.024</v>
      </c>
    </row>
    <row r="385" spans="1:14">
      <c r="A385" s="42">
        <v>37337</v>
      </c>
      <c r="B385">
        <v>86.774000000000001</v>
      </c>
      <c r="C385">
        <v>99.38</v>
      </c>
      <c r="D385">
        <v>392.024</v>
      </c>
      <c r="E385">
        <v>351.31</v>
      </c>
      <c r="F385">
        <v>2.3614999999999999</v>
      </c>
      <c r="G385" t="s">
        <v>730</v>
      </c>
      <c r="H385">
        <v>105.673</v>
      </c>
      <c r="I385">
        <v>277.41899999999998</v>
      </c>
      <c r="J385">
        <v>619.99</v>
      </c>
      <c r="K385">
        <v>170.911</v>
      </c>
      <c r="L385">
        <v>170.911</v>
      </c>
      <c r="M385">
        <v>170.911</v>
      </c>
      <c r="N385">
        <v>170.911</v>
      </c>
    </row>
    <row r="386" spans="1:14">
      <c r="A386" s="42">
        <v>37344</v>
      </c>
      <c r="B386">
        <v>87.13</v>
      </c>
      <c r="C386">
        <v>99.256</v>
      </c>
      <c r="D386">
        <v>393.61700000000002</v>
      </c>
      <c r="E386">
        <v>351.43</v>
      </c>
      <c r="F386">
        <v>2.3250000000000002</v>
      </c>
      <c r="G386" t="s">
        <v>730</v>
      </c>
      <c r="H386">
        <v>106.098</v>
      </c>
      <c r="I386">
        <v>278.57499999999999</v>
      </c>
      <c r="J386">
        <v>627.14</v>
      </c>
      <c r="K386">
        <v>171.40799999999999</v>
      </c>
      <c r="L386">
        <v>171.40799999999999</v>
      </c>
      <c r="M386">
        <v>171.40799999999999</v>
      </c>
      <c r="N386">
        <v>171.40799999999999</v>
      </c>
    </row>
    <row r="387" spans="1:14">
      <c r="A387" s="42">
        <v>37351</v>
      </c>
      <c r="B387">
        <v>87.620999999999995</v>
      </c>
      <c r="C387">
        <v>100.003</v>
      </c>
      <c r="D387">
        <v>393.70600000000002</v>
      </c>
      <c r="E387">
        <v>354.58</v>
      </c>
      <c r="F387">
        <v>2.2770000000000001</v>
      </c>
      <c r="G387" t="s">
        <v>730</v>
      </c>
      <c r="H387">
        <v>106.20399999999999</v>
      </c>
      <c r="I387">
        <v>279.37700000000001</v>
      </c>
      <c r="J387">
        <v>636.37</v>
      </c>
      <c r="K387">
        <v>172.893</v>
      </c>
      <c r="L387">
        <v>172.893</v>
      </c>
      <c r="M387">
        <v>172.893</v>
      </c>
      <c r="N387">
        <v>172.893</v>
      </c>
    </row>
    <row r="388" spans="1:14">
      <c r="A388" s="42">
        <v>37358</v>
      </c>
      <c r="B388">
        <v>87.69</v>
      </c>
      <c r="C388">
        <v>100.60899999999999</v>
      </c>
      <c r="D388">
        <v>396.03100000000001</v>
      </c>
      <c r="E388">
        <v>352.31</v>
      </c>
      <c r="F388">
        <v>2.294</v>
      </c>
      <c r="G388" t="s">
        <v>730</v>
      </c>
      <c r="H388">
        <v>106.646</v>
      </c>
      <c r="I388">
        <v>280.36599999999999</v>
      </c>
      <c r="J388">
        <v>652.29</v>
      </c>
      <c r="K388">
        <v>174.15899999999999</v>
      </c>
      <c r="L388">
        <v>174.15899999999999</v>
      </c>
      <c r="M388">
        <v>174.15899999999999</v>
      </c>
      <c r="N388">
        <v>174.15899999999999</v>
      </c>
    </row>
    <row r="389" spans="1:14">
      <c r="A389" s="42">
        <v>37365</v>
      </c>
      <c r="B389">
        <v>87.635000000000005</v>
      </c>
      <c r="C389">
        <v>101.258</v>
      </c>
      <c r="D389">
        <v>398.29199999999997</v>
      </c>
      <c r="E389">
        <v>363.42</v>
      </c>
      <c r="F389">
        <v>2.3304999999999998</v>
      </c>
      <c r="G389" t="s">
        <v>730</v>
      </c>
      <c r="H389">
        <v>105.895</v>
      </c>
      <c r="I389">
        <v>281.488</v>
      </c>
      <c r="J389">
        <v>638.95000000000005</v>
      </c>
      <c r="K389">
        <v>174.82400000000001</v>
      </c>
      <c r="L389">
        <v>174.82400000000001</v>
      </c>
      <c r="M389">
        <v>174.82400000000001</v>
      </c>
      <c r="N389">
        <v>174.82400000000001</v>
      </c>
    </row>
    <row r="390" spans="1:14">
      <c r="A390" s="42">
        <v>37372</v>
      </c>
      <c r="B390">
        <v>87.43</v>
      </c>
      <c r="C390">
        <v>102.041</v>
      </c>
      <c r="D390">
        <v>399.68200000000002</v>
      </c>
      <c r="E390">
        <v>358.17</v>
      </c>
      <c r="F390">
        <v>2.3715000000000002</v>
      </c>
      <c r="G390" t="s">
        <v>730</v>
      </c>
      <c r="H390">
        <v>104.65300000000001</v>
      </c>
      <c r="I390">
        <v>282.476</v>
      </c>
      <c r="J390">
        <v>618.08000000000004</v>
      </c>
      <c r="K390">
        <v>175.38800000000001</v>
      </c>
      <c r="L390">
        <v>175.38800000000001</v>
      </c>
      <c r="M390">
        <v>175.38800000000001</v>
      </c>
      <c r="N390">
        <v>175.38800000000001</v>
      </c>
    </row>
    <row r="391" spans="1:14">
      <c r="A391" s="42">
        <v>37379</v>
      </c>
      <c r="B391">
        <v>87.108999999999995</v>
      </c>
      <c r="C391">
        <v>102.422</v>
      </c>
      <c r="D391">
        <v>400.69499999999999</v>
      </c>
      <c r="E391">
        <v>354.06</v>
      </c>
      <c r="F391">
        <v>2.407</v>
      </c>
      <c r="G391" t="s">
        <v>730</v>
      </c>
      <c r="H391">
        <v>104.419</v>
      </c>
      <c r="I391">
        <v>283.07100000000003</v>
      </c>
      <c r="J391">
        <v>590.54999999999995</v>
      </c>
      <c r="K391">
        <v>175.435</v>
      </c>
      <c r="L391">
        <v>175.435</v>
      </c>
      <c r="M391">
        <v>175.435</v>
      </c>
      <c r="N391">
        <v>175.435</v>
      </c>
    </row>
    <row r="392" spans="1:14">
      <c r="A392" s="42">
        <v>37386</v>
      </c>
      <c r="B392">
        <v>86.861999999999995</v>
      </c>
      <c r="C392">
        <v>102.48399999999999</v>
      </c>
      <c r="D392">
        <v>402.47500000000002</v>
      </c>
      <c r="E392">
        <v>349.25</v>
      </c>
      <c r="F392">
        <v>2.4645000000000001</v>
      </c>
      <c r="G392" t="s">
        <v>730</v>
      </c>
      <c r="H392">
        <v>103.26300000000001</v>
      </c>
      <c r="I392">
        <v>284.22500000000002</v>
      </c>
      <c r="J392">
        <v>561.27</v>
      </c>
      <c r="K392">
        <v>175.23500000000001</v>
      </c>
      <c r="L392">
        <v>175.23500000000001</v>
      </c>
      <c r="M392">
        <v>175.23500000000001</v>
      </c>
      <c r="N392">
        <v>175.23500000000001</v>
      </c>
    </row>
    <row r="393" spans="1:14">
      <c r="A393" s="42">
        <v>37393</v>
      </c>
      <c r="B393">
        <v>86.844999999999999</v>
      </c>
      <c r="C393">
        <v>102.99299999999999</v>
      </c>
      <c r="D393">
        <v>403.423</v>
      </c>
      <c r="E393">
        <v>360.73</v>
      </c>
      <c r="F393">
        <v>2.476</v>
      </c>
      <c r="G393" t="s">
        <v>730</v>
      </c>
      <c r="H393">
        <v>103.70699999999999</v>
      </c>
      <c r="I393">
        <v>285.69900000000001</v>
      </c>
      <c r="J393">
        <v>580.86</v>
      </c>
      <c r="K393">
        <v>174.96899999999999</v>
      </c>
      <c r="L393">
        <v>174.96899999999999</v>
      </c>
      <c r="M393">
        <v>174.96899999999999</v>
      </c>
      <c r="N393">
        <v>174.96899999999999</v>
      </c>
    </row>
    <row r="394" spans="1:14">
      <c r="A394" s="42">
        <v>37400</v>
      </c>
      <c r="B394">
        <v>86.864999999999995</v>
      </c>
      <c r="C394">
        <v>103.182</v>
      </c>
      <c r="D394">
        <v>403.97500000000002</v>
      </c>
      <c r="E394">
        <v>356.52</v>
      </c>
      <c r="F394">
        <v>2.5190000000000001</v>
      </c>
      <c r="G394" t="s">
        <v>730</v>
      </c>
      <c r="H394">
        <v>104.197</v>
      </c>
      <c r="I394">
        <v>287.005</v>
      </c>
      <c r="J394">
        <v>572.91999999999996</v>
      </c>
      <c r="K394">
        <v>175.30099999999999</v>
      </c>
      <c r="L394">
        <v>175.30099999999999</v>
      </c>
      <c r="M394">
        <v>175.30099999999999</v>
      </c>
      <c r="N394">
        <v>175.30099999999999</v>
      </c>
    </row>
    <row r="395" spans="1:14">
      <c r="A395" s="42">
        <v>37407</v>
      </c>
      <c r="B395">
        <v>86.962000000000003</v>
      </c>
      <c r="C395">
        <v>103.404</v>
      </c>
      <c r="D395">
        <v>406.72500000000002</v>
      </c>
      <c r="E395">
        <v>346.28</v>
      </c>
      <c r="F395">
        <v>2.5129999999999999</v>
      </c>
      <c r="G395" t="s">
        <v>730</v>
      </c>
      <c r="H395">
        <v>105.18300000000001</v>
      </c>
      <c r="I395">
        <v>287.76100000000002</v>
      </c>
      <c r="J395">
        <v>570.15</v>
      </c>
      <c r="K395">
        <v>176.2</v>
      </c>
      <c r="L395">
        <v>176.2</v>
      </c>
      <c r="M395">
        <v>176.2</v>
      </c>
      <c r="N395">
        <v>176.2</v>
      </c>
    </row>
    <row r="396" spans="1:14">
      <c r="A396" s="42">
        <v>37414</v>
      </c>
      <c r="B396">
        <v>86.165000000000006</v>
      </c>
      <c r="C396">
        <v>103.825</v>
      </c>
      <c r="D396">
        <v>408.839</v>
      </c>
      <c r="E396">
        <v>340.31</v>
      </c>
      <c r="F396">
        <v>2.6345000000000001</v>
      </c>
      <c r="G396" t="s">
        <v>730</v>
      </c>
      <c r="H396">
        <v>102.512</v>
      </c>
      <c r="I396">
        <v>288.95999999999998</v>
      </c>
      <c r="J396">
        <v>522.47</v>
      </c>
      <c r="K396">
        <v>175.72300000000001</v>
      </c>
      <c r="L396">
        <v>175.72300000000001</v>
      </c>
      <c r="M396">
        <v>175.72300000000001</v>
      </c>
      <c r="N396">
        <v>175.72300000000001</v>
      </c>
    </row>
    <row r="397" spans="1:14">
      <c r="A397" s="42">
        <v>37421</v>
      </c>
      <c r="B397">
        <v>85.043999999999997</v>
      </c>
      <c r="C397">
        <v>103.985</v>
      </c>
      <c r="D397">
        <v>410.30500000000001</v>
      </c>
      <c r="E397">
        <v>336.24</v>
      </c>
      <c r="F397">
        <v>2.7149999999999999</v>
      </c>
      <c r="G397" t="s">
        <v>730</v>
      </c>
      <c r="H397">
        <v>96.575000000000003</v>
      </c>
      <c r="I397">
        <v>289.851</v>
      </c>
      <c r="J397">
        <v>491.36</v>
      </c>
      <c r="K397">
        <v>174.46600000000001</v>
      </c>
      <c r="L397">
        <v>174.46600000000001</v>
      </c>
      <c r="M397">
        <v>174.46600000000001</v>
      </c>
      <c r="N397">
        <v>174.46600000000001</v>
      </c>
    </row>
    <row r="398" spans="1:14">
      <c r="A398" s="42">
        <v>37428</v>
      </c>
      <c r="B398">
        <v>84.283000000000001</v>
      </c>
      <c r="C398">
        <v>103.926</v>
      </c>
      <c r="D398">
        <v>411.24099999999999</v>
      </c>
      <c r="E398">
        <v>324.11</v>
      </c>
      <c r="F398">
        <v>2.8304999999999998</v>
      </c>
      <c r="G398" t="s">
        <v>730</v>
      </c>
      <c r="H398">
        <v>93.701999999999998</v>
      </c>
      <c r="I398">
        <v>290.49900000000002</v>
      </c>
      <c r="J398">
        <v>431.49</v>
      </c>
      <c r="K398">
        <v>174.72200000000001</v>
      </c>
      <c r="L398">
        <v>174.72200000000001</v>
      </c>
      <c r="M398">
        <v>174.72200000000001</v>
      </c>
      <c r="N398">
        <v>174.72200000000001</v>
      </c>
    </row>
    <row r="399" spans="1:14">
      <c r="A399" s="42">
        <v>37435</v>
      </c>
      <c r="B399">
        <v>84.504000000000005</v>
      </c>
      <c r="C399">
        <v>104.313</v>
      </c>
      <c r="D399">
        <v>412.70699999999999</v>
      </c>
      <c r="E399">
        <v>319.75</v>
      </c>
      <c r="F399">
        <v>2.8174999999999999</v>
      </c>
      <c r="G399" t="s">
        <v>730</v>
      </c>
      <c r="H399">
        <v>99.013999999999996</v>
      </c>
      <c r="I399">
        <v>293.54899999999998</v>
      </c>
      <c r="J399">
        <v>464.67</v>
      </c>
      <c r="K399">
        <v>176.024</v>
      </c>
      <c r="L399">
        <v>176.024</v>
      </c>
      <c r="M399">
        <v>176.024</v>
      </c>
      <c r="N399">
        <v>176.024</v>
      </c>
    </row>
    <row r="400" spans="1:14">
      <c r="A400" s="42">
        <v>37442</v>
      </c>
      <c r="B400">
        <v>84.066999999999993</v>
      </c>
      <c r="C400">
        <v>104.77800000000001</v>
      </c>
      <c r="D400">
        <v>414.22699999999998</v>
      </c>
      <c r="E400">
        <v>326.20999999999998</v>
      </c>
      <c r="F400">
        <v>2.8784999999999998</v>
      </c>
      <c r="G400" t="s">
        <v>730</v>
      </c>
      <c r="H400">
        <v>98.087000000000003</v>
      </c>
      <c r="I400">
        <v>296.79599999999999</v>
      </c>
      <c r="J400">
        <v>444.58</v>
      </c>
      <c r="K400">
        <v>176.27099999999999</v>
      </c>
      <c r="L400">
        <v>176.27099999999999</v>
      </c>
      <c r="M400">
        <v>176.27099999999999</v>
      </c>
      <c r="N400">
        <v>176.27099999999999</v>
      </c>
    </row>
    <row r="401" spans="1:14">
      <c r="A401" s="42">
        <v>37449</v>
      </c>
      <c r="B401">
        <v>84.617999999999995</v>
      </c>
      <c r="C401">
        <v>105.898</v>
      </c>
      <c r="D401">
        <v>415.28699999999998</v>
      </c>
      <c r="E401">
        <v>328.12</v>
      </c>
      <c r="F401">
        <v>2.81</v>
      </c>
      <c r="G401" t="s">
        <v>730</v>
      </c>
      <c r="H401">
        <v>100.62</v>
      </c>
      <c r="I401">
        <v>296.72000000000003</v>
      </c>
      <c r="J401">
        <v>458.94</v>
      </c>
      <c r="K401">
        <v>177.626</v>
      </c>
      <c r="L401">
        <v>177.626</v>
      </c>
      <c r="M401">
        <v>177.626</v>
      </c>
      <c r="N401">
        <v>177.626</v>
      </c>
    </row>
    <row r="402" spans="1:14">
      <c r="A402" s="42">
        <v>37456</v>
      </c>
      <c r="B402">
        <v>84.832999999999998</v>
      </c>
      <c r="C402">
        <v>105.926</v>
      </c>
      <c r="D402">
        <v>416.73399999999998</v>
      </c>
      <c r="E402">
        <v>321.25</v>
      </c>
      <c r="F402">
        <v>2.8689999999999998</v>
      </c>
      <c r="G402" t="s">
        <v>730</v>
      </c>
      <c r="H402">
        <v>101.245</v>
      </c>
      <c r="I402">
        <v>299.101</v>
      </c>
      <c r="J402">
        <v>444.25</v>
      </c>
      <c r="K402">
        <v>179.78299999999999</v>
      </c>
      <c r="L402">
        <v>179.78299999999999</v>
      </c>
      <c r="M402">
        <v>179.78299999999999</v>
      </c>
      <c r="N402">
        <v>179.78299999999999</v>
      </c>
    </row>
    <row r="403" spans="1:14">
      <c r="A403" s="42">
        <v>37463</v>
      </c>
      <c r="B403">
        <v>83.677999999999997</v>
      </c>
      <c r="C403">
        <v>106.464</v>
      </c>
      <c r="D403">
        <v>418.35500000000002</v>
      </c>
      <c r="E403">
        <v>292.32</v>
      </c>
      <c r="F403">
        <v>3.0125000000000002</v>
      </c>
      <c r="G403" t="s">
        <v>730</v>
      </c>
      <c r="H403">
        <v>98.813999999999993</v>
      </c>
      <c r="I403">
        <v>301.26799999999997</v>
      </c>
      <c r="J403">
        <v>366.98</v>
      </c>
      <c r="K403">
        <v>177.041</v>
      </c>
      <c r="L403">
        <v>177.041</v>
      </c>
      <c r="M403">
        <v>177.041</v>
      </c>
      <c r="N403">
        <v>177.041</v>
      </c>
    </row>
    <row r="404" spans="1:14">
      <c r="A404" s="42">
        <v>37470</v>
      </c>
      <c r="B404">
        <v>83.713999999999999</v>
      </c>
      <c r="C404">
        <v>106.556</v>
      </c>
      <c r="D404">
        <v>420.29199999999997</v>
      </c>
      <c r="E404">
        <v>293.25</v>
      </c>
      <c r="F404">
        <v>3.0049999999999999</v>
      </c>
      <c r="G404" t="s">
        <v>730</v>
      </c>
      <c r="H404">
        <v>100.08199999999999</v>
      </c>
      <c r="I404">
        <v>316.48399999999998</v>
      </c>
      <c r="J404">
        <v>395.36</v>
      </c>
      <c r="K404">
        <v>177.761</v>
      </c>
      <c r="L404">
        <v>177.761</v>
      </c>
      <c r="M404">
        <v>177.761</v>
      </c>
      <c r="N404">
        <v>177.761</v>
      </c>
    </row>
    <row r="405" spans="1:14">
      <c r="A405" s="42">
        <v>37477</v>
      </c>
      <c r="B405">
        <v>83.61</v>
      </c>
      <c r="C405">
        <v>107.152</v>
      </c>
      <c r="D405">
        <v>421.35399999999998</v>
      </c>
      <c r="E405">
        <v>292.81</v>
      </c>
      <c r="F405">
        <v>3.02</v>
      </c>
      <c r="G405" t="s">
        <v>730</v>
      </c>
      <c r="H405">
        <v>101.831</v>
      </c>
      <c r="I405">
        <v>300.15300000000002</v>
      </c>
      <c r="J405">
        <v>410.57</v>
      </c>
      <c r="K405">
        <v>177.49</v>
      </c>
      <c r="L405">
        <v>177.49</v>
      </c>
      <c r="M405">
        <v>177.49</v>
      </c>
      <c r="N405">
        <v>177.49</v>
      </c>
    </row>
    <row r="406" spans="1:14">
      <c r="A406" s="42">
        <v>37484</v>
      </c>
      <c r="B406">
        <v>82.954999999999998</v>
      </c>
      <c r="C406">
        <v>107.154</v>
      </c>
      <c r="D406">
        <v>422.64499999999998</v>
      </c>
      <c r="E406">
        <v>298.19</v>
      </c>
      <c r="F406">
        <v>3.12</v>
      </c>
      <c r="G406" t="s">
        <v>730</v>
      </c>
      <c r="H406">
        <v>103.047</v>
      </c>
      <c r="I406">
        <v>299.84699999999998</v>
      </c>
      <c r="J406">
        <v>366.36</v>
      </c>
      <c r="K406">
        <v>178.483</v>
      </c>
      <c r="L406">
        <v>178.483</v>
      </c>
      <c r="M406">
        <v>178.483</v>
      </c>
      <c r="N406">
        <v>178.483</v>
      </c>
    </row>
    <row r="407" spans="1:14">
      <c r="A407" s="42">
        <v>37491</v>
      </c>
      <c r="B407">
        <v>82.802000000000007</v>
      </c>
      <c r="C407">
        <v>107.11499999999999</v>
      </c>
      <c r="D407">
        <v>423.48899999999998</v>
      </c>
      <c r="E407">
        <v>301.54000000000002</v>
      </c>
      <c r="F407">
        <v>3.1080000000000001</v>
      </c>
      <c r="G407" t="s">
        <v>730</v>
      </c>
      <c r="H407">
        <v>103.169</v>
      </c>
      <c r="I407">
        <v>303.40300000000002</v>
      </c>
      <c r="J407">
        <v>377.19</v>
      </c>
      <c r="K407">
        <v>177.78100000000001</v>
      </c>
      <c r="L407">
        <v>177.78100000000001</v>
      </c>
      <c r="M407">
        <v>177.78100000000001</v>
      </c>
      <c r="N407">
        <v>177.78100000000001</v>
      </c>
    </row>
    <row r="408" spans="1:14">
      <c r="A408" s="42">
        <v>37498</v>
      </c>
      <c r="B408">
        <v>83.391999999999996</v>
      </c>
      <c r="C408">
        <v>107.483</v>
      </c>
      <c r="D408">
        <v>423.70800000000003</v>
      </c>
      <c r="E408">
        <v>298.89</v>
      </c>
      <c r="F408">
        <v>3.0059999999999998</v>
      </c>
      <c r="G408" t="s">
        <v>730</v>
      </c>
      <c r="H408">
        <v>106.94199999999999</v>
      </c>
      <c r="I408">
        <v>303.33600000000001</v>
      </c>
      <c r="J408">
        <v>404.18</v>
      </c>
      <c r="K408">
        <v>178.661</v>
      </c>
      <c r="L408">
        <v>178.661</v>
      </c>
      <c r="M408">
        <v>178.661</v>
      </c>
      <c r="N408">
        <v>178.661</v>
      </c>
    </row>
    <row r="409" spans="1:14">
      <c r="A409" s="42">
        <v>37505</v>
      </c>
      <c r="B409">
        <v>82.825000000000003</v>
      </c>
      <c r="C409">
        <v>107.861</v>
      </c>
      <c r="D409">
        <v>424.416</v>
      </c>
      <c r="E409">
        <v>289.10000000000002</v>
      </c>
      <c r="F409">
        <v>3.1585000000000001</v>
      </c>
      <c r="G409" t="s">
        <v>730</v>
      </c>
      <c r="H409">
        <v>106.797</v>
      </c>
      <c r="I409">
        <v>303.56099999999998</v>
      </c>
      <c r="J409">
        <v>379.99</v>
      </c>
      <c r="K409">
        <v>178.38</v>
      </c>
      <c r="L409">
        <v>178.38</v>
      </c>
      <c r="M409">
        <v>178.38</v>
      </c>
      <c r="N409">
        <v>178.38</v>
      </c>
    </row>
    <row r="410" spans="1:14">
      <c r="A410" s="42">
        <v>37512</v>
      </c>
      <c r="B410">
        <v>82.537999999999997</v>
      </c>
      <c r="C410">
        <v>108.077</v>
      </c>
      <c r="D410">
        <v>425.42200000000003</v>
      </c>
      <c r="E410">
        <v>292.52</v>
      </c>
      <c r="F410">
        <v>3.1595</v>
      </c>
      <c r="G410" t="s">
        <v>730</v>
      </c>
      <c r="H410">
        <v>107.211</v>
      </c>
      <c r="I410">
        <v>303.76299999999998</v>
      </c>
      <c r="J410">
        <v>399.59</v>
      </c>
      <c r="K410">
        <v>177.66800000000001</v>
      </c>
      <c r="L410">
        <v>177.66800000000001</v>
      </c>
      <c r="M410">
        <v>177.66800000000001</v>
      </c>
      <c r="N410">
        <v>177.66800000000001</v>
      </c>
    </row>
    <row r="411" spans="1:14">
      <c r="A411" s="42">
        <v>37519</v>
      </c>
      <c r="B411">
        <v>81.254000000000005</v>
      </c>
      <c r="C411">
        <v>107.70099999999999</v>
      </c>
      <c r="D411">
        <v>426.25599999999997</v>
      </c>
      <c r="E411">
        <v>281.26</v>
      </c>
      <c r="F411">
        <v>3.4024999999999999</v>
      </c>
      <c r="G411" t="s">
        <v>730</v>
      </c>
      <c r="H411">
        <v>105.27200000000001</v>
      </c>
      <c r="I411">
        <v>307.13400000000001</v>
      </c>
      <c r="J411">
        <v>345.83</v>
      </c>
      <c r="K411">
        <v>176.86600000000001</v>
      </c>
      <c r="L411">
        <v>176.86600000000001</v>
      </c>
      <c r="M411">
        <v>176.86600000000001</v>
      </c>
      <c r="N411">
        <v>176.86600000000001</v>
      </c>
    </row>
    <row r="412" spans="1:14">
      <c r="A412" s="42">
        <v>37526</v>
      </c>
      <c r="B412">
        <v>80.186999999999998</v>
      </c>
      <c r="C412">
        <v>108.527</v>
      </c>
      <c r="D412">
        <v>427.33199999999999</v>
      </c>
      <c r="E412">
        <v>270.7</v>
      </c>
      <c r="F412">
        <v>3.8725000000000001</v>
      </c>
      <c r="G412" t="s">
        <v>730</v>
      </c>
      <c r="H412">
        <v>102.461</v>
      </c>
      <c r="I412">
        <v>308.02100000000002</v>
      </c>
      <c r="J412">
        <v>288.27</v>
      </c>
      <c r="K412">
        <v>176.56700000000001</v>
      </c>
      <c r="L412">
        <v>176.56700000000001</v>
      </c>
      <c r="M412">
        <v>176.56700000000001</v>
      </c>
      <c r="N412">
        <v>176.56700000000001</v>
      </c>
    </row>
    <row r="413" spans="1:14">
      <c r="A413" s="42">
        <v>37533</v>
      </c>
      <c r="B413">
        <v>80.897000000000006</v>
      </c>
      <c r="C413">
        <v>108.40900000000001</v>
      </c>
      <c r="D413">
        <v>429.19</v>
      </c>
      <c r="E413">
        <v>269.62</v>
      </c>
      <c r="F413">
        <v>3.61</v>
      </c>
      <c r="G413" t="s">
        <v>730</v>
      </c>
      <c r="H413">
        <v>102.503</v>
      </c>
      <c r="I413">
        <v>309.45</v>
      </c>
      <c r="J413">
        <v>318.77999999999997</v>
      </c>
      <c r="K413">
        <v>177.68899999999999</v>
      </c>
      <c r="L413">
        <v>177.68899999999999</v>
      </c>
      <c r="M413">
        <v>177.68899999999999</v>
      </c>
      <c r="N413">
        <v>177.68899999999999</v>
      </c>
    </row>
    <row r="414" spans="1:14">
      <c r="A414" s="42">
        <v>37540</v>
      </c>
      <c r="B414">
        <v>80.174999999999997</v>
      </c>
      <c r="C414">
        <v>109.042</v>
      </c>
      <c r="D414">
        <v>429.87200000000001</v>
      </c>
      <c r="E414">
        <v>255.98</v>
      </c>
      <c r="F414">
        <v>3.81</v>
      </c>
      <c r="G414" t="s">
        <v>730</v>
      </c>
      <c r="H414">
        <v>102.36</v>
      </c>
      <c r="I414">
        <v>305.25799999999998</v>
      </c>
      <c r="J414">
        <v>285.72000000000003</v>
      </c>
      <c r="K414">
        <v>177.57</v>
      </c>
      <c r="L414">
        <v>177.57</v>
      </c>
      <c r="M414">
        <v>177.57</v>
      </c>
      <c r="N414">
        <v>177.57</v>
      </c>
    </row>
    <row r="415" spans="1:14">
      <c r="A415" s="42">
        <v>37547</v>
      </c>
      <c r="B415">
        <v>80.349000000000004</v>
      </c>
      <c r="C415">
        <v>108.846</v>
      </c>
      <c r="D415">
        <v>431.05099999999999</v>
      </c>
      <c r="E415">
        <v>276.85000000000002</v>
      </c>
      <c r="F415">
        <v>3.8675000000000002</v>
      </c>
      <c r="G415" t="s">
        <v>730</v>
      </c>
      <c r="H415">
        <v>104.074</v>
      </c>
      <c r="I415">
        <v>309.20699999999999</v>
      </c>
      <c r="J415">
        <v>296.85000000000002</v>
      </c>
      <c r="K415">
        <v>178.64099999999999</v>
      </c>
      <c r="L415">
        <v>178.64099999999999</v>
      </c>
      <c r="M415">
        <v>178.64099999999999</v>
      </c>
      <c r="N415">
        <v>178.64099999999999</v>
      </c>
    </row>
    <row r="416" spans="1:14">
      <c r="A416" s="42">
        <v>37554</v>
      </c>
      <c r="B416">
        <v>80.858999999999995</v>
      </c>
      <c r="C416">
        <v>109.553</v>
      </c>
      <c r="D416">
        <v>432.04199999999997</v>
      </c>
      <c r="E416">
        <v>279.99</v>
      </c>
      <c r="F416">
        <v>3.7275</v>
      </c>
      <c r="G416" t="s">
        <v>730</v>
      </c>
      <c r="H416">
        <v>104.699</v>
      </c>
      <c r="I416">
        <v>310.65499999999997</v>
      </c>
      <c r="J416">
        <v>338.56</v>
      </c>
      <c r="K416">
        <v>180.114</v>
      </c>
      <c r="L416">
        <v>180.114</v>
      </c>
      <c r="M416">
        <v>180.114</v>
      </c>
      <c r="N416">
        <v>180.114</v>
      </c>
    </row>
    <row r="417" spans="1:14">
      <c r="A417" s="42">
        <v>37561</v>
      </c>
      <c r="B417">
        <v>81.501999999999995</v>
      </c>
      <c r="C417">
        <v>110.212</v>
      </c>
      <c r="D417">
        <v>432.87099999999998</v>
      </c>
      <c r="E417">
        <v>282.08999999999997</v>
      </c>
      <c r="F417">
        <v>3.5925000000000002</v>
      </c>
      <c r="G417" t="s">
        <v>730</v>
      </c>
      <c r="H417">
        <v>104.568</v>
      </c>
      <c r="I417">
        <v>305.78500000000003</v>
      </c>
      <c r="J417">
        <v>363.27</v>
      </c>
      <c r="K417">
        <v>181.03200000000001</v>
      </c>
      <c r="L417">
        <v>181.03200000000001</v>
      </c>
      <c r="M417">
        <v>181.03200000000001</v>
      </c>
      <c r="N417">
        <v>181.03200000000001</v>
      </c>
    </row>
    <row r="418" spans="1:14">
      <c r="A418" s="42">
        <v>37568</v>
      </c>
      <c r="B418">
        <v>82.509</v>
      </c>
      <c r="C418">
        <v>110.968</v>
      </c>
      <c r="D418">
        <v>434.113</v>
      </c>
      <c r="E418">
        <v>292.75</v>
      </c>
      <c r="F418">
        <v>3.5449999999999999</v>
      </c>
      <c r="G418" t="s">
        <v>730</v>
      </c>
      <c r="H418">
        <v>103.34099999999999</v>
      </c>
      <c r="I418">
        <v>303.38</v>
      </c>
      <c r="J418">
        <v>359.79</v>
      </c>
      <c r="K418">
        <v>183.792</v>
      </c>
      <c r="L418">
        <v>183.792</v>
      </c>
      <c r="M418">
        <v>183.792</v>
      </c>
      <c r="N418">
        <v>183.792</v>
      </c>
    </row>
    <row r="419" spans="1:14">
      <c r="A419" s="42">
        <v>37575</v>
      </c>
      <c r="B419">
        <v>82.311999999999998</v>
      </c>
      <c r="C419">
        <v>111.6</v>
      </c>
      <c r="D419">
        <v>435.01400000000001</v>
      </c>
      <c r="E419">
        <v>292.44</v>
      </c>
      <c r="F419">
        <v>3.6875</v>
      </c>
      <c r="G419" t="s">
        <v>730</v>
      </c>
      <c r="H419">
        <v>103.202</v>
      </c>
      <c r="I419">
        <v>304.36399999999998</v>
      </c>
      <c r="J419">
        <v>342.41</v>
      </c>
      <c r="K419">
        <v>184.39099999999999</v>
      </c>
      <c r="L419">
        <v>184.39099999999999</v>
      </c>
      <c r="M419">
        <v>184.39099999999999</v>
      </c>
      <c r="N419">
        <v>184.39099999999999</v>
      </c>
    </row>
    <row r="420" spans="1:14">
      <c r="A420" s="42">
        <v>37582</v>
      </c>
      <c r="B420">
        <v>82.897999999999996</v>
      </c>
      <c r="C420">
        <v>112.54600000000001</v>
      </c>
      <c r="D420">
        <v>435.851</v>
      </c>
      <c r="E420">
        <v>297.33</v>
      </c>
      <c r="F420">
        <v>3.5575000000000001</v>
      </c>
      <c r="G420" t="s">
        <v>730</v>
      </c>
      <c r="H420">
        <v>105.67100000000001</v>
      </c>
      <c r="I420">
        <v>303.435</v>
      </c>
      <c r="J420">
        <v>364.35</v>
      </c>
      <c r="K420">
        <v>185.37899999999999</v>
      </c>
      <c r="L420">
        <v>185.37899999999999</v>
      </c>
      <c r="M420">
        <v>185.37899999999999</v>
      </c>
      <c r="N420">
        <v>185.37899999999999</v>
      </c>
    </row>
    <row r="421" spans="1:14">
      <c r="A421" s="42">
        <v>37589</v>
      </c>
      <c r="B421">
        <v>82.995000000000005</v>
      </c>
      <c r="C421">
        <v>112.901</v>
      </c>
      <c r="D421">
        <v>436.73599999999999</v>
      </c>
      <c r="E421">
        <v>302.36</v>
      </c>
      <c r="F421">
        <v>3.653</v>
      </c>
      <c r="G421" t="s">
        <v>730</v>
      </c>
      <c r="H421">
        <v>106.069</v>
      </c>
      <c r="I421">
        <v>305.62700000000001</v>
      </c>
      <c r="J421">
        <v>362.06</v>
      </c>
      <c r="K421">
        <v>185.64099999999999</v>
      </c>
      <c r="L421">
        <v>185.64099999999999</v>
      </c>
      <c r="M421">
        <v>185.64099999999999</v>
      </c>
      <c r="N421">
        <v>185.64099999999999</v>
      </c>
    </row>
    <row r="422" spans="1:14">
      <c r="A422" s="42">
        <v>37596</v>
      </c>
      <c r="B422">
        <v>82.677000000000007</v>
      </c>
      <c r="C422">
        <v>113.452</v>
      </c>
      <c r="D422">
        <v>437.32499999999999</v>
      </c>
      <c r="E422">
        <v>299.27999999999997</v>
      </c>
      <c r="F422">
        <v>3.7469999999999999</v>
      </c>
      <c r="G422" t="s">
        <v>730</v>
      </c>
      <c r="H422">
        <v>106.203</v>
      </c>
      <c r="I422">
        <v>305.50900000000001</v>
      </c>
      <c r="J422">
        <v>355.02</v>
      </c>
      <c r="K422">
        <v>185.99600000000001</v>
      </c>
      <c r="L422">
        <v>185.99600000000001</v>
      </c>
      <c r="M422">
        <v>185.99600000000001</v>
      </c>
      <c r="N422">
        <v>185.99600000000001</v>
      </c>
    </row>
    <row r="423" spans="1:14">
      <c r="A423" s="42">
        <v>37603</v>
      </c>
      <c r="B423">
        <v>83.585999999999999</v>
      </c>
      <c r="C423">
        <v>113.94199999999999</v>
      </c>
      <c r="D423">
        <v>438.13499999999999</v>
      </c>
      <c r="E423">
        <v>298.58</v>
      </c>
      <c r="F423">
        <v>3.7275</v>
      </c>
      <c r="G423" t="s">
        <v>730</v>
      </c>
      <c r="H423">
        <v>107.10599999999999</v>
      </c>
      <c r="I423">
        <v>307.49099999999999</v>
      </c>
      <c r="J423">
        <v>358.46</v>
      </c>
      <c r="K423">
        <v>188.453</v>
      </c>
      <c r="L423">
        <v>188.453</v>
      </c>
      <c r="M423">
        <v>188.453</v>
      </c>
      <c r="N423">
        <v>188.453</v>
      </c>
    </row>
    <row r="424" spans="1:14">
      <c r="A424" s="42">
        <v>37610</v>
      </c>
      <c r="B424">
        <v>83.855000000000004</v>
      </c>
      <c r="C424">
        <v>114.122</v>
      </c>
      <c r="D424">
        <v>439.35399999999998</v>
      </c>
      <c r="E424">
        <v>301.89</v>
      </c>
      <c r="F424">
        <v>3.48</v>
      </c>
      <c r="G424" t="s">
        <v>730</v>
      </c>
      <c r="H424">
        <v>109.947</v>
      </c>
      <c r="I424">
        <v>303.56599999999997</v>
      </c>
      <c r="J424">
        <v>409.61</v>
      </c>
      <c r="K424">
        <v>187.96199999999999</v>
      </c>
      <c r="L424">
        <v>187.96199999999999</v>
      </c>
      <c r="M424">
        <v>187.96199999999999</v>
      </c>
      <c r="N424">
        <v>187.96199999999999</v>
      </c>
    </row>
    <row r="425" spans="1:14">
      <c r="A425" s="42">
        <v>37617</v>
      </c>
      <c r="B425">
        <v>83.429000000000002</v>
      </c>
      <c r="C425">
        <v>114.285</v>
      </c>
      <c r="D425">
        <v>440.82799999999997</v>
      </c>
      <c r="E425">
        <v>295.99</v>
      </c>
      <c r="F425">
        <v>3.5350000000000001</v>
      </c>
      <c r="G425" t="s">
        <v>730</v>
      </c>
      <c r="H425">
        <v>110.20099999999999</v>
      </c>
      <c r="I425">
        <v>305.803</v>
      </c>
      <c r="J425">
        <v>390.43</v>
      </c>
      <c r="K425">
        <v>188.29400000000001</v>
      </c>
      <c r="L425">
        <v>188.29400000000001</v>
      </c>
      <c r="M425">
        <v>188.29400000000001</v>
      </c>
      <c r="N425">
        <v>188.29400000000001</v>
      </c>
    </row>
    <row r="426" spans="1:14">
      <c r="A426" s="42">
        <v>37624</v>
      </c>
      <c r="B426">
        <v>83.763000000000005</v>
      </c>
      <c r="C426">
        <v>114.637</v>
      </c>
      <c r="D426">
        <v>439.82900000000001</v>
      </c>
      <c r="E426">
        <v>299.98</v>
      </c>
      <c r="F426">
        <v>3.44</v>
      </c>
      <c r="G426" t="s">
        <v>730</v>
      </c>
      <c r="H426">
        <v>110.104</v>
      </c>
      <c r="I426">
        <v>303.30500000000001</v>
      </c>
      <c r="J426">
        <v>402.94</v>
      </c>
      <c r="K426">
        <v>188.453</v>
      </c>
      <c r="L426">
        <v>188.453</v>
      </c>
      <c r="M426">
        <v>188.453</v>
      </c>
      <c r="N426">
        <v>188.453</v>
      </c>
    </row>
    <row r="427" spans="1:14">
      <c r="A427" s="42">
        <v>37631</v>
      </c>
      <c r="B427">
        <v>84.24</v>
      </c>
      <c r="C427">
        <v>115.08</v>
      </c>
      <c r="D427">
        <v>441.03199999999998</v>
      </c>
      <c r="E427">
        <v>302.86</v>
      </c>
      <c r="F427">
        <v>3.2974999999999999</v>
      </c>
      <c r="G427" t="s">
        <v>730</v>
      </c>
      <c r="H427">
        <v>110.104</v>
      </c>
      <c r="I427">
        <v>301.61799999999999</v>
      </c>
      <c r="J427">
        <v>437.47</v>
      </c>
      <c r="K427">
        <v>188.51900000000001</v>
      </c>
      <c r="L427">
        <v>188.51900000000001</v>
      </c>
      <c r="M427">
        <v>188.51900000000001</v>
      </c>
      <c r="N427">
        <v>188.51900000000001</v>
      </c>
    </row>
    <row r="428" spans="1:14">
      <c r="A428" s="42">
        <v>37638</v>
      </c>
      <c r="B428">
        <v>83.253</v>
      </c>
      <c r="C428">
        <v>115.14400000000001</v>
      </c>
      <c r="D428">
        <v>442.55099999999999</v>
      </c>
      <c r="E428">
        <v>301.95999999999998</v>
      </c>
      <c r="F428">
        <v>3.375</v>
      </c>
      <c r="G428" t="s">
        <v>730</v>
      </c>
      <c r="H428">
        <v>110.104</v>
      </c>
      <c r="I428">
        <v>300.34699999999998</v>
      </c>
      <c r="J428">
        <v>410.8</v>
      </c>
      <c r="K428">
        <v>187.768</v>
      </c>
      <c r="L428">
        <v>187.768</v>
      </c>
      <c r="M428">
        <v>187.768</v>
      </c>
      <c r="N428">
        <v>187.768</v>
      </c>
    </row>
    <row r="429" spans="1:14">
      <c r="A429" s="42">
        <v>37645</v>
      </c>
      <c r="B429">
        <v>82.603999999999999</v>
      </c>
      <c r="C429">
        <v>115.286</v>
      </c>
      <c r="D429">
        <v>443.58300000000003</v>
      </c>
      <c r="E429">
        <v>293.89999999999998</v>
      </c>
      <c r="F429">
        <v>3.6225000000000001</v>
      </c>
      <c r="G429" t="s">
        <v>730</v>
      </c>
      <c r="H429">
        <v>110.104</v>
      </c>
      <c r="I429">
        <v>302.85500000000002</v>
      </c>
      <c r="J429">
        <v>362.64</v>
      </c>
      <c r="K429">
        <v>187.054</v>
      </c>
      <c r="L429">
        <v>187.054</v>
      </c>
      <c r="M429">
        <v>187.054</v>
      </c>
      <c r="N429">
        <v>187.054</v>
      </c>
    </row>
    <row r="430" spans="1:14">
      <c r="A430" s="42">
        <v>37652</v>
      </c>
      <c r="B430">
        <v>82.933999999999997</v>
      </c>
      <c r="C430">
        <v>115.95099999999999</v>
      </c>
      <c r="D430">
        <v>443.95</v>
      </c>
      <c r="E430">
        <v>290.44</v>
      </c>
      <c r="F430">
        <v>3.4975000000000001</v>
      </c>
      <c r="G430" t="s">
        <v>730</v>
      </c>
      <c r="H430">
        <v>110.104</v>
      </c>
      <c r="I430">
        <v>301.10599999999999</v>
      </c>
      <c r="J430">
        <v>378.98</v>
      </c>
      <c r="K430">
        <v>187.24100000000001</v>
      </c>
      <c r="L430">
        <v>187.24100000000001</v>
      </c>
      <c r="M430">
        <v>187.24100000000001</v>
      </c>
      <c r="N430">
        <v>187.24100000000001</v>
      </c>
    </row>
    <row r="431" spans="1:14">
      <c r="A431" s="42">
        <v>37659</v>
      </c>
      <c r="B431">
        <v>82.837000000000003</v>
      </c>
      <c r="C431">
        <v>116.08</v>
      </c>
      <c r="D431">
        <v>444.78699999999998</v>
      </c>
      <c r="E431">
        <v>284.58999999999997</v>
      </c>
      <c r="F431">
        <v>3.58</v>
      </c>
      <c r="G431" t="s">
        <v>730</v>
      </c>
      <c r="H431">
        <v>110.104</v>
      </c>
      <c r="I431">
        <v>302.39499999999998</v>
      </c>
      <c r="J431">
        <v>367.99</v>
      </c>
      <c r="K431">
        <v>187.107</v>
      </c>
      <c r="L431">
        <v>187.107</v>
      </c>
      <c r="M431">
        <v>187.107</v>
      </c>
      <c r="N431">
        <v>187.107</v>
      </c>
    </row>
    <row r="432" spans="1:14">
      <c r="A432" s="42">
        <v>37666</v>
      </c>
      <c r="B432">
        <v>82.494</v>
      </c>
      <c r="C432">
        <v>116.20099999999999</v>
      </c>
      <c r="D432">
        <v>445.505</v>
      </c>
      <c r="E432">
        <v>279.25</v>
      </c>
      <c r="F432">
        <v>3.665</v>
      </c>
      <c r="G432" t="s">
        <v>730</v>
      </c>
      <c r="H432">
        <v>110.104</v>
      </c>
      <c r="I432">
        <v>303.101</v>
      </c>
      <c r="J432">
        <v>354.1</v>
      </c>
      <c r="K432">
        <v>187.05500000000001</v>
      </c>
      <c r="L432">
        <v>187.05500000000001</v>
      </c>
      <c r="M432">
        <v>187.05500000000001</v>
      </c>
      <c r="N432">
        <v>187.05500000000001</v>
      </c>
    </row>
    <row r="433" spans="1:14">
      <c r="A433" s="42">
        <v>37673</v>
      </c>
      <c r="B433">
        <v>83.001000000000005</v>
      </c>
      <c r="C433">
        <v>116.563</v>
      </c>
      <c r="D433">
        <v>446.38900000000001</v>
      </c>
      <c r="E433">
        <v>286.75</v>
      </c>
      <c r="F433">
        <v>3.6225000000000001</v>
      </c>
      <c r="G433" t="s">
        <v>730</v>
      </c>
      <c r="H433">
        <v>110.104</v>
      </c>
      <c r="I433">
        <v>303.74200000000002</v>
      </c>
      <c r="J433">
        <v>361.68</v>
      </c>
      <c r="K433">
        <v>188.23</v>
      </c>
      <c r="L433">
        <v>188.23</v>
      </c>
      <c r="M433">
        <v>188.23</v>
      </c>
      <c r="N433">
        <v>188.23</v>
      </c>
    </row>
    <row r="434" spans="1:14">
      <c r="A434" s="42">
        <v>37680</v>
      </c>
      <c r="B434">
        <v>83.206000000000003</v>
      </c>
      <c r="C434">
        <v>116.864</v>
      </c>
      <c r="D434">
        <v>447.04</v>
      </c>
      <c r="E434">
        <v>281.29000000000002</v>
      </c>
      <c r="F434">
        <v>3.5685000000000002</v>
      </c>
      <c r="G434" t="s">
        <v>730</v>
      </c>
      <c r="H434">
        <v>110.104</v>
      </c>
      <c r="I434">
        <v>304.82</v>
      </c>
      <c r="J434">
        <v>363.54</v>
      </c>
      <c r="K434">
        <v>188.68199999999999</v>
      </c>
      <c r="L434">
        <v>188.68199999999999</v>
      </c>
      <c r="M434">
        <v>188.68199999999999</v>
      </c>
      <c r="N434">
        <v>188.68199999999999</v>
      </c>
    </row>
    <row r="435" spans="1:14">
      <c r="A435" s="42">
        <v>37687</v>
      </c>
      <c r="B435">
        <v>83.364999999999995</v>
      </c>
      <c r="C435">
        <v>117.093</v>
      </c>
      <c r="D435">
        <v>447.83800000000002</v>
      </c>
      <c r="E435">
        <v>274.43</v>
      </c>
      <c r="F435">
        <v>3.4975000000000001</v>
      </c>
      <c r="G435" t="s">
        <v>730</v>
      </c>
      <c r="H435">
        <v>110.104</v>
      </c>
      <c r="I435">
        <v>305.39100000000002</v>
      </c>
      <c r="J435">
        <v>376.54</v>
      </c>
      <c r="K435">
        <v>189.803</v>
      </c>
      <c r="L435">
        <v>189.803</v>
      </c>
      <c r="M435">
        <v>189.803</v>
      </c>
      <c r="N435">
        <v>189.803</v>
      </c>
    </row>
    <row r="436" spans="1:14">
      <c r="A436" s="42">
        <v>37694</v>
      </c>
      <c r="B436">
        <v>83.600999999999999</v>
      </c>
      <c r="C436">
        <v>116.95099999999999</v>
      </c>
      <c r="D436">
        <v>448.59100000000001</v>
      </c>
      <c r="E436">
        <v>275.25</v>
      </c>
      <c r="F436">
        <v>3.4325000000000001</v>
      </c>
      <c r="G436" t="s">
        <v>730</v>
      </c>
      <c r="H436">
        <v>110.104</v>
      </c>
      <c r="I436">
        <v>307.673</v>
      </c>
      <c r="J436">
        <v>396.33</v>
      </c>
      <c r="K436">
        <v>189.11</v>
      </c>
      <c r="L436">
        <v>189.11</v>
      </c>
      <c r="M436">
        <v>189.11</v>
      </c>
      <c r="N436">
        <v>189.11</v>
      </c>
    </row>
    <row r="437" spans="1:14">
      <c r="A437" s="42">
        <v>37701</v>
      </c>
      <c r="B437">
        <v>82.99</v>
      </c>
      <c r="C437">
        <v>116.97</v>
      </c>
      <c r="D437">
        <v>449.411</v>
      </c>
      <c r="E437">
        <v>282.19</v>
      </c>
      <c r="F437">
        <v>3.4035000000000002</v>
      </c>
      <c r="G437" t="s">
        <v>730</v>
      </c>
      <c r="H437">
        <v>110.104</v>
      </c>
      <c r="I437">
        <v>308.471</v>
      </c>
      <c r="J437">
        <v>407.17</v>
      </c>
      <c r="K437">
        <v>188.16200000000001</v>
      </c>
      <c r="L437">
        <v>188.16200000000001</v>
      </c>
      <c r="M437">
        <v>188.16200000000001</v>
      </c>
      <c r="N437">
        <v>188.16200000000001</v>
      </c>
    </row>
    <row r="438" spans="1:14">
      <c r="A438" s="42">
        <v>37708</v>
      </c>
      <c r="B438">
        <v>83.748999999999995</v>
      </c>
      <c r="C438">
        <v>117.583</v>
      </c>
      <c r="D438">
        <v>450.32</v>
      </c>
      <c r="E438">
        <v>277.32</v>
      </c>
      <c r="F438">
        <v>3.3639999999999999</v>
      </c>
      <c r="G438" t="s">
        <v>730</v>
      </c>
      <c r="H438">
        <v>110.104</v>
      </c>
      <c r="I438">
        <v>310.04399999999998</v>
      </c>
      <c r="J438">
        <v>408.69</v>
      </c>
      <c r="K438">
        <v>189.78399999999999</v>
      </c>
      <c r="L438">
        <v>189.78399999999999</v>
      </c>
      <c r="M438">
        <v>189.78399999999999</v>
      </c>
      <c r="N438">
        <v>189.78399999999999</v>
      </c>
    </row>
    <row r="439" spans="1:14">
      <c r="A439" s="42">
        <v>37715</v>
      </c>
      <c r="B439">
        <v>84.436999999999998</v>
      </c>
      <c r="C439">
        <v>117.75</v>
      </c>
      <c r="D439">
        <v>451.26400000000001</v>
      </c>
      <c r="E439">
        <v>281.02</v>
      </c>
      <c r="F439">
        <v>3.22</v>
      </c>
      <c r="G439" t="s">
        <v>730</v>
      </c>
      <c r="H439">
        <v>110.104</v>
      </c>
      <c r="I439">
        <v>310.31900000000002</v>
      </c>
      <c r="J439">
        <v>440.27</v>
      </c>
      <c r="K439">
        <v>191.22399999999999</v>
      </c>
      <c r="L439">
        <v>191.22399999999999</v>
      </c>
      <c r="M439">
        <v>191.22399999999999</v>
      </c>
      <c r="N439">
        <v>191.22399999999999</v>
      </c>
    </row>
    <row r="440" spans="1:14">
      <c r="A440" s="42">
        <v>37722</v>
      </c>
      <c r="B440">
        <v>84.679000000000002</v>
      </c>
      <c r="C440">
        <v>118.032</v>
      </c>
      <c r="D440">
        <v>451.952</v>
      </c>
      <c r="E440">
        <v>284.7</v>
      </c>
      <c r="F440">
        <v>3.2040000000000002</v>
      </c>
      <c r="G440" t="s">
        <v>730</v>
      </c>
      <c r="H440">
        <v>110.104</v>
      </c>
      <c r="I440">
        <v>311.904</v>
      </c>
      <c r="J440">
        <v>428.58</v>
      </c>
      <c r="K440">
        <v>192.714</v>
      </c>
      <c r="L440">
        <v>192.714</v>
      </c>
      <c r="M440">
        <v>192.714</v>
      </c>
      <c r="N440">
        <v>192.714</v>
      </c>
    </row>
    <row r="441" spans="1:14">
      <c r="A441" s="42">
        <v>37729</v>
      </c>
      <c r="B441">
        <v>86.102000000000004</v>
      </c>
      <c r="C441">
        <v>118.43300000000001</v>
      </c>
      <c r="D441">
        <v>452.779</v>
      </c>
      <c r="E441">
        <v>297.27999999999997</v>
      </c>
      <c r="F441">
        <v>3.0325000000000002</v>
      </c>
      <c r="G441" t="s">
        <v>730</v>
      </c>
      <c r="H441">
        <v>110.104</v>
      </c>
      <c r="I441">
        <v>311.97500000000002</v>
      </c>
      <c r="J441">
        <v>466.6</v>
      </c>
      <c r="K441">
        <v>194.821</v>
      </c>
      <c r="L441">
        <v>194.821</v>
      </c>
      <c r="M441">
        <v>194.821</v>
      </c>
      <c r="N441">
        <v>194.821</v>
      </c>
    </row>
    <row r="442" spans="1:14">
      <c r="A442" s="42">
        <v>37736</v>
      </c>
      <c r="B442">
        <v>86.525000000000006</v>
      </c>
      <c r="C442">
        <v>118.93899999999999</v>
      </c>
      <c r="D442">
        <v>453.53699999999998</v>
      </c>
      <c r="E442">
        <v>285.77</v>
      </c>
      <c r="F442">
        <v>3.0089999999999999</v>
      </c>
      <c r="G442" t="s">
        <v>730</v>
      </c>
      <c r="H442">
        <v>110.104</v>
      </c>
      <c r="I442">
        <v>313.83300000000003</v>
      </c>
      <c r="J442">
        <v>460.48</v>
      </c>
      <c r="K442">
        <v>196.136</v>
      </c>
      <c r="L442">
        <v>196.136</v>
      </c>
      <c r="M442">
        <v>196.136</v>
      </c>
      <c r="N442">
        <v>196.136</v>
      </c>
    </row>
    <row r="443" spans="1:14">
      <c r="A443" s="42">
        <v>37743</v>
      </c>
      <c r="B443">
        <v>87.554000000000002</v>
      </c>
      <c r="C443">
        <v>119.473</v>
      </c>
      <c r="D443">
        <v>454.928</v>
      </c>
      <c r="E443">
        <v>296.70999999999998</v>
      </c>
      <c r="F443">
        <v>2.968</v>
      </c>
      <c r="G443" t="s">
        <v>730</v>
      </c>
      <c r="H443">
        <v>100.03100000000001</v>
      </c>
      <c r="I443">
        <v>314.238</v>
      </c>
      <c r="J443">
        <v>486.34</v>
      </c>
      <c r="K443">
        <v>199.459</v>
      </c>
      <c r="L443">
        <v>199.459</v>
      </c>
      <c r="M443">
        <v>199.459</v>
      </c>
      <c r="N443">
        <v>199.459</v>
      </c>
    </row>
    <row r="444" spans="1:14">
      <c r="A444" s="42">
        <v>37750</v>
      </c>
      <c r="B444">
        <v>88.646000000000001</v>
      </c>
      <c r="C444">
        <v>120.09399999999999</v>
      </c>
      <c r="D444">
        <v>455.72399999999999</v>
      </c>
      <c r="E444">
        <v>302.45999999999998</v>
      </c>
      <c r="F444">
        <v>2.8725000000000001</v>
      </c>
      <c r="G444" t="s">
        <v>730</v>
      </c>
      <c r="H444">
        <v>101.274</v>
      </c>
      <c r="I444">
        <v>315.738</v>
      </c>
      <c r="J444">
        <v>513.23</v>
      </c>
      <c r="K444">
        <v>202.34299999999999</v>
      </c>
      <c r="L444">
        <v>202.34299999999999</v>
      </c>
      <c r="M444">
        <v>202.34299999999999</v>
      </c>
      <c r="N444">
        <v>202.34299999999999</v>
      </c>
    </row>
    <row r="445" spans="1:14">
      <c r="A445" s="42">
        <v>37757</v>
      </c>
      <c r="B445">
        <v>87.525000000000006</v>
      </c>
      <c r="C445">
        <v>120.441</v>
      </c>
      <c r="D445">
        <v>456.43200000000002</v>
      </c>
      <c r="E445">
        <v>303.02</v>
      </c>
      <c r="F445">
        <v>2.9424999999999999</v>
      </c>
      <c r="G445" t="s">
        <v>730</v>
      </c>
      <c r="H445">
        <v>101.73</v>
      </c>
      <c r="I445">
        <v>317.06200000000001</v>
      </c>
      <c r="J445">
        <v>498.04</v>
      </c>
      <c r="K445">
        <v>201.596</v>
      </c>
      <c r="L445">
        <v>201.596</v>
      </c>
      <c r="M445">
        <v>201.596</v>
      </c>
      <c r="N445">
        <v>201.596</v>
      </c>
    </row>
    <row r="446" spans="1:14">
      <c r="A446" s="42">
        <v>37764</v>
      </c>
      <c r="B446">
        <v>88.168999999999997</v>
      </c>
      <c r="C446">
        <v>121.28700000000001</v>
      </c>
      <c r="D446">
        <v>457.13799999999998</v>
      </c>
      <c r="E446">
        <v>307.08</v>
      </c>
      <c r="F446">
        <v>2.9154999999999998</v>
      </c>
      <c r="G446" t="s">
        <v>730</v>
      </c>
      <c r="H446">
        <v>102.29</v>
      </c>
      <c r="I446">
        <v>318.36799999999999</v>
      </c>
      <c r="J446">
        <v>505.06</v>
      </c>
      <c r="K446">
        <v>203.304</v>
      </c>
      <c r="L446">
        <v>203.304</v>
      </c>
      <c r="M446">
        <v>203.304</v>
      </c>
      <c r="N446">
        <v>203.304</v>
      </c>
    </row>
    <row r="447" spans="1:14">
      <c r="A447" s="42">
        <v>37771</v>
      </c>
      <c r="B447">
        <v>87.698999999999998</v>
      </c>
      <c r="C447">
        <v>121.739</v>
      </c>
      <c r="D447">
        <v>457.798</v>
      </c>
      <c r="E447">
        <v>315.44</v>
      </c>
      <c r="F447">
        <v>2.9675000000000002</v>
      </c>
      <c r="G447" t="s">
        <v>730</v>
      </c>
      <c r="H447">
        <v>102.092</v>
      </c>
      <c r="I447">
        <v>320.23099999999999</v>
      </c>
      <c r="J447">
        <v>502.64</v>
      </c>
      <c r="K447">
        <v>203.28200000000001</v>
      </c>
      <c r="L447">
        <v>203.28200000000001</v>
      </c>
      <c r="M447">
        <v>203.28200000000001</v>
      </c>
      <c r="N447">
        <v>203.28200000000001</v>
      </c>
    </row>
    <row r="448" spans="1:14">
      <c r="A448" s="42">
        <v>37778</v>
      </c>
      <c r="B448">
        <v>87.828000000000003</v>
      </c>
      <c r="C448">
        <v>122.336</v>
      </c>
      <c r="D448">
        <v>458.54500000000002</v>
      </c>
      <c r="E448">
        <v>324.48</v>
      </c>
      <c r="F448">
        <v>2.8754999999999997</v>
      </c>
      <c r="G448" t="s">
        <v>730</v>
      </c>
      <c r="H448">
        <v>103.261</v>
      </c>
      <c r="I448">
        <v>322.16800000000001</v>
      </c>
      <c r="J448">
        <v>531.01</v>
      </c>
      <c r="K448">
        <v>202.68700000000001</v>
      </c>
      <c r="L448">
        <v>202.68700000000001</v>
      </c>
      <c r="M448">
        <v>202.68700000000001</v>
      </c>
      <c r="N448">
        <v>202.68700000000001</v>
      </c>
    </row>
    <row r="449" spans="1:14">
      <c r="A449" s="42">
        <v>37785</v>
      </c>
      <c r="B449">
        <v>87.948999999999998</v>
      </c>
      <c r="C449">
        <v>123.017</v>
      </c>
      <c r="D449">
        <v>459.358</v>
      </c>
      <c r="E449">
        <v>330.16</v>
      </c>
      <c r="F449">
        <v>2.8384999999999998</v>
      </c>
      <c r="G449" t="s">
        <v>730</v>
      </c>
      <c r="H449">
        <v>104.261</v>
      </c>
      <c r="I449">
        <v>324.08100000000002</v>
      </c>
      <c r="J449">
        <v>529.73</v>
      </c>
      <c r="K449">
        <v>204.09100000000001</v>
      </c>
      <c r="L449">
        <v>204.09100000000001</v>
      </c>
      <c r="M449">
        <v>204.09100000000001</v>
      </c>
      <c r="N449">
        <v>204.09100000000001</v>
      </c>
    </row>
    <row r="450" spans="1:14">
      <c r="A450" s="42">
        <v>37792</v>
      </c>
      <c r="B450">
        <v>87.804000000000002</v>
      </c>
      <c r="C450">
        <v>122.64400000000001</v>
      </c>
      <c r="D450">
        <v>460.13299999999998</v>
      </c>
      <c r="E450">
        <v>336.28</v>
      </c>
      <c r="F450">
        <v>2.8875000000000002</v>
      </c>
      <c r="G450" t="s">
        <v>730</v>
      </c>
      <c r="H450">
        <v>104.444</v>
      </c>
      <c r="I450">
        <v>325.36500000000001</v>
      </c>
      <c r="J450">
        <v>506.75</v>
      </c>
      <c r="K450">
        <v>203.715</v>
      </c>
      <c r="L450">
        <v>203.715</v>
      </c>
      <c r="M450">
        <v>203.715</v>
      </c>
      <c r="N450">
        <v>203.715</v>
      </c>
    </row>
    <row r="451" spans="1:14">
      <c r="A451" s="42">
        <v>37799</v>
      </c>
      <c r="B451">
        <v>88.04</v>
      </c>
      <c r="C451">
        <v>122.646</v>
      </c>
      <c r="D451">
        <v>460.82100000000003</v>
      </c>
      <c r="E451">
        <v>333.57</v>
      </c>
      <c r="F451">
        <v>2.8759999999999999</v>
      </c>
      <c r="G451" t="s">
        <v>730</v>
      </c>
      <c r="H451">
        <v>104.687</v>
      </c>
      <c r="I451">
        <v>326.85500000000002</v>
      </c>
      <c r="J451">
        <v>506.31</v>
      </c>
      <c r="K451">
        <v>203.70099999999999</v>
      </c>
      <c r="L451">
        <v>203.70099999999999</v>
      </c>
      <c r="M451">
        <v>203.70099999999999</v>
      </c>
      <c r="N451">
        <v>203.70099999999999</v>
      </c>
    </row>
    <row r="452" spans="1:14">
      <c r="A452" s="42">
        <v>37806</v>
      </c>
      <c r="B452">
        <v>88.534999999999997</v>
      </c>
      <c r="C452">
        <v>122.352</v>
      </c>
      <c r="D452">
        <v>461.55700000000002</v>
      </c>
      <c r="E452">
        <v>344.82</v>
      </c>
      <c r="F452">
        <v>2.839</v>
      </c>
      <c r="G452" t="s">
        <v>730</v>
      </c>
      <c r="H452">
        <v>106.10899999999999</v>
      </c>
      <c r="I452">
        <v>327.80700000000002</v>
      </c>
      <c r="J452">
        <v>524.59</v>
      </c>
      <c r="K452">
        <v>205.14</v>
      </c>
      <c r="L452">
        <v>205.14</v>
      </c>
      <c r="M452">
        <v>205.14</v>
      </c>
      <c r="N452">
        <v>205.14</v>
      </c>
    </row>
    <row r="453" spans="1:14">
      <c r="A453" s="42">
        <v>37813</v>
      </c>
      <c r="B453">
        <v>88.033000000000001</v>
      </c>
      <c r="C453">
        <v>122.11199999999999</v>
      </c>
      <c r="D453">
        <v>462.363</v>
      </c>
      <c r="E453">
        <v>346.42</v>
      </c>
      <c r="F453">
        <v>2.891</v>
      </c>
      <c r="G453" t="s">
        <v>730</v>
      </c>
      <c r="H453">
        <v>106.158</v>
      </c>
      <c r="I453">
        <v>329.76299999999998</v>
      </c>
      <c r="J453">
        <v>517.29999999999995</v>
      </c>
      <c r="K453">
        <v>204.55099999999999</v>
      </c>
      <c r="L453">
        <v>204.55099999999999</v>
      </c>
      <c r="M453">
        <v>204.55099999999999</v>
      </c>
      <c r="N453">
        <v>204.55099999999999</v>
      </c>
    </row>
    <row r="454" spans="1:14">
      <c r="A454" s="42">
        <v>37820</v>
      </c>
      <c r="B454">
        <v>87.823999999999998</v>
      </c>
      <c r="C454">
        <v>122.205</v>
      </c>
      <c r="D454">
        <v>463.12</v>
      </c>
      <c r="E454">
        <v>344.54</v>
      </c>
      <c r="F454">
        <v>2.8875000000000002</v>
      </c>
      <c r="G454" t="s">
        <v>730</v>
      </c>
      <c r="H454">
        <v>107.36</v>
      </c>
      <c r="I454">
        <v>331.61900000000003</v>
      </c>
      <c r="J454">
        <v>534.73</v>
      </c>
      <c r="K454">
        <v>203.548</v>
      </c>
      <c r="L454">
        <v>203.548</v>
      </c>
      <c r="M454">
        <v>203.548</v>
      </c>
      <c r="N454">
        <v>203.548</v>
      </c>
    </row>
    <row r="455" spans="1:14">
      <c r="A455" s="42">
        <v>37827</v>
      </c>
      <c r="B455">
        <v>88.177000000000007</v>
      </c>
      <c r="C455">
        <v>122.176</v>
      </c>
      <c r="D455">
        <v>463.80900000000003</v>
      </c>
      <c r="E455">
        <v>350.41</v>
      </c>
      <c r="F455">
        <v>2.891</v>
      </c>
      <c r="G455" t="s">
        <v>730</v>
      </c>
      <c r="H455">
        <v>107.468</v>
      </c>
      <c r="I455">
        <v>332.58699999999999</v>
      </c>
      <c r="J455">
        <v>539.20000000000005</v>
      </c>
      <c r="K455">
        <v>205.09100000000001</v>
      </c>
      <c r="L455">
        <v>205.09100000000001</v>
      </c>
      <c r="M455">
        <v>205.09100000000001</v>
      </c>
      <c r="N455">
        <v>205.09100000000001</v>
      </c>
    </row>
    <row r="456" spans="1:14">
      <c r="A456" s="42">
        <v>37834</v>
      </c>
      <c r="B456">
        <v>87.195999999999998</v>
      </c>
      <c r="C456">
        <v>121.40300000000001</v>
      </c>
      <c r="D456">
        <v>464.21</v>
      </c>
      <c r="E456">
        <v>353.23</v>
      </c>
      <c r="F456">
        <v>3.03</v>
      </c>
      <c r="G456" t="s">
        <v>730</v>
      </c>
      <c r="H456">
        <v>106.553</v>
      </c>
      <c r="I456">
        <v>333.27699999999999</v>
      </c>
      <c r="J456">
        <v>510.19</v>
      </c>
      <c r="K456">
        <v>203.113</v>
      </c>
      <c r="L456">
        <v>203.113</v>
      </c>
      <c r="M456">
        <v>203.113</v>
      </c>
      <c r="N456">
        <v>203.113</v>
      </c>
    </row>
    <row r="457" spans="1:14">
      <c r="A457" s="42">
        <v>37841</v>
      </c>
      <c r="B457">
        <v>87.861000000000004</v>
      </c>
      <c r="C457">
        <v>122.258</v>
      </c>
      <c r="D457">
        <v>465.14699999999999</v>
      </c>
      <c r="E457">
        <v>349.61</v>
      </c>
      <c r="F457">
        <v>2.9864999999999999</v>
      </c>
      <c r="G457" t="s">
        <v>730</v>
      </c>
      <c r="H457">
        <v>107.622</v>
      </c>
      <c r="I457">
        <v>334.875</v>
      </c>
      <c r="J457">
        <v>522.84</v>
      </c>
      <c r="K457">
        <v>204.74600000000001</v>
      </c>
      <c r="L457">
        <v>204.74600000000001</v>
      </c>
      <c r="M457">
        <v>204.74600000000001</v>
      </c>
      <c r="N457">
        <v>204.74600000000001</v>
      </c>
    </row>
    <row r="458" spans="1:14">
      <c r="A458" s="42">
        <v>37848</v>
      </c>
      <c r="B458">
        <v>87.811000000000007</v>
      </c>
      <c r="C458">
        <v>121.958</v>
      </c>
      <c r="D458">
        <v>465.78</v>
      </c>
      <c r="E458">
        <v>362.18</v>
      </c>
      <c r="F458">
        <v>2.992</v>
      </c>
      <c r="G458" t="s">
        <v>730</v>
      </c>
      <c r="H458">
        <v>107.748</v>
      </c>
      <c r="I458">
        <v>336.30799999999999</v>
      </c>
      <c r="J458">
        <v>538.91</v>
      </c>
      <c r="K458">
        <v>204.93799999999999</v>
      </c>
      <c r="L458">
        <v>204.93799999999999</v>
      </c>
      <c r="M458">
        <v>204.93799999999999</v>
      </c>
      <c r="N458">
        <v>204.93799999999999</v>
      </c>
    </row>
    <row r="459" spans="1:14">
      <c r="A459" s="42">
        <v>37855</v>
      </c>
      <c r="B459">
        <v>87.566000000000003</v>
      </c>
      <c r="C459">
        <v>121.764</v>
      </c>
      <c r="D459">
        <v>466.49900000000002</v>
      </c>
      <c r="E459">
        <v>372.85</v>
      </c>
      <c r="F459">
        <v>2.9864999999999999</v>
      </c>
      <c r="G459" t="s">
        <v>730</v>
      </c>
      <c r="H459">
        <v>109.509</v>
      </c>
      <c r="I459">
        <v>338.55099999999999</v>
      </c>
      <c r="J459">
        <v>555.85</v>
      </c>
      <c r="K459">
        <v>203.84200000000001</v>
      </c>
      <c r="L459">
        <v>203.84200000000001</v>
      </c>
      <c r="M459">
        <v>203.84200000000001</v>
      </c>
      <c r="N459">
        <v>203.84200000000001</v>
      </c>
    </row>
    <row r="460" spans="1:14">
      <c r="A460" s="42">
        <v>37862</v>
      </c>
      <c r="B460">
        <v>87.534999999999997</v>
      </c>
      <c r="C460">
        <v>121.88</v>
      </c>
      <c r="D460">
        <v>467.17099999999999</v>
      </c>
      <c r="E460">
        <v>375.52</v>
      </c>
      <c r="F460">
        <v>2.976</v>
      </c>
      <c r="G460" t="s">
        <v>730</v>
      </c>
      <c r="H460">
        <v>110.745</v>
      </c>
      <c r="I460">
        <v>339.87400000000002</v>
      </c>
      <c r="J460">
        <v>582.65</v>
      </c>
      <c r="K460">
        <v>204.21700000000001</v>
      </c>
      <c r="L460">
        <v>204.21700000000001</v>
      </c>
      <c r="M460">
        <v>204.21700000000001</v>
      </c>
      <c r="N460">
        <v>204.21700000000001</v>
      </c>
    </row>
    <row r="461" spans="1:14">
      <c r="A461" s="42">
        <v>37869</v>
      </c>
      <c r="B461">
        <v>88.055000000000007</v>
      </c>
      <c r="C461">
        <v>121.965</v>
      </c>
      <c r="D461">
        <v>467.74900000000002</v>
      </c>
      <c r="E461">
        <v>384.73</v>
      </c>
      <c r="F461">
        <v>2.907</v>
      </c>
      <c r="G461" t="s">
        <v>730</v>
      </c>
      <c r="H461">
        <v>111.833</v>
      </c>
      <c r="I461">
        <v>341.64</v>
      </c>
      <c r="J461">
        <v>621.54</v>
      </c>
      <c r="K461">
        <v>205.274</v>
      </c>
      <c r="L461">
        <v>205.274</v>
      </c>
      <c r="M461">
        <v>205.274</v>
      </c>
      <c r="N461">
        <v>205.274</v>
      </c>
    </row>
    <row r="462" spans="1:14">
      <c r="A462" s="42">
        <v>37876</v>
      </c>
      <c r="B462">
        <v>88.468000000000004</v>
      </c>
      <c r="C462">
        <v>122.312</v>
      </c>
      <c r="D462">
        <v>468.55900000000003</v>
      </c>
      <c r="E462">
        <v>383.97</v>
      </c>
      <c r="F462">
        <v>2.9020000000000001</v>
      </c>
      <c r="G462" t="s">
        <v>730</v>
      </c>
      <c r="H462">
        <v>112.06399999999999</v>
      </c>
      <c r="I462">
        <v>343.17399999999998</v>
      </c>
      <c r="J462">
        <v>623.53</v>
      </c>
      <c r="K462">
        <v>206.75299999999999</v>
      </c>
      <c r="L462">
        <v>206.75299999999999</v>
      </c>
      <c r="M462">
        <v>206.75299999999999</v>
      </c>
      <c r="N462">
        <v>206.75299999999999</v>
      </c>
    </row>
    <row r="463" spans="1:14">
      <c r="A463" s="42">
        <v>37883</v>
      </c>
      <c r="B463">
        <v>88.802999999999997</v>
      </c>
      <c r="C463">
        <v>122.703</v>
      </c>
      <c r="D463">
        <v>469.19200000000001</v>
      </c>
      <c r="E463">
        <v>382.83</v>
      </c>
      <c r="F463">
        <v>2.9020000000000001</v>
      </c>
      <c r="G463" t="s">
        <v>730</v>
      </c>
      <c r="H463">
        <v>112.752</v>
      </c>
      <c r="I463">
        <v>344.53800000000001</v>
      </c>
      <c r="J463">
        <v>622.94000000000005</v>
      </c>
      <c r="K463">
        <v>207.94</v>
      </c>
      <c r="L463">
        <v>207.94</v>
      </c>
      <c r="M463">
        <v>207.94</v>
      </c>
      <c r="N463">
        <v>207.94</v>
      </c>
    </row>
    <row r="464" spans="1:14">
      <c r="A464" s="42">
        <v>37890</v>
      </c>
      <c r="B464">
        <v>89.055000000000007</v>
      </c>
      <c r="C464">
        <v>122.881</v>
      </c>
      <c r="D464">
        <v>469.88099999999997</v>
      </c>
      <c r="E464">
        <v>376.66</v>
      </c>
      <c r="F464">
        <v>2.9350000000000001</v>
      </c>
      <c r="G464" t="s">
        <v>730</v>
      </c>
      <c r="H464">
        <v>112.72499999999999</v>
      </c>
      <c r="I464">
        <v>346.00700000000001</v>
      </c>
      <c r="J464">
        <v>583.37</v>
      </c>
      <c r="K464">
        <v>209.239</v>
      </c>
      <c r="L464">
        <v>209.239</v>
      </c>
      <c r="M464">
        <v>209.239</v>
      </c>
      <c r="N464">
        <v>209.239</v>
      </c>
    </row>
    <row r="465" spans="1:14">
      <c r="A465" s="42">
        <v>37897</v>
      </c>
      <c r="B465">
        <v>89.561000000000007</v>
      </c>
      <c r="C465">
        <v>123.25</v>
      </c>
      <c r="D465">
        <v>470.68900000000002</v>
      </c>
      <c r="E465">
        <v>390.32</v>
      </c>
      <c r="F465">
        <v>2.8860000000000001</v>
      </c>
      <c r="G465" t="s">
        <v>730</v>
      </c>
      <c r="H465">
        <v>113.661</v>
      </c>
      <c r="I465">
        <v>347.447</v>
      </c>
      <c r="J465">
        <v>644.87</v>
      </c>
      <c r="K465">
        <v>210.60900000000001</v>
      </c>
      <c r="L465">
        <v>210.60900000000001</v>
      </c>
      <c r="M465">
        <v>210.60900000000001</v>
      </c>
      <c r="N465">
        <v>210.60900000000001</v>
      </c>
    </row>
    <row r="466" spans="1:14">
      <c r="A466" s="42">
        <v>37904</v>
      </c>
      <c r="B466">
        <v>90.057000000000002</v>
      </c>
      <c r="C466">
        <v>123.179</v>
      </c>
      <c r="D466">
        <v>471.24900000000002</v>
      </c>
      <c r="E466">
        <v>407.88</v>
      </c>
      <c r="F466">
        <v>2.831</v>
      </c>
      <c r="G466" t="s">
        <v>730</v>
      </c>
      <c r="H466">
        <v>114.191</v>
      </c>
      <c r="I466">
        <v>349.07100000000003</v>
      </c>
      <c r="J466">
        <v>663.1</v>
      </c>
      <c r="K466">
        <v>212.12899999999999</v>
      </c>
      <c r="L466">
        <v>212.12899999999999</v>
      </c>
      <c r="M466">
        <v>212.12899999999999</v>
      </c>
      <c r="N466">
        <v>212.12899999999999</v>
      </c>
    </row>
    <row r="467" spans="1:14">
      <c r="A467" s="42">
        <v>37911</v>
      </c>
      <c r="B467">
        <v>89.004000000000005</v>
      </c>
      <c r="C467">
        <v>122.90300000000001</v>
      </c>
      <c r="D467">
        <v>471.92500000000001</v>
      </c>
      <c r="E467">
        <v>409.65</v>
      </c>
      <c r="F467">
        <v>2.8679999999999999</v>
      </c>
      <c r="G467" t="s">
        <v>730</v>
      </c>
      <c r="H467">
        <v>114.738</v>
      </c>
      <c r="I467">
        <v>350.40800000000002</v>
      </c>
      <c r="J467">
        <v>658.9</v>
      </c>
      <c r="K467">
        <v>209.441</v>
      </c>
      <c r="L467">
        <v>209.441</v>
      </c>
      <c r="M467">
        <v>209.441</v>
      </c>
      <c r="N467">
        <v>209.441</v>
      </c>
    </row>
    <row r="468" spans="1:14">
      <c r="A468" s="42">
        <v>37918</v>
      </c>
      <c r="B468">
        <v>89.427999999999997</v>
      </c>
      <c r="C468">
        <v>123.114</v>
      </c>
      <c r="D468">
        <v>472.40199999999999</v>
      </c>
      <c r="E468">
        <v>400.68</v>
      </c>
      <c r="F468">
        <v>2.87</v>
      </c>
      <c r="G468" t="s">
        <v>730</v>
      </c>
      <c r="H468">
        <v>115.20099999999999</v>
      </c>
      <c r="I468">
        <v>351.62200000000001</v>
      </c>
      <c r="J468">
        <v>648.66999999999996</v>
      </c>
      <c r="K468">
        <v>209.958</v>
      </c>
      <c r="L468">
        <v>209.958</v>
      </c>
      <c r="M468">
        <v>209.958</v>
      </c>
      <c r="N468">
        <v>209.958</v>
      </c>
    </row>
    <row r="469" spans="1:14">
      <c r="A469" s="42">
        <v>37925</v>
      </c>
      <c r="B469">
        <v>89.683999999999997</v>
      </c>
      <c r="C469">
        <v>122.31100000000001</v>
      </c>
      <c r="D469">
        <v>472.73399999999998</v>
      </c>
      <c r="E469">
        <v>409.11</v>
      </c>
      <c r="F469">
        <v>2.8675000000000002</v>
      </c>
      <c r="G469" t="s">
        <v>730</v>
      </c>
      <c r="H469">
        <v>115.408</v>
      </c>
      <c r="I469">
        <v>353.01900000000001</v>
      </c>
      <c r="J469">
        <v>653.03</v>
      </c>
      <c r="K469">
        <v>209.828</v>
      </c>
      <c r="L469">
        <v>209.828</v>
      </c>
      <c r="M469">
        <v>209.828</v>
      </c>
      <c r="N469">
        <v>209.828</v>
      </c>
    </row>
    <row r="470" spans="1:14">
      <c r="A470" s="42">
        <v>37932</v>
      </c>
      <c r="B470">
        <v>89.631</v>
      </c>
      <c r="C470">
        <v>122.039</v>
      </c>
      <c r="D470">
        <v>473.536</v>
      </c>
      <c r="E470">
        <v>416.47</v>
      </c>
      <c r="F470">
        <v>2.867</v>
      </c>
      <c r="G470" t="s">
        <v>730</v>
      </c>
      <c r="H470">
        <v>115.92</v>
      </c>
      <c r="I470">
        <v>354.27100000000002</v>
      </c>
      <c r="J470">
        <v>664.66</v>
      </c>
      <c r="K470">
        <v>210.03200000000001</v>
      </c>
      <c r="L470">
        <v>210.03200000000001</v>
      </c>
      <c r="M470">
        <v>210.03200000000001</v>
      </c>
      <c r="N470">
        <v>210.03200000000001</v>
      </c>
    </row>
    <row r="471" spans="1:14">
      <c r="A471" s="42">
        <v>37939</v>
      </c>
      <c r="B471">
        <v>89.855000000000004</v>
      </c>
      <c r="C471">
        <v>122.14400000000001</v>
      </c>
      <c r="D471">
        <v>474.178</v>
      </c>
      <c r="E471">
        <v>417.67</v>
      </c>
      <c r="F471">
        <v>2.9424999999999999</v>
      </c>
      <c r="G471" t="s">
        <v>730</v>
      </c>
      <c r="H471">
        <v>116.379</v>
      </c>
      <c r="I471">
        <v>355.55</v>
      </c>
      <c r="J471">
        <v>664.01</v>
      </c>
      <c r="K471">
        <v>211.83</v>
      </c>
      <c r="L471">
        <v>211.83</v>
      </c>
      <c r="M471">
        <v>211.83</v>
      </c>
      <c r="N471">
        <v>211.83</v>
      </c>
    </row>
    <row r="472" spans="1:14">
      <c r="A472" s="42">
        <v>37946</v>
      </c>
      <c r="B472">
        <v>90.016000000000005</v>
      </c>
      <c r="C472">
        <v>122.253</v>
      </c>
      <c r="D472">
        <v>474.79399999999998</v>
      </c>
      <c r="E472">
        <v>403.72</v>
      </c>
      <c r="F472">
        <v>2.9184999999999999</v>
      </c>
      <c r="G472" t="s">
        <v>730</v>
      </c>
      <c r="H472">
        <v>117.68300000000001</v>
      </c>
      <c r="I472">
        <v>356.89400000000001</v>
      </c>
      <c r="J472">
        <v>666.42</v>
      </c>
      <c r="K472">
        <v>212.45599999999999</v>
      </c>
      <c r="L472">
        <v>212.45599999999999</v>
      </c>
      <c r="M472">
        <v>212.45599999999999</v>
      </c>
      <c r="N472">
        <v>212.45599999999999</v>
      </c>
    </row>
    <row r="473" spans="1:14">
      <c r="A473" s="42">
        <v>37953</v>
      </c>
      <c r="B473">
        <v>89.885999999999996</v>
      </c>
      <c r="C473">
        <v>121.515</v>
      </c>
      <c r="D473">
        <v>475.16800000000001</v>
      </c>
      <c r="E473">
        <v>413.33</v>
      </c>
      <c r="F473">
        <v>2.9459999999999997</v>
      </c>
      <c r="G473" t="s">
        <v>730</v>
      </c>
      <c r="H473">
        <v>118.595</v>
      </c>
      <c r="I473">
        <v>358.41300000000001</v>
      </c>
      <c r="J473">
        <v>684.32</v>
      </c>
      <c r="K473">
        <v>212.46</v>
      </c>
      <c r="L473">
        <v>212.46</v>
      </c>
      <c r="M473">
        <v>212.46</v>
      </c>
      <c r="N473">
        <v>212.46</v>
      </c>
    </row>
    <row r="474" spans="1:14">
      <c r="A474" s="42">
        <v>37960</v>
      </c>
      <c r="B474">
        <v>90.590999999999994</v>
      </c>
      <c r="C474">
        <v>121.72</v>
      </c>
      <c r="D474">
        <v>475.88799999999998</v>
      </c>
      <c r="E474">
        <v>419.68</v>
      </c>
      <c r="F474">
        <v>2.9370000000000003</v>
      </c>
      <c r="G474" t="s">
        <v>730</v>
      </c>
      <c r="H474">
        <v>119.17400000000001</v>
      </c>
      <c r="I474">
        <v>359.678</v>
      </c>
      <c r="J474">
        <v>712.22</v>
      </c>
      <c r="K474">
        <v>214.07400000000001</v>
      </c>
      <c r="L474">
        <v>214.07400000000001</v>
      </c>
      <c r="M474">
        <v>214.07400000000001</v>
      </c>
      <c r="N474">
        <v>214.07400000000001</v>
      </c>
    </row>
    <row r="475" spans="1:14">
      <c r="A475" s="42">
        <v>37967</v>
      </c>
      <c r="B475">
        <v>90.986000000000004</v>
      </c>
      <c r="C475">
        <v>122.51</v>
      </c>
      <c r="D475">
        <v>476.68200000000002</v>
      </c>
      <c r="E475">
        <v>426.37</v>
      </c>
      <c r="F475">
        <v>2.9344999999999999</v>
      </c>
      <c r="G475" t="s">
        <v>730</v>
      </c>
      <c r="H475">
        <v>119.613</v>
      </c>
      <c r="I475">
        <v>360.88</v>
      </c>
      <c r="J475">
        <v>730.32</v>
      </c>
      <c r="K475">
        <v>215.702</v>
      </c>
      <c r="L475">
        <v>215.702</v>
      </c>
      <c r="M475">
        <v>215.702</v>
      </c>
      <c r="N475">
        <v>215.702</v>
      </c>
    </row>
    <row r="476" spans="1:14">
      <c r="A476" s="42">
        <v>37974</v>
      </c>
      <c r="B476">
        <v>91.051000000000002</v>
      </c>
      <c r="C476">
        <v>122.65</v>
      </c>
      <c r="D476">
        <v>477.24400000000003</v>
      </c>
      <c r="E476">
        <v>427.76</v>
      </c>
      <c r="F476">
        <v>2.9224999999999999</v>
      </c>
      <c r="G476" t="s">
        <v>730</v>
      </c>
      <c r="H476">
        <v>119.935</v>
      </c>
      <c r="I476">
        <v>362.11799999999999</v>
      </c>
      <c r="J476">
        <v>761.16</v>
      </c>
      <c r="K476">
        <v>215.298</v>
      </c>
      <c r="L476">
        <v>215.298</v>
      </c>
      <c r="M476">
        <v>215.298</v>
      </c>
      <c r="N476">
        <v>215.298</v>
      </c>
    </row>
    <row r="477" spans="1:14">
      <c r="A477" s="42">
        <v>37981</v>
      </c>
      <c r="B477">
        <v>91.15</v>
      </c>
      <c r="C477">
        <v>122.514</v>
      </c>
      <c r="D477">
        <v>477.82799999999997</v>
      </c>
      <c r="E477">
        <v>433.36</v>
      </c>
      <c r="F477">
        <v>2.8984999999999999</v>
      </c>
      <c r="G477" t="s">
        <v>730</v>
      </c>
      <c r="H477">
        <v>119.974</v>
      </c>
      <c r="I477">
        <v>362.8</v>
      </c>
      <c r="J477">
        <v>784.79</v>
      </c>
      <c r="K477">
        <v>216.589</v>
      </c>
      <c r="L477">
        <v>216.589</v>
      </c>
      <c r="M477">
        <v>216.589</v>
      </c>
      <c r="N477">
        <v>216.589</v>
      </c>
    </row>
    <row r="478" spans="1:14">
      <c r="A478" s="42">
        <v>37988</v>
      </c>
      <c r="B478">
        <v>91.775999999999996</v>
      </c>
      <c r="C478">
        <v>122.953</v>
      </c>
      <c r="D478">
        <v>478.52</v>
      </c>
      <c r="E478">
        <v>450.7</v>
      </c>
      <c r="F478">
        <v>2.879</v>
      </c>
      <c r="G478" t="s">
        <v>730</v>
      </c>
      <c r="H478">
        <v>120.38</v>
      </c>
      <c r="I478">
        <v>363.44799999999998</v>
      </c>
      <c r="J478">
        <v>813.51</v>
      </c>
      <c r="K478">
        <v>218.39</v>
      </c>
      <c r="L478">
        <v>218.39</v>
      </c>
      <c r="M478">
        <v>218.39</v>
      </c>
      <c r="N478">
        <v>218.39</v>
      </c>
    </row>
    <row r="479" spans="1:14">
      <c r="A479" s="42">
        <v>37995</v>
      </c>
      <c r="B479">
        <v>92.866</v>
      </c>
      <c r="C479">
        <v>123.562</v>
      </c>
      <c r="D479">
        <v>479.33100000000002</v>
      </c>
      <c r="E479">
        <v>468.07</v>
      </c>
      <c r="F479">
        <v>2.8330000000000002</v>
      </c>
      <c r="G479" t="s">
        <v>730</v>
      </c>
      <c r="H479">
        <v>122.226</v>
      </c>
      <c r="I479">
        <v>365.00200000000001</v>
      </c>
      <c r="J479">
        <v>863.28</v>
      </c>
      <c r="K479">
        <v>221.07300000000001</v>
      </c>
      <c r="L479">
        <v>221.07300000000001</v>
      </c>
      <c r="M479">
        <v>221.07300000000001</v>
      </c>
      <c r="N479">
        <v>221.07300000000001</v>
      </c>
    </row>
    <row r="480" spans="1:14">
      <c r="A480" s="42">
        <v>38002</v>
      </c>
      <c r="B480">
        <v>91.876000000000005</v>
      </c>
      <c r="C480">
        <v>123.152</v>
      </c>
      <c r="D480">
        <v>479.91899999999998</v>
      </c>
      <c r="E480">
        <v>459.11</v>
      </c>
      <c r="F480">
        <v>2.8289999999999997</v>
      </c>
      <c r="G480" t="s">
        <v>730</v>
      </c>
      <c r="H480">
        <v>122.497</v>
      </c>
      <c r="I480">
        <v>366.14299999999997</v>
      </c>
      <c r="J480">
        <v>834.6</v>
      </c>
      <c r="K480">
        <v>218.29900000000001</v>
      </c>
      <c r="L480">
        <v>218.29900000000001</v>
      </c>
      <c r="M480">
        <v>218.29900000000001</v>
      </c>
      <c r="N480">
        <v>218.29900000000001</v>
      </c>
    </row>
    <row r="481" spans="1:14">
      <c r="A481" s="42">
        <v>38009</v>
      </c>
      <c r="B481">
        <v>92.477000000000004</v>
      </c>
      <c r="C481">
        <v>123.776</v>
      </c>
      <c r="D481">
        <v>480.483</v>
      </c>
      <c r="E481">
        <v>467.9</v>
      </c>
      <c r="F481">
        <v>2.8410000000000002</v>
      </c>
      <c r="G481" t="s">
        <v>730</v>
      </c>
      <c r="H481">
        <v>122.791</v>
      </c>
      <c r="I481">
        <v>367.142</v>
      </c>
      <c r="J481">
        <v>838.93</v>
      </c>
      <c r="K481">
        <v>219.93</v>
      </c>
      <c r="L481">
        <v>219.93</v>
      </c>
      <c r="M481">
        <v>219.93</v>
      </c>
      <c r="N481">
        <v>219.93</v>
      </c>
    </row>
    <row r="482" spans="1:14">
      <c r="A482" s="42">
        <v>38016</v>
      </c>
      <c r="B482">
        <v>91.59</v>
      </c>
      <c r="C482">
        <v>123.10899999999999</v>
      </c>
      <c r="D482">
        <v>480.91199999999998</v>
      </c>
      <c r="E482">
        <v>457.19</v>
      </c>
      <c r="F482">
        <v>2.9344999999999999</v>
      </c>
      <c r="G482" t="s">
        <v>730</v>
      </c>
      <c r="H482">
        <v>122.288</v>
      </c>
      <c r="I482">
        <v>367.7</v>
      </c>
      <c r="J482">
        <v>766.15</v>
      </c>
      <c r="K482">
        <v>218.03100000000001</v>
      </c>
      <c r="L482">
        <v>218.03100000000001</v>
      </c>
      <c r="M482">
        <v>218.03100000000001</v>
      </c>
      <c r="N482">
        <v>218.03100000000001</v>
      </c>
    </row>
    <row r="483" spans="1:14">
      <c r="A483" s="42">
        <v>38023</v>
      </c>
      <c r="B483">
        <v>91.376000000000005</v>
      </c>
      <c r="C483">
        <v>122.947</v>
      </c>
      <c r="D483">
        <v>481.55700000000002</v>
      </c>
      <c r="E483">
        <v>459.98</v>
      </c>
      <c r="F483">
        <v>2.9319999999999999</v>
      </c>
      <c r="G483" t="s">
        <v>730</v>
      </c>
      <c r="H483">
        <v>123.01900000000001</v>
      </c>
      <c r="I483">
        <v>368.62200000000001</v>
      </c>
      <c r="J483">
        <v>771.74</v>
      </c>
      <c r="K483">
        <v>219.191</v>
      </c>
      <c r="L483">
        <v>219.191</v>
      </c>
      <c r="M483">
        <v>219.191</v>
      </c>
      <c r="N483">
        <v>219.191</v>
      </c>
    </row>
    <row r="484" spans="1:14">
      <c r="A484" s="42">
        <v>38030</v>
      </c>
      <c r="B484">
        <v>93.141999999999996</v>
      </c>
      <c r="C484">
        <v>123.889</v>
      </c>
      <c r="D484">
        <v>482.09</v>
      </c>
      <c r="E484">
        <v>480.05</v>
      </c>
      <c r="F484">
        <v>2.9045000000000001</v>
      </c>
      <c r="G484" t="s">
        <v>730</v>
      </c>
      <c r="H484">
        <v>123.583</v>
      </c>
      <c r="I484">
        <v>369.92899999999997</v>
      </c>
      <c r="J484">
        <v>807.4</v>
      </c>
      <c r="K484">
        <v>222.464</v>
      </c>
      <c r="L484">
        <v>222.464</v>
      </c>
      <c r="M484">
        <v>222.464</v>
      </c>
      <c r="N484">
        <v>222.464</v>
      </c>
    </row>
    <row r="485" spans="1:14">
      <c r="A485" s="42">
        <v>38037</v>
      </c>
      <c r="B485">
        <v>92.313999999999993</v>
      </c>
      <c r="C485">
        <v>123.72799999999999</v>
      </c>
      <c r="D485">
        <v>482.61500000000001</v>
      </c>
      <c r="E485">
        <v>475.48</v>
      </c>
      <c r="F485">
        <v>2.9613</v>
      </c>
      <c r="G485" t="s">
        <v>730</v>
      </c>
      <c r="H485">
        <v>122.788</v>
      </c>
      <c r="I485">
        <v>370.71499999999997</v>
      </c>
      <c r="J485">
        <v>758.42</v>
      </c>
      <c r="K485">
        <v>220.619</v>
      </c>
      <c r="L485">
        <v>220.619</v>
      </c>
      <c r="M485">
        <v>220.619</v>
      </c>
      <c r="N485">
        <v>220.619</v>
      </c>
    </row>
    <row r="486" spans="1:14">
      <c r="A486" s="42">
        <v>38044</v>
      </c>
      <c r="B486">
        <v>92.340999999999994</v>
      </c>
      <c r="C486">
        <v>123.84699999999999</v>
      </c>
      <c r="D486">
        <v>483.262</v>
      </c>
      <c r="E486">
        <v>477.73</v>
      </c>
      <c r="F486">
        <v>2.9058999999999999</v>
      </c>
      <c r="G486" t="s">
        <v>730</v>
      </c>
      <c r="H486">
        <v>123.496</v>
      </c>
      <c r="I486">
        <v>371.142</v>
      </c>
      <c r="J486">
        <v>794.33</v>
      </c>
      <c r="K486">
        <v>220.36600000000001</v>
      </c>
      <c r="L486">
        <v>220.36600000000001</v>
      </c>
      <c r="M486">
        <v>220.36600000000001</v>
      </c>
      <c r="N486">
        <v>220.36600000000001</v>
      </c>
    </row>
    <row r="487" spans="1:14">
      <c r="A487" s="42">
        <v>38051</v>
      </c>
      <c r="B487">
        <v>92.238</v>
      </c>
      <c r="C487">
        <v>124.05800000000001</v>
      </c>
      <c r="D487">
        <v>483.87400000000002</v>
      </c>
      <c r="E487">
        <v>488.31</v>
      </c>
      <c r="F487">
        <v>2.8679999999999999</v>
      </c>
      <c r="G487" t="s">
        <v>730</v>
      </c>
      <c r="H487">
        <v>124.277</v>
      </c>
      <c r="I487">
        <v>372.44600000000003</v>
      </c>
      <c r="J487">
        <v>818.1</v>
      </c>
      <c r="K487">
        <v>220.989</v>
      </c>
      <c r="L487">
        <v>220.989</v>
      </c>
      <c r="M487">
        <v>220.989</v>
      </c>
      <c r="N487">
        <v>220.989</v>
      </c>
    </row>
    <row r="488" spans="1:14">
      <c r="A488" s="42">
        <v>38058</v>
      </c>
      <c r="B488">
        <v>92.123999999999995</v>
      </c>
      <c r="C488">
        <v>124.569</v>
      </c>
      <c r="D488">
        <v>484.27600000000001</v>
      </c>
      <c r="E488">
        <v>466.8</v>
      </c>
      <c r="F488">
        <v>2.9024999999999999</v>
      </c>
      <c r="G488" t="s">
        <v>730</v>
      </c>
      <c r="H488">
        <v>124.586</v>
      </c>
      <c r="I488">
        <v>373.416</v>
      </c>
      <c r="J488">
        <v>767.32</v>
      </c>
      <c r="K488">
        <v>219.82</v>
      </c>
      <c r="L488">
        <v>219.82</v>
      </c>
      <c r="M488">
        <v>219.82</v>
      </c>
      <c r="N488">
        <v>219.82</v>
      </c>
    </row>
    <row r="489" spans="1:14">
      <c r="A489" s="42">
        <v>38065</v>
      </c>
      <c r="B489">
        <v>92.399000000000001</v>
      </c>
      <c r="C489">
        <v>124.90900000000001</v>
      </c>
      <c r="D489">
        <v>485.17700000000002</v>
      </c>
      <c r="E489">
        <v>476.81</v>
      </c>
      <c r="F489">
        <v>2.9015</v>
      </c>
      <c r="G489" t="s">
        <v>730</v>
      </c>
      <c r="H489">
        <v>125.328</v>
      </c>
      <c r="I489">
        <v>374.81700000000001</v>
      </c>
      <c r="J489">
        <v>782.17</v>
      </c>
      <c r="K489">
        <v>221.76</v>
      </c>
      <c r="L489">
        <v>221.76</v>
      </c>
      <c r="M489">
        <v>221.76</v>
      </c>
      <c r="N489">
        <v>221.76</v>
      </c>
    </row>
    <row r="490" spans="1:14">
      <c r="A490" s="42">
        <v>38072</v>
      </c>
      <c r="B490">
        <v>92.156000000000006</v>
      </c>
      <c r="C490">
        <v>125.291</v>
      </c>
      <c r="D490">
        <v>485.74400000000003</v>
      </c>
      <c r="E490">
        <v>466.63</v>
      </c>
      <c r="F490">
        <v>2.9394999999999998</v>
      </c>
      <c r="G490" t="s">
        <v>730</v>
      </c>
      <c r="H490">
        <v>124.938</v>
      </c>
      <c r="I490">
        <v>375.78500000000003</v>
      </c>
      <c r="J490">
        <v>757.54</v>
      </c>
      <c r="K490">
        <v>220.852</v>
      </c>
      <c r="L490">
        <v>220.852</v>
      </c>
      <c r="M490">
        <v>220.852</v>
      </c>
      <c r="N490">
        <v>220.852</v>
      </c>
    </row>
    <row r="491" spans="1:14">
      <c r="A491" s="42">
        <v>38079</v>
      </c>
      <c r="B491">
        <v>93.147999999999996</v>
      </c>
      <c r="C491">
        <v>124.794</v>
      </c>
      <c r="D491">
        <v>486.279</v>
      </c>
      <c r="E491">
        <v>487.02</v>
      </c>
      <c r="F491">
        <v>2.8940000000000001</v>
      </c>
      <c r="G491" t="s">
        <v>730</v>
      </c>
      <c r="H491">
        <v>125.527</v>
      </c>
      <c r="I491">
        <v>377.09399999999999</v>
      </c>
      <c r="J491">
        <v>813.21</v>
      </c>
      <c r="K491">
        <v>222.535</v>
      </c>
      <c r="L491">
        <v>222.535</v>
      </c>
      <c r="M491">
        <v>222.535</v>
      </c>
      <c r="N491">
        <v>222.535</v>
      </c>
    </row>
    <row r="492" spans="1:14">
      <c r="A492" s="42">
        <v>38086</v>
      </c>
      <c r="B492">
        <v>93.075000000000003</v>
      </c>
      <c r="C492">
        <v>124.813</v>
      </c>
      <c r="D492">
        <v>486.90800000000002</v>
      </c>
      <c r="E492">
        <v>493.89</v>
      </c>
      <c r="F492">
        <v>2.8855</v>
      </c>
      <c r="G492" t="s">
        <v>730</v>
      </c>
      <c r="H492">
        <v>125.467</v>
      </c>
      <c r="I492">
        <v>377.904</v>
      </c>
      <c r="J492">
        <v>803.7</v>
      </c>
      <c r="K492">
        <v>222.51900000000001</v>
      </c>
      <c r="L492">
        <v>222.51900000000001</v>
      </c>
      <c r="M492">
        <v>222.51900000000001</v>
      </c>
      <c r="N492">
        <v>222.51900000000001</v>
      </c>
    </row>
    <row r="493" spans="1:14">
      <c r="A493" s="42">
        <v>38093</v>
      </c>
      <c r="B493">
        <v>92.236999999999995</v>
      </c>
      <c r="C493">
        <v>124.44199999999999</v>
      </c>
      <c r="D493">
        <v>487.40300000000002</v>
      </c>
      <c r="E493">
        <v>482.35</v>
      </c>
      <c r="F493">
        <v>2.9130000000000003</v>
      </c>
      <c r="G493" t="s">
        <v>730</v>
      </c>
      <c r="H493">
        <v>125.38500000000001</v>
      </c>
      <c r="I493">
        <v>378.86799999999999</v>
      </c>
      <c r="J493">
        <v>762.38</v>
      </c>
      <c r="K493">
        <v>221.22399999999999</v>
      </c>
      <c r="L493">
        <v>221.22399999999999</v>
      </c>
      <c r="M493">
        <v>221.22399999999999</v>
      </c>
      <c r="N493">
        <v>221.22399999999999</v>
      </c>
    </row>
    <row r="494" spans="1:14">
      <c r="A494" s="42">
        <v>38100</v>
      </c>
      <c r="B494">
        <v>91.373999999999995</v>
      </c>
      <c r="C494">
        <v>124.47199999999999</v>
      </c>
      <c r="D494">
        <v>488.01600000000002</v>
      </c>
      <c r="E494">
        <v>478.23</v>
      </c>
      <c r="F494">
        <v>2.911</v>
      </c>
      <c r="G494" t="s">
        <v>730</v>
      </c>
      <c r="H494">
        <v>125.349</v>
      </c>
      <c r="I494">
        <v>379.90100000000001</v>
      </c>
      <c r="J494">
        <v>743.19</v>
      </c>
      <c r="K494">
        <v>219.28100000000001</v>
      </c>
      <c r="L494">
        <v>219.28100000000001</v>
      </c>
      <c r="M494">
        <v>219.28100000000001</v>
      </c>
      <c r="N494">
        <v>219.28100000000001</v>
      </c>
    </row>
    <row r="495" spans="1:14">
      <c r="A495" s="42">
        <v>38107</v>
      </c>
      <c r="B495">
        <v>90.628</v>
      </c>
      <c r="C495">
        <v>123.917</v>
      </c>
      <c r="D495">
        <v>488.286</v>
      </c>
      <c r="E495">
        <v>441.3</v>
      </c>
      <c r="F495">
        <v>2.9329999999999998</v>
      </c>
      <c r="G495" t="s">
        <v>730</v>
      </c>
      <c r="H495">
        <v>125.04900000000001</v>
      </c>
      <c r="I495">
        <v>380.56</v>
      </c>
      <c r="J495">
        <v>666.95</v>
      </c>
      <c r="K495">
        <v>218.005</v>
      </c>
      <c r="L495">
        <v>218.005</v>
      </c>
      <c r="M495">
        <v>218.005</v>
      </c>
      <c r="N495">
        <v>218.005</v>
      </c>
    </row>
    <row r="496" spans="1:14">
      <c r="A496" s="42">
        <v>38114</v>
      </c>
      <c r="B496">
        <v>89.471999999999994</v>
      </c>
      <c r="C496">
        <v>123.14</v>
      </c>
      <c r="D496">
        <v>488.90300000000002</v>
      </c>
      <c r="E496">
        <v>433.52</v>
      </c>
      <c r="F496">
        <v>3.0615000000000001</v>
      </c>
      <c r="G496" t="s">
        <v>730</v>
      </c>
      <c r="H496">
        <v>124.657</v>
      </c>
      <c r="I496">
        <v>381.27499999999998</v>
      </c>
      <c r="J496">
        <v>624.97</v>
      </c>
      <c r="K496">
        <v>216.22300000000001</v>
      </c>
      <c r="L496">
        <v>216.22300000000001</v>
      </c>
      <c r="M496">
        <v>216.22300000000001</v>
      </c>
      <c r="N496">
        <v>216.22300000000001</v>
      </c>
    </row>
    <row r="497" spans="1:14">
      <c r="A497" s="42">
        <v>38121</v>
      </c>
      <c r="B497">
        <v>88.477000000000004</v>
      </c>
      <c r="C497">
        <v>122.434</v>
      </c>
      <c r="D497">
        <v>489.209</v>
      </c>
      <c r="E497">
        <v>409.14</v>
      </c>
      <c r="F497">
        <v>3.09</v>
      </c>
      <c r="G497" t="s">
        <v>730</v>
      </c>
      <c r="H497">
        <v>122.572</v>
      </c>
      <c r="I497">
        <v>382.041</v>
      </c>
      <c r="J497">
        <v>620.39</v>
      </c>
      <c r="K497">
        <v>215.40799999999999</v>
      </c>
      <c r="L497">
        <v>215.40799999999999</v>
      </c>
      <c r="M497">
        <v>215.40799999999999</v>
      </c>
      <c r="N497">
        <v>215.40799999999999</v>
      </c>
    </row>
    <row r="498" spans="1:14">
      <c r="A498" s="42">
        <v>38128</v>
      </c>
      <c r="B498">
        <v>88.518000000000001</v>
      </c>
      <c r="C498">
        <v>122.51</v>
      </c>
      <c r="D498">
        <v>490.005</v>
      </c>
      <c r="E498">
        <v>419.41</v>
      </c>
      <c r="F498">
        <v>3.194</v>
      </c>
      <c r="G498" t="s">
        <v>730</v>
      </c>
      <c r="H498">
        <v>121.203</v>
      </c>
      <c r="I498">
        <v>383.45699999999999</v>
      </c>
      <c r="J498">
        <v>597.96</v>
      </c>
      <c r="K498">
        <v>216.78700000000001</v>
      </c>
      <c r="L498">
        <v>216.78700000000001</v>
      </c>
      <c r="M498">
        <v>216.78700000000001</v>
      </c>
      <c r="N498">
        <v>216.78700000000001</v>
      </c>
    </row>
    <row r="499" spans="1:14">
      <c r="A499" s="42">
        <v>38135</v>
      </c>
      <c r="B499">
        <v>89.92</v>
      </c>
      <c r="C499">
        <v>123.46599999999999</v>
      </c>
      <c r="D499">
        <v>490.702</v>
      </c>
      <c r="E499">
        <v>434.13</v>
      </c>
      <c r="F499">
        <v>3.089</v>
      </c>
      <c r="G499" t="s">
        <v>730</v>
      </c>
      <c r="H499">
        <v>122.3</v>
      </c>
      <c r="I499">
        <v>384.32799999999997</v>
      </c>
      <c r="J499">
        <v>654.22</v>
      </c>
      <c r="K499">
        <v>219.922</v>
      </c>
      <c r="L499">
        <v>219.922</v>
      </c>
      <c r="M499">
        <v>219.922</v>
      </c>
      <c r="N499">
        <v>219.922</v>
      </c>
    </row>
    <row r="500" spans="1:14">
      <c r="A500" s="42">
        <v>38142</v>
      </c>
      <c r="B500">
        <v>89.643000000000001</v>
      </c>
      <c r="C500">
        <v>122.83499999999999</v>
      </c>
      <c r="D500">
        <v>491.35199999999998</v>
      </c>
      <c r="E500">
        <v>422.33</v>
      </c>
      <c r="F500">
        <v>3.1282999999999999</v>
      </c>
      <c r="G500" t="s">
        <v>730</v>
      </c>
      <c r="H500">
        <v>123.378</v>
      </c>
      <c r="I500">
        <v>386.05799999999999</v>
      </c>
      <c r="J500">
        <v>653.44000000000005</v>
      </c>
      <c r="K500">
        <v>220.13800000000001</v>
      </c>
      <c r="L500">
        <v>220.13800000000001</v>
      </c>
      <c r="M500">
        <v>220.13800000000001</v>
      </c>
      <c r="N500">
        <v>220.13800000000001</v>
      </c>
    </row>
    <row r="501" spans="1:14">
      <c r="A501" s="42">
        <v>38149</v>
      </c>
      <c r="B501">
        <v>89.28</v>
      </c>
      <c r="C501">
        <v>122.959</v>
      </c>
      <c r="D501">
        <v>492.01499999999999</v>
      </c>
      <c r="E501">
        <v>419.24</v>
      </c>
      <c r="F501">
        <v>3.1419999999999999</v>
      </c>
      <c r="G501" t="s">
        <v>730</v>
      </c>
      <c r="H501">
        <v>124.13800000000001</v>
      </c>
      <c r="I501">
        <v>387.50099999999998</v>
      </c>
      <c r="J501">
        <v>651.65</v>
      </c>
      <c r="K501">
        <v>219.56100000000001</v>
      </c>
      <c r="L501">
        <v>219.56100000000001</v>
      </c>
      <c r="M501">
        <v>219.56100000000001</v>
      </c>
      <c r="N501">
        <v>219.56100000000001</v>
      </c>
    </row>
    <row r="502" spans="1:14">
      <c r="A502" s="42">
        <v>38156</v>
      </c>
      <c r="B502">
        <v>89.352000000000004</v>
      </c>
      <c r="C502">
        <v>123.18</v>
      </c>
      <c r="D502">
        <v>492.56700000000001</v>
      </c>
      <c r="E502">
        <v>417.14</v>
      </c>
      <c r="F502">
        <v>3.1395</v>
      </c>
      <c r="G502" t="s">
        <v>730</v>
      </c>
      <c r="H502">
        <v>124.73399999999999</v>
      </c>
      <c r="I502">
        <v>388.89600000000002</v>
      </c>
      <c r="J502">
        <v>655.96</v>
      </c>
      <c r="K502">
        <v>220.60499999999999</v>
      </c>
      <c r="L502">
        <v>220.60499999999999</v>
      </c>
      <c r="M502">
        <v>220.60499999999999</v>
      </c>
      <c r="N502">
        <v>220.60499999999999</v>
      </c>
    </row>
    <row r="503" spans="1:14">
      <c r="A503" s="42">
        <v>38163</v>
      </c>
      <c r="B503">
        <v>89.915999999999997</v>
      </c>
      <c r="C503">
        <v>123.75</v>
      </c>
      <c r="D503">
        <v>493.32499999999999</v>
      </c>
      <c r="E503">
        <v>431.17</v>
      </c>
      <c r="F503">
        <v>3.1103000000000001</v>
      </c>
      <c r="G503" t="s">
        <v>730</v>
      </c>
      <c r="H503">
        <v>125.97499999999999</v>
      </c>
      <c r="I503">
        <v>390.14800000000002</v>
      </c>
      <c r="J503">
        <v>676.71</v>
      </c>
      <c r="K503">
        <v>221.66300000000001</v>
      </c>
      <c r="L503">
        <v>221.66300000000001</v>
      </c>
      <c r="M503">
        <v>221.66300000000001</v>
      </c>
      <c r="N503">
        <v>221.66300000000001</v>
      </c>
    </row>
    <row r="504" spans="1:14">
      <c r="A504" s="42">
        <v>38170</v>
      </c>
      <c r="B504">
        <v>90.356999999999999</v>
      </c>
      <c r="C504">
        <v>124.35899999999999</v>
      </c>
      <c r="D504">
        <v>494.09199999999998</v>
      </c>
      <c r="E504">
        <v>429.97</v>
      </c>
      <c r="F504">
        <v>3.0385</v>
      </c>
      <c r="G504" t="s">
        <v>730</v>
      </c>
      <c r="H504">
        <v>127.858</v>
      </c>
      <c r="I504">
        <v>392.09699999999998</v>
      </c>
      <c r="J504">
        <v>702.38</v>
      </c>
      <c r="K504">
        <v>224.01400000000001</v>
      </c>
      <c r="L504">
        <v>224.01400000000001</v>
      </c>
      <c r="M504">
        <v>224.01400000000001</v>
      </c>
      <c r="N504">
        <v>224.01400000000001</v>
      </c>
    </row>
    <row r="505" spans="1:14">
      <c r="A505" s="42">
        <v>38177</v>
      </c>
      <c r="B505">
        <v>90.688000000000002</v>
      </c>
      <c r="C505">
        <v>124.443</v>
      </c>
      <c r="D505">
        <v>494.75099999999998</v>
      </c>
      <c r="E505">
        <v>429.25</v>
      </c>
      <c r="F505">
        <v>3.0409999999999999</v>
      </c>
      <c r="G505" t="s">
        <v>730</v>
      </c>
      <c r="H505">
        <v>127.40900000000001</v>
      </c>
      <c r="I505">
        <v>393.04599999999999</v>
      </c>
      <c r="J505">
        <v>691.61</v>
      </c>
      <c r="K505">
        <v>225.09399999999999</v>
      </c>
      <c r="L505">
        <v>225.09399999999999</v>
      </c>
      <c r="M505">
        <v>225.09399999999999</v>
      </c>
      <c r="N505">
        <v>225.09399999999999</v>
      </c>
    </row>
    <row r="506" spans="1:14">
      <c r="A506" s="42">
        <v>38184</v>
      </c>
      <c r="B506">
        <v>91.213999999999999</v>
      </c>
      <c r="C506">
        <v>124.89100000000001</v>
      </c>
      <c r="D506">
        <v>495.32</v>
      </c>
      <c r="E506">
        <v>428.58</v>
      </c>
      <c r="F506">
        <v>3</v>
      </c>
      <c r="G506" t="s">
        <v>730</v>
      </c>
      <c r="H506">
        <v>128.47900000000001</v>
      </c>
      <c r="I506">
        <v>394.46600000000001</v>
      </c>
      <c r="J506">
        <v>750.13</v>
      </c>
      <c r="K506">
        <v>226.959</v>
      </c>
      <c r="L506">
        <v>226.959</v>
      </c>
      <c r="M506">
        <v>226.959</v>
      </c>
      <c r="N506">
        <v>226.959</v>
      </c>
    </row>
    <row r="507" spans="1:14">
      <c r="A507" s="42">
        <v>38191</v>
      </c>
      <c r="B507">
        <v>90.298000000000002</v>
      </c>
      <c r="C507">
        <v>124.553</v>
      </c>
      <c r="D507">
        <v>495.86900000000003</v>
      </c>
      <c r="E507">
        <v>421.41</v>
      </c>
      <c r="F507">
        <v>3.056</v>
      </c>
      <c r="G507" t="s">
        <v>730</v>
      </c>
      <c r="H507">
        <v>127.32299999999999</v>
      </c>
      <c r="I507">
        <v>395.64</v>
      </c>
      <c r="J507">
        <v>709.34</v>
      </c>
      <c r="K507">
        <v>223.52699999999999</v>
      </c>
      <c r="L507">
        <v>223.52699999999999</v>
      </c>
      <c r="M507">
        <v>223.52699999999999</v>
      </c>
      <c r="N507">
        <v>223.52699999999999</v>
      </c>
    </row>
    <row r="508" spans="1:14">
      <c r="A508" s="42">
        <v>38198</v>
      </c>
      <c r="B508">
        <v>90.075999999999993</v>
      </c>
      <c r="C508">
        <v>125.008</v>
      </c>
      <c r="D508">
        <v>496.5</v>
      </c>
      <c r="E508">
        <v>423.14</v>
      </c>
      <c r="F508">
        <v>3.0365000000000002</v>
      </c>
      <c r="G508" t="s">
        <v>730</v>
      </c>
      <c r="H508">
        <v>127.13200000000001</v>
      </c>
      <c r="I508">
        <v>396.82100000000003</v>
      </c>
      <c r="J508">
        <v>742.88</v>
      </c>
      <c r="K508">
        <v>223.65700000000001</v>
      </c>
      <c r="L508">
        <v>223.65700000000001</v>
      </c>
      <c r="M508">
        <v>223.65700000000001</v>
      </c>
      <c r="N508">
        <v>223.65700000000001</v>
      </c>
    </row>
    <row r="509" spans="1:14">
      <c r="A509" s="42">
        <v>38205</v>
      </c>
      <c r="B509">
        <v>90.11</v>
      </c>
      <c r="C509">
        <v>125.842</v>
      </c>
      <c r="D509">
        <v>497.10500000000002</v>
      </c>
      <c r="E509">
        <v>421.28</v>
      </c>
      <c r="F509">
        <v>3.0314999999999999</v>
      </c>
      <c r="G509" t="s">
        <v>730</v>
      </c>
      <c r="H509">
        <v>127.30200000000001</v>
      </c>
      <c r="I509">
        <v>398.28399999999999</v>
      </c>
      <c r="J509">
        <v>722.47</v>
      </c>
      <c r="K509">
        <v>225.46600000000001</v>
      </c>
      <c r="L509">
        <v>225.46600000000001</v>
      </c>
      <c r="M509">
        <v>225.46600000000001</v>
      </c>
      <c r="N509">
        <v>225.46600000000001</v>
      </c>
    </row>
    <row r="510" spans="1:14">
      <c r="A510" s="42">
        <v>38212</v>
      </c>
      <c r="B510">
        <v>89.924999999999997</v>
      </c>
      <c r="C510">
        <v>126.322</v>
      </c>
      <c r="D510">
        <v>497.74200000000002</v>
      </c>
      <c r="E510">
        <v>421.79</v>
      </c>
      <c r="F510">
        <v>3.0209999999999999</v>
      </c>
      <c r="G510" t="s">
        <v>730</v>
      </c>
      <c r="H510">
        <v>127.809</v>
      </c>
      <c r="I510">
        <v>399.64400000000001</v>
      </c>
      <c r="J510">
        <v>735.21</v>
      </c>
      <c r="K510">
        <v>225.15899999999999</v>
      </c>
      <c r="L510">
        <v>225.15899999999999</v>
      </c>
      <c r="M510">
        <v>225.15899999999999</v>
      </c>
      <c r="N510">
        <v>225.15899999999999</v>
      </c>
    </row>
    <row r="511" spans="1:14">
      <c r="A511" s="42">
        <v>38219</v>
      </c>
      <c r="B511">
        <v>90.085999999999999</v>
      </c>
      <c r="C511">
        <v>126.476</v>
      </c>
      <c r="D511">
        <v>498.40699999999998</v>
      </c>
      <c r="E511">
        <v>432.2</v>
      </c>
      <c r="F511">
        <v>2.9660000000000002</v>
      </c>
      <c r="G511" t="s">
        <v>730</v>
      </c>
      <c r="H511">
        <v>128.977</v>
      </c>
      <c r="I511">
        <v>401.08199999999999</v>
      </c>
      <c r="J511">
        <v>797.75</v>
      </c>
      <c r="K511">
        <v>225.18899999999999</v>
      </c>
      <c r="L511">
        <v>225.18899999999999</v>
      </c>
      <c r="M511">
        <v>225.18899999999999</v>
      </c>
      <c r="N511">
        <v>225.18899999999999</v>
      </c>
    </row>
    <row r="512" spans="1:14">
      <c r="A512" s="42">
        <v>38226</v>
      </c>
      <c r="B512">
        <v>89.897999999999996</v>
      </c>
      <c r="C512">
        <v>127.003</v>
      </c>
      <c r="D512">
        <v>498.96600000000001</v>
      </c>
      <c r="E512">
        <v>438.12</v>
      </c>
      <c r="F512">
        <v>2.9539999999999997</v>
      </c>
      <c r="G512" t="s">
        <v>730</v>
      </c>
      <c r="H512">
        <v>128.33000000000001</v>
      </c>
      <c r="I512">
        <v>402.39499999999998</v>
      </c>
      <c r="J512">
        <v>779.98</v>
      </c>
      <c r="K512">
        <v>223.244</v>
      </c>
      <c r="L512">
        <v>223.244</v>
      </c>
      <c r="M512">
        <v>223.244</v>
      </c>
      <c r="N512">
        <v>223.244</v>
      </c>
    </row>
    <row r="513" spans="1:14">
      <c r="A513" s="42">
        <v>38233</v>
      </c>
      <c r="B513">
        <v>90.143000000000001</v>
      </c>
      <c r="C513">
        <v>127.074</v>
      </c>
      <c r="D513">
        <v>499.71600000000001</v>
      </c>
      <c r="E513">
        <v>442.46</v>
      </c>
      <c r="F513">
        <v>2.927</v>
      </c>
      <c r="G513" t="s">
        <v>730</v>
      </c>
      <c r="H513">
        <v>129.09800000000001</v>
      </c>
      <c r="I513">
        <v>403.988</v>
      </c>
      <c r="J513">
        <v>786.65</v>
      </c>
      <c r="K513">
        <v>224.233</v>
      </c>
      <c r="L513">
        <v>224.233</v>
      </c>
      <c r="M513">
        <v>224.233</v>
      </c>
      <c r="N513">
        <v>224.233</v>
      </c>
    </row>
    <row r="514" spans="1:14">
      <c r="A514" s="42">
        <v>38240</v>
      </c>
      <c r="B514">
        <v>90.245000000000005</v>
      </c>
      <c r="C514">
        <v>127.681</v>
      </c>
      <c r="D514">
        <v>500.34399999999999</v>
      </c>
      <c r="E514">
        <v>450.56</v>
      </c>
      <c r="F514">
        <v>2.9035000000000002</v>
      </c>
      <c r="G514" t="s">
        <v>730</v>
      </c>
      <c r="H514">
        <v>129.12200000000001</v>
      </c>
      <c r="I514">
        <v>404.66199999999998</v>
      </c>
      <c r="J514">
        <v>791.08</v>
      </c>
      <c r="K514">
        <v>226.18799999999999</v>
      </c>
      <c r="L514">
        <v>226.18799999999999</v>
      </c>
      <c r="M514">
        <v>226.18799999999999</v>
      </c>
      <c r="N514">
        <v>226.18799999999999</v>
      </c>
    </row>
    <row r="515" spans="1:14">
      <c r="A515" s="42">
        <v>38247</v>
      </c>
      <c r="B515">
        <v>90.781999999999996</v>
      </c>
      <c r="C515">
        <v>128.46100000000001</v>
      </c>
      <c r="D515">
        <v>500.95100000000002</v>
      </c>
      <c r="E515">
        <v>460.68</v>
      </c>
      <c r="F515">
        <v>2.8665000000000003</v>
      </c>
      <c r="G515" t="s">
        <v>730</v>
      </c>
      <c r="H515">
        <v>130.43100000000001</v>
      </c>
      <c r="I515">
        <v>405.798</v>
      </c>
      <c r="J515">
        <v>832.37</v>
      </c>
      <c r="K515">
        <v>226.75200000000001</v>
      </c>
      <c r="L515">
        <v>226.75200000000001</v>
      </c>
      <c r="M515">
        <v>226.75200000000001</v>
      </c>
      <c r="N515">
        <v>226.75200000000001</v>
      </c>
    </row>
    <row r="516" spans="1:14">
      <c r="A516" s="42">
        <v>38254</v>
      </c>
      <c r="B516">
        <v>91.150999999999996</v>
      </c>
      <c r="C516">
        <v>128.89599999999999</v>
      </c>
      <c r="D516">
        <v>501.61599999999999</v>
      </c>
      <c r="E516">
        <v>461.29</v>
      </c>
      <c r="F516">
        <v>2.8704999999999998</v>
      </c>
      <c r="G516" t="s">
        <v>730</v>
      </c>
      <c r="H516">
        <v>131.08799999999999</v>
      </c>
      <c r="I516">
        <v>407.20699999999999</v>
      </c>
      <c r="J516">
        <v>837.87</v>
      </c>
      <c r="K516">
        <v>227.89699999999999</v>
      </c>
      <c r="L516">
        <v>227.89699999999999</v>
      </c>
      <c r="M516">
        <v>227.89699999999999</v>
      </c>
      <c r="N516">
        <v>227.89699999999999</v>
      </c>
    </row>
    <row r="517" spans="1:14">
      <c r="A517" s="42">
        <v>38261</v>
      </c>
      <c r="B517">
        <v>91.373000000000005</v>
      </c>
      <c r="C517">
        <v>128.636</v>
      </c>
      <c r="D517">
        <v>502.32</v>
      </c>
      <c r="E517">
        <v>470.55</v>
      </c>
      <c r="F517">
        <v>2.839</v>
      </c>
      <c r="G517" t="s">
        <v>730</v>
      </c>
      <c r="H517">
        <v>131.76</v>
      </c>
      <c r="I517">
        <v>408.71</v>
      </c>
      <c r="J517">
        <v>881.73</v>
      </c>
      <c r="K517">
        <v>228.94200000000001</v>
      </c>
      <c r="L517">
        <v>228.94200000000001</v>
      </c>
      <c r="M517">
        <v>228.94200000000001</v>
      </c>
      <c r="N517">
        <v>228.94200000000001</v>
      </c>
    </row>
    <row r="518" spans="1:14">
      <c r="A518" s="42">
        <v>38268</v>
      </c>
      <c r="B518">
        <v>91.616</v>
      </c>
      <c r="C518">
        <v>129.143</v>
      </c>
      <c r="D518">
        <v>503.06099999999998</v>
      </c>
      <c r="E518">
        <v>481.7</v>
      </c>
      <c r="F518">
        <v>2.8325</v>
      </c>
      <c r="G518" t="s">
        <v>730</v>
      </c>
      <c r="H518">
        <v>132.459</v>
      </c>
      <c r="I518">
        <v>410.11599999999999</v>
      </c>
      <c r="J518">
        <v>896.56</v>
      </c>
      <c r="K518">
        <v>230.18600000000001</v>
      </c>
      <c r="L518">
        <v>230.18600000000001</v>
      </c>
      <c r="M518">
        <v>230.18600000000001</v>
      </c>
      <c r="N518">
        <v>230.18600000000001</v>
      </c>
    </row>
    <row r="519" spans="1:14">
      <c r="A519" s="42">
        <v>38275</v>
      </c>
      <c r="B519">
        <v>91.307000000000002</v>
      </c>
      <c r="C519">
        <v>129.91</v>
      </c>
      <c r="D519">
        <v>503.67599999999999</v>
      </c>
      <c r="E519">
        <v>466.45</v>
      </c>
      <c r="F519">
        <v>2.8565</v>
      </c>
      <c r="G519" t="s">
        <v>730</v>
      </c>
      <c r="H519">
        <v>132.346</v>
      </c>
      <c r="I519">
        <v>410.76499999999999</v>
      </c>
      <c r="J519">
        <v>863.89</v>
      </c>
      <c r="K519">
        <v>230.00200000000001</v>
      </c>
      <c r="L519">
        <v>230.00200000000001</v>
      </c>
      <c r="M519">
        <v>230.00200000000001</v>
      </c>
      <c r="N519">
        <v>230.00200000000001</v>
      </c>
    </row>
    <row r="520" spans="1:14">
      <c r="A520" s="42">
        <v>38282</v>
      </c>
      <c r="B520">
        <v>92.078999999999994</v>
      </c>
      <c r="C520">
        <v>130.53800000000001</v>
      </c>
      <c r="D520">
        <v>504.44900000000001</v>
      </c>
      <c r="E520">
        <v>468.15</v>
      </c>
      <c r="F520">
        <v>2.871</v>
      </c>
      <c r="G520" t="s">
        <v>730</v>
      </c>
      <c r="H520">
        <v>132.48099999999999</v>
      </c>
      <c r="I520">
        <v>412.02100000000002</v>
      </c>
      <c r="J520">
        <v>859.01</v>
      </c>
      <c r="K520">
        <v>232.38200000000001</v>
      </c>
      <c r="L520">
        <v>232.38200000000001</v>
      </c>
      <c r="M520">
        <v>232.38200000000001</v>
      </c>
      <c r="N520">
        <v>232.38200000000001</v>
      </c>
    </row>
    <row r="521" spans="1:14">
      <c r="A521" s="42">
        <v>38289</v>
      </c>
      <c r="B521">
        <v>92.25</v>
      </c>
      <c r="C521">
        <v>130.58500000000001</v>
      </c>
      <c r="D521">
        <v>505.04700000000003</v>
      </c>
      <c r="E521">
        <v>474.27</v>
      </c>
      <c r="F521">
        <v>2.8570000000000002</v>
      </c>
      <c r="G521" t="s">
        <v>730</v>
      </c>
      <c r="H521">
        <v>132.68</v>
      </c>
      <c r="I521">
        <v>413.41899999999998</v>
      </c>
      <c r="J521">
        <v>868.72</v>
      </c>
      <c r="K521">
        <v>233.24199999999999</v>
      </c>
      <c r="L521">
        <v>233.24199999999999</v>
      </c>
      <c r="M521">
        <v>233.24199999999999</v>
      </c>
      <c r="N521">
        <v>233.24199999999999</v>
      </c>
    </row>
    <row r="522" spans="1:14">
      <c r="A522" s="42">
        <v>38296</v>
      </c>
      <c r="B522">
        <v>93.01</v>
      </c>
      <c r="C522">
        <v>130.798</v>
      </c>
      <c r="D522">
        <v>505.69400000000002</v>
      </c>
      <c r="E522">
        <v>490.35</v>
      </c>
      <c r="F522">
        <v>2.8195000000000001</v>
      </c>
      <c r="G522" t="s">
        <v>730</v>
      </c>
      <c r="H522">
        <v>132.78200000000001</v>
      </c>
      <c r="I522">
        <v>414.39600000000002</v>
      </c>
      <c r="J522">
        <v>893.82</v>
      </c>
      <c r="K522">
        <v>236.01900000000001</v>
      </c>
      <c r="L522">
        <v>236.01900000000001</v>
      </c>
      <c r="M522">
        <v>236.01900000000001</v>
      </c>
      <c r="N522">
        <v>236.01900000000001</v>
      </c>
    </row>
    <row r="523" spans="1:14">
      <c r="A523" s="42">
        <v>38303</v>
      </c>
      <c r="B523">
        <v>93.186000000000007</v>
      </c>
      <c r="C523">
        <v>131.34899999999999</v>
      </c>
      <c r="D523">
        <v>506.29</v>
      </c>
      <c r="E523">
        <v>497.78</v>
      </c>
      <c r="F523">
        <v>2.7904999999999998</v>
      </c>
      <c r="G523" t="s">
        <v>730</v>
      </c>
      <c r="H523">
        <v>133.48599999999999</v>
      </c>
      <c r="I523">
        <v>415.94099999999997</v>
      </c>
      <c r="J523">
        <v>918.09</v>
      </c>
      <c r="K523">
        <v>236.74600000000001</v>
      </c>
      <c r="L523">
        <v>236.74600000000001</v>
      </c>
      <c r="M523">
        <v>236.74600000000001</v>
      </c>
      <c r="N523">
        <v>236.74600000000001</v>
      </c>
    </row>
    <row r="524" spans="1:14">
      <c r="A524" s="42">
        <v>38310</v>
      </c>
      <c r="B524">
        <v>93.875</v>
      </c>
      <c r="C524">
        <v>131.85400000000001</v>
      </c>
      <c r="D524">
        <v>506.90199999999999</v>
      </c>
      <c r="E524">
        <v>505.8</v>
      </c>
      <c r="F524">
        <v>2.7835000000000001</v>
      </c>
      <c r="G524" t="s">
        <v>730</v>
      </c>
      <c r="H524">
        <v>133.761</v>
      </c>
      <c r="I524">
        <v>417.32</v>
      </c>
      <c r="J524">
        <v>906.05</v>
      </c>
      <c r="K524">
        <v>239.047</v>
      </c>
      <c r="L524">
        <v>239.047</v>
      </c>
      <c r="M524">
        <v>239.047</v>
      </c>
      <c r="N524">
        <v>239.047</v>
      </c>
    </row>
    <row r="525" spans="1:14">
      <c r="A525" s="42">
        <v>38317</v>
      </c>
      <c r="B525">
        <v>94.724999999999994</v>
      </c>
      <c r="C525">
        <v>132.62299999999999</v>
      </c>
      <c r="D525">
        <v>507.62900000000002</v>
      </c>
      <c r="E525">
        <v>511.7</v>
      </c>
      <c r="F525">
        <v>2.7370000000000001</v>
      </c>
      <c r="G525" t="s">
        <v>730</v>
      </c>
      <c r="H525">
        <v>134.52699999999999</v>
      </c>
      <c r="I525">
        <v>418.93</v>
      </c>
      <c r="J525">
        <v>949.2</v>
      </c>
      <c r="K525">
        <v>242.11600000000001</v>
      </c>
      <c r="L525">
        <v>242.11600000000001</v>
      </c>
      <c r="M525">
        <v>242.11600000000001</v>
      </c>
      <c r="N525">
        <v>242.11600000000001</v>
      </c>
    </row>
    <row r="526" spans="1:14">
      <c r="A526" s="42">
        <v>38324</v>
      </c>
      <c r="B526">
        <v>95.540999999999997</v>
      </c>
      <c r="C526">
        <v>133.339</v>
      </c>
      <c r="D526">
        <v>508.18700000000001</v>
      </c>
      <c r="E526">
        <v>520.82000000000005</v>
      </c>
      <c r="F526">
        <v>2.7084999999999999</v>
      </c>
      <c r="G526" t="s">
        <v>730</v>
      </c>
      <c r="H526">
        <v>135.24199999999999</v>
      </c>
      <c r="I526">
        <v>420.83199999999999</v>
      </c>
      <c r="J526">
        <v>978.58</v>
      </c>
      <c r="K526">
        <v>244.36699999999999</v>
      </c>
      <c r="L526">
        <v>244.36699999999999</v>
      </c>
      <c r="M526">
        <v>244.36699999999999</v>
      </c>
      <c r="N526">
        <v>244.36699999999999</v>
      </c>
    </row>
    <row r="527" spans="1:14">
      <c r="A527" s="42">
        <v>38331</v>
      </c>
      <c r="B527">
        <v>94.168999999999997</v>
      </c>
      <c r="C527">
        <v>133.715</v>
      </c>
      <c r="D527">
        <v>508.517</v>
      </c>
      <c r="E527">
        <v>503.92</v>
      </c>
      <c r="F527">
        <v>2.7743000000000002</v>
      </c>
      <c r="G527" t="s">
        <v>730</v>
      </c>
      <c r="H527">
        <v>135.74799999999999</v>
      </c>
      <c r="I527">
        <v>421.83199999999999</v>
      </c>
      <c r="J527">
        <v>949.91</v>
      </c>
      <c r="K527">
        <v>241.61</v>
      </c>
      <c r="L527">
        <v>241.61</v>
      </c>
      <c r="M527">
        <v>241.61</v>
      </c>
      <c r="N527">
        <v>241.61</v>
      </c>
    </row>
    <row r="528" spans="1:14">
      <c r="A528" s="42">
        <v>38338</v>
      </c>
      <c r="B528">
        <v>95.498000000000005</v>
      </c>
      <c r="C528">
        <v>134.577</v>
      </c>
      <c r="D528">
        <v>509.37599999999998</v>
      </c>
      <c r="E528">
        <v>520.91</v>
      </c>
      <c r="F528">
        <v>2.7119999999999997</v>
      </c>
      <c r="G528" t="s">
        <v>730</v>
      </c>
      <c r="H528">
        <v>136.62299999999999</v>
      </c>
      <c r="I528">
        <v>422.94499999999999</v>
      </c>
      <c r="J528">
        <v>993.13</v>
      </c>
      <c r="K528">
        <v>244.54300000000001</v>
      </c>
      <c r="L528">
        <v>244.54300000000001</v>
      </c>
      <c r="M528">
        <v>244.54300000000001</v>
      </c>
      <c r="N528">
        <v>244.54300000000001</v>
      </c>
    </row>
    <row r="529" spans="1:14">
      <c r="A529" s="42">
        <v>38345</v>
      </c>
      <c r="B529">
        <v>96.641999999999996</v>
      </c>
      <c r="C529">
        <v>135.61099999999999</v>
      </c>
      <c r="D529">
        <v>510.029</v>
      </c>
      <c r="E529">
        <v>531.6</v>
      </c>
      <c r="F529">
        <v>2.6909999999999998</v>
      </c>
      <c r="G529" t="s">
        <v>730</v>
      </c>
      <c r="H529">
        <v>136.52099999999999</v>
      </c>
      <c r="I529">
        <v>424.61799999999999</v>
      </c>
      <c r="J529">
        <v>1023.64</v>
      </c>
      <c r="K529">
        <v>247.53200000000001</v>
      </c>
      <c r="L529">
        <v>247.53200000000001</v>
      </c>
      <c r="M529">
        <v>247.53200000000001</v>
      </c>
      <c r="N529">
        <v>247.53200000000001</v>
      </c>
    </row>
    <row r="530" spans="1:14">
      <c r="A530" s="42">
        <v>38352</v>
      </c>
      <c r="B530">
        <v>97.194000000000003</v>
      </c>
      <c r="C530">
        <v>135.73099999999999</v>
      </c>
      <c r="D530">
        <v>510.762</v>
      </c>
      <c r="E530">
        <v>542.16999999999996</v>
      </c>
      <c r="F530">
        <v>2.6560000000000001</v>
      </c>
      <c r="G530" t="s">
        <v>730</v>
      </c>
      <c r="H530">
        <v>137.07300000000001</v>
      </c>
      <c r="I530">
        <v>425.93900000000002</v>
      </c>
      <c r="J530">
        <v>1046.55</v>
      </c>
      <c r="K530">
        <v>249.70099999999999</v>
      </c>
      <c r="L530">
        <v>249.70099999999999</v>
      </c>
      <c r="M530">
        <v>249.70099999999999</v>
      </c>
      <c r="N530">
        <v>249.70099999999999</v>
      </c>
    </row>
    <row r="531" spans="1:14">
      <c r="A531" s="42">
        <v>38359</v>
      </c>
      <c r="B531">
        <v>95.26</v>
      </c>
      <c r="C531">
        <v>135.73599999999999</v>
      </c>
      <c r="D531">
        <v>511.30399999999997</v>
      </c>
      <c r="E531">
        <v>518.96</v>
      </c>
      <c r="F531">
        <v>2.7119999999999997</v>
      </c>
      <c r="G531" t="s">
        <v>730</v>
      </c>
      <c r="H531">
        <v>136.70599999999999</v>
      </c>
      <c r="I531">
        <v>427.65800000000002</v>
      </c>
      <c r="J531">
        <v>975.68</v>
      </c>
      <c r="K531">
        <v>244.07900000000001</v>
      </c>
      <c r="L531">
        <v>244.07900000000001</v>
      </c>
      <c r="M531">
        <v>244.07900000000001</v>
      </c>
      <c r="N531">
        <v>244.07900000000001</v>
      </c>
    </row>
    <row r="532" spans="1:14">
      <c r="A532" s="42">
        <v>38366</v>
      </c>
      <c r="B532">
        <v>95.561000000000007</v>
      </c>
      <c r="C532">
        <v>135.905</v>
      </c>
      <c r="D532">
        <v>512.08299999999997</v>
      </c>
      <c r="E532">
        <v>528.16</v>
      </c>
      <c r="F532">
        <v>2.7015000000000002</v>
      </c>
      <c r="G532" t="s">
        <v>730</v>
      </c>
      <c r="H532">
        <v>136.81200000000001</v>
      </c>
      <c r="I532">
        <v>429.06299999999999</v>
      </c>
      <c r="J532">
        <v>998.86</v>
      </c>
      <c r="K532">
        <v>246.36</v>
      </c>
      <c r="L532">
        <v>246.36</v>
      </c>
      <c r="M532">
        <v>246.36</v>
      </c>
      <c r="N532">
        <v>246.36</v>
      </c>
    </row>
    <row r="533" spans="1:14">
      <c r="A533" s="42">
        <v>38373</v>
      </c>
      <c r="B533">
        <v>95.373000000000005</v>
      </c>
      <c r="C533">
        <v>136.059</v>
      </c>
      <c r="D533">
        <v>512.48500000000001</v>
      </c>
      <c r="E533">
        <v>525.49</v>
      </c>
      <c r="F533">
        <v>2.6869000000000001</v>
      </c>
      <c r="G533" t="s">
        <v>730</v>
      </c>
      <c r="H533">
        <v>136.54599999999999</v>
      </c>
      <c r="I533">
        <v>430.755</v>
      </c>
      <c r="J533">
        <v>974.75</v>
      </c>
      <c r="K533">
        <v>245.30199999999999</v>
      </c>
      <c r="L533">
        <v>245.30199999999999</v>
      </c>
      <c r="M533">
        <v>245.30199999999999</v>
      </c>
      <c r="N533">
        <v>245.30199999999999</v>
      </c>
    </row>
    <row r="534" spans="1:14">
      <c r="A534" s="42">
        <v>38380</v>
      </c>
      <c r="B534">
        <v>95.668000000000006</v>
      </c>
      <c r="C534">
        <v>136.96600000000001</v>
      </c>
      <c r="D534">
        <v>513.29300000000001</v>
      </c>
      <c r="E534">
        <v>535.71</v>
      </c>
      <c r="F534">
        <v>2.645</v>
      </c>
      <c r="G534" t="s">
        <v>730</v>
      </c>
      <c r="H534">
        <v>137.61099999999999</v>
      </c>
      <c r="I534">
        <v>432.21199999999999</v>
      </c>
      <c r="J534">
        <v>993.26</v>
      </c>
      <c r="K534">
        <v>247.249</v>
      </c>
      <c r="L534">
        <v>247.249</v>
      </c>
      <c r="M534">
        <v>247.249</v>
      </c>
      <c r="N534">
        <v>247.249</v>
      </c>
    </row>
    <row r="535" spans="1:14">
      <c r="A535" s="42">
        <v>38387</v>
      </c>
      <c r="B535">
        <v>96.191000000000003</v>
      </c>
      <c r="C535">
        <v>137.75299999999999</v>
      </c>
      <c r="D535">
        <v>513.86</v>
      </c>
      <c r="E535">
        <v>549.46</v>
      </c>
      <c r="F535">
        <v>2.613</v>
      </c>
      <c r="G535" t="s">
        <v>730</v>
      </c>
      <c r="H535">
        <v>138.17400000000001</v>
      </c>
      <c r="I535">
        <v>433.822</v>
      </c>
      <c r="J535">
        <v>1079.45</v>
      </c>
      <c r="K535">
        <v>248.65100000000001</v>
      </c>
      <c r="L535">
        <v>248.65100000000001</v>
      </c>
      <c r="M535">
        <v>248.65100000000001</v>
      </c>
      <c r="N535">
        <v>248.65100000000001</v>
      </c>
    </row>
    <row r="536" spans="1:14">
      <c r="A536" s="42">
        <v>38394</v>
      </c>
      <c r="B536">
        <v>95.9</v>
      </c>
      <c r="C536">
        <v>138.21700000000001</v>
      </c>
      <c r="D536">
        <v>514.31799999999998</v>
      </c>
      <c r="E536">
        <v>553.84</v>
      </c>
      <c r="F536">
        <v>2.6044999999999998</v>
      </c>
      <c r="G536" t="s">
        <v>730</v>
      </c>
      <c r="H536">
        <v>138.321</v>
      </c>
      <c r="I536">
        <v>434.50400000000002</v>
      </c>
      <c r="J536">
        <v>1096.6600000000001</v>
      </c>
      <c r="K536">
        <v>247.73500000000001</v>
      </c>
      <c r="L536">
        <v>247.73500000000001</v>
      </c>
      <c r="M536">
        <v>247.73500000000001</v>
      </c>
      <c r="N536">
        <v>247.73500000000001</v>
      </c>
    </row>
    <row r="537" spans="1:14">
      <c r="A537" s="42">
        <v>38401</v>
      </c>
      <c r="B537">
        <v>96.896000000000001</v>
      </c>
      <c r="C537">
        <v>138.697</v>
      </c>
      <c r="D537">
        <v>514.95500000000004</v>
      </c>
      <c r="E537">
        <v>566.62</v>
      </c>
      <c r="F537">
        <v>2.5756999999999999</v>
      </c>
      <c r="G537" t="s">
        <v>730</v>
      </c>
      <c r="H537">
        <v>138.94300000000001</v>
      </c>
      <c r="I537">
        <v>435.97899999999998</v>
      </c>
      <c r="J537">
        <v>1128.19</v>
      </c>
      <c r="K537">
        <v>250.61</v>
      </c>
      <c r="L537">
        <v>250.61</v>
      </c>
      <c r="M537">
        <v>250.61</v>
      </c>
      <c r="N537">
        <v>250.61</v>
      </c>
    </row>
    <row r="538" spans="1:14">
      <c r="A538" s="42">
        <v>38408</v>
      </c>
      <c r="B538">
        <v>96.831000000000003</v>
      </c>
      <c r="C538">
        <v>139.36000000000001</v>
      </c>
      <c r="D538">
        <v>515.52499999999998</v>
      </c>
      <c r="E538">
        <v>581.73</v>
      </c>
      <c r="F538">
        <v>2.6183000000000001</v>
      </c>
      <c r="G538" t="s">
        <v>730</v>
      </c>
      <c r="H538">
        <v>139.768</v>
      </c>
      <c r="I538">
        <v>437.803</v>
      </c>
      <c r="J538">
        <v>1191.8399999999999</v>
      </c>
      <c r="K538">
        <v>252.542</v>
      </c>
      <c r="L538">
        <v>252.542</v>
      </c>
      <c r="M538">
        <v>252.542</v>
      </c>
      <c r="N538">
        <v>252.542</v>
      </c>
    </row>
    <row r="539" spans="1:14">
      <c r="A539" s="42">
        <v>38415</v>
      </c>
      <c r="B539">
        <v>96.611999999999995</v>
      </c>
      <c r="C539">
        <v>139.41900000000001</v>
      </c>
      <c r="D539">
        <v>516.125</v>
      </c>
      <c r="E539">
        <v>585.26</v>
      </c>
      <c r="F539">
        <v>2.6560000000000001</v>
      </c>
      <c r="G539" t="s">
        <v>730</v>
      </c>
      <c r="H539">
        <v>140.43100000000001</v>
      </c>
      <c r="I539">
        <v>439.2</v>
      </c>
      <c r="J539">
        <v>1213.1400000000001</v>
      </c>
      <c r="K539">
        <v>253.745</v>
      </c>
      <c r="L539">
        <v>253.745</v>
      </c>
      <c r="M539">
        <v>253.745</v>
      </c>
      <c r="N539">
        <v>253.745</v>
      </c>
    </row>
    <row r="540" spans="1:14">
      <c r="A540" s="42">
        <v>38422</v>
      </c>
      <c r="B540">
        <v>97.001999999999995</v>
      </c>
      <c r="C540">
        <v>139.36000000000001</v>
      </c>
      <c r="D540">
        <v>516.81899999999996</v>
      </c>
      <c r="E540">
        <v>585.03</v>
      </c>
      <c r="F540">
        <v>2.7168000000000001</v>
      </c>
      <c r="G540" t="s">
        <v>730</v>
      </c>
      <c r="H540">
        <v>140.822</v>
      </c>
      <c r="I540">
        <v>440.74900000000002</v>
      </c>
      <c r="J540">
        <v>1137.93</v>
      </c>
      <c r="K540">
        <v>255.38300000000001</v>
      </c>
      <c r="L540">
        <v>255.38300000000001</v>
      </c>
      <c r="M540">
        <v>255.38300000000001</v>
      </c>
      <c r="N540">
        <v>255.38300000000001</v>
      </c>
    </row>
    <row r="541" spans="1:14">
      <c r="A541" s="42">
        <v>38429</v>
      </c>
      <c r="B541">
        <v>95.912000000000006</v>
      </c>
      <c r="C541">
        <v>138.745</v>
      </c>
      <c r="D541">
        <v>517.31399999999996</v>
      </c>
      <c r="E541">
        <v>564.03</v>
      </c>
      <c r="F541">
        <v>2.7145000000000001</v>
      </c>
      <c r="G541" t="s">
        <v>730</v>
      </c>
      <c r="H541">
        <v>139.685</v>
      </c>
      <c r="I541">
        <v>441.69799999999998</v>
      </c>
      <c r="J541">
        <v>1114.18</v>
      </c>
      <c r="K541">
        <v>251.595</v>
      </c>
      <c r="L541">
        <v>251.595</v>
      </c>
      <c r="M541">
        <v>251.595</v>
      </c>
      <c r="N541">
        <v>251.595</v>
      </c>
    </row>
    <row r="542" spans="1:14">
      <c r="A542" s="42">
        <v>38436</v>
      </c>
      <c r="B542">
        <v>100.51900000000001</v>
      </c>
      <c r="C542">
        <v>138.47300000000001</v>
      </c>
      <c r="D542">
        <v>517.82299999999998</v>
      </c>
      <c r="E542">
        <v>548.44000000000005</v>
      </c>
      <c r="F542">
        <v>2.7395</v>
      </c>
      <c r="G542" t="s">
        <v>730</v>
      </c>
      <c r="H542">
        <v>139.44300000000001</v>
      </c>
      <c r="I542">
        <v>443.19299999999998</v>
      </c>
      <c r="J542">
        <v>1067.21</v>
      </c>
      <c r="K542">
        <v>247.57599999999999</v>
      </c>
      <c r="L542">
        <v>247.57599999999999</v>
      </c>
      <c r="M542">
        <v>247.57599999999999</v>
      </c>
      <c r="N542">
        <v>247.57599999999999</v>
      </c>
    </row>
    <row r="543" spans="1:14">
      <c r="A543" s="42">
        <v>38443</v>
      </c>
      <c r="B543">
        <v>95.185000000000002</v>
      </c>
      <c r="C543">
        <v>138.55699999999999</v>
      </c>
      <c r="D543">
        <v>518.54300000000001</v>
      </c>
      <c r="E543">
        <v>555.86</v>
      </c>
      <c r="F543">
        <v>2.6588000000000003</v>
      </c>
      <c r="G543" t="s">
        <v>730</v>
      </c>
      <c r="H543">
        <v>139.334</v>
      </c>
      <c r="I543">
        <v>444.77199999999999</v>
      </c>
      <c r="J543">
        <v>1096.32</v>
      </c>
      <c r="K543">
        <v>248.77699999999999</v>
      </c>
      <c r="L543">
        <v>248.77699999999999</v>
      </c>
      <c r="M543">
        <v>248.77699999999999</v>
      </c>
      <c r="N543">
        <v>248.77699999999999</v>
      </c>
    </row>
    <row r="544" spans="1:14">
      <c r="A544" s="42">
        <v>38450</v>
      </c>
      <c r="B544">
        <v>95.611000000000004</v>
      </c>
      <c r="C544">
        <v>138.49799999999999</v>
      </c>
      <c r="D544">
        <v>519.13099999999997</v>
      </c>
      <c r="E544">
        <v>555.44000000000005</v>
      </c>
      <c r="F544">
        <v>2.585</v>
      </c>
      <c r="G544" t="s">
        <v>730</v>
      </c>
      <c r="H544">
        <v>139.386</v>
      </c>
      <c r="I544">
        <v>446.03399999999999</v>
      </c>
      <c r="J544">
        <v>1081.22</v>
      </c>
      <c r="K544">
        <v>248.471</v>
      </c>
      <c r="L544">
        <v>248.471</v>
      </c>
      <c r="M544">
        <v>248.471</v>
      </c>
      <c r="N544">
        <v>248.471</v>
      </c>
    </row>
    <row r="545" spans="1:14">
      <c r="A545" s="42">
        <v>38457</v>
      </c>
      <c r="B545">
        <v>95.269000000000005</v>
      </c>
      <c r="C545">
        <v>139.33099999999999</v>
      </c>
      <c r="D545">
        <v>519.77800000000002</v>
      </c>
      <c r="E545">
        <v>535.99</v>
      </c>
      <c r="F545">
        <v>2.6147999999999998</v>
      </c>
      <c r="G545" t="s">
        <v>730</v>
      </c>
      <c r="H545">
        <v>140.03100000000001</v>
      </c>
      <c r="I545">
        <v>447.78500000000003</v>
      </c>
      <c r="J545">
        <v>1010.22</v>
      </c>
      <c r="K545">
        <v>248.143</v>
      </c>
      <c r="L545">
        <v>248.143</v>
      </c>
      <c r="M545">
        <v>248.143</v>
      </c>
      <c r="N545">
        <v>248.143</v>
      </c>
    </row>
    <row r="546" spans="1:14">
      <c r="A546" s="42">
        <v>38464</v>
      </c>
      <c r="B546">
        <v>96.23</v>
      </c>
      <c r="C546">
        <v>139.636</v>
      </c>
      <c r="D546">
        <v>520.49199999999996</v>
      </c>
      <c r="E546">
        <v>537.62</v>
      </c>
      <c r="F546">
        <v>2.5375000000000001</v>
      </c>
      <c r="G546" t="s">
        <v>730</v>
      </c>
      <c r="H546">
        <v>140.60300000000001</v>
      </c>
      <c r="I546">
        <v>448.887</v>
      </c>
      <c r="J546">
        <v>1035.51</v>
      </c>
      <c r="K546">
        <v>250.12299999999999</v>
      </c>
      <c r="L546">
        <v>250.12299999999999</v>
      </c>
      <c r="M546">
        <v>250.12299999999999</v>
      </c>
      <c r="N546">
        <v>250.12299999999999</v>
      </c>
    </row>
    <row r="547" spans="1:14">
      <c r="A547" s="42">
        <v>38471</v>
      </c>
      <c r="B547">
        <v>95.754999999999995</v>
      </c>
      <c r="C547">
        <v>139.791</v>
      </c>
      <c r="D547">
        <v>521.20000000000005</v>
      </c>
      <c r="E547">
        <v>531.99</v>
      </c>
      <c r="F547">
        <v>2.528</v>
      </c>
      <c r="G547" t="s">
        <v>730</v>
      </c>
      <c r="H547">
        <v>141.55099999999999</v>
      </c>
      <c r="I547">
        <v>450.55500000000001</v>
      </c>
      <c r="J547">
        <v>1033.5</v>
      </c>
      <c r="K547">
        <v>248.476</v>
      </c>
      <c r="L547">
        <v>248.476</v>
      </c>
      <c r="M547">
        <v>248.476</v>
      </c>
      <c r="N547">
        <v>248.476</v>
      </c>
    </row>
    <row r="548" spans="1:14">
      <c r="A548" s="42">
        <v>38478</v>
      </c>
      <c r="B548">
        <v>96.853999999999999</v>
      </c>
      <c r="C548">
        <v>140.46700000000001</v>
      </c>
      <c r="D548">
        <v>521.89599999999996</v>
      </c>
      <c r="E548">
        <v>550.78</v>
      </c>
      <c r="F548">
        <v>2.4569999999999999</v>
      </c>
      <c r="G548" t="s">
        <v>730</v>
      </c>
      <c r="H548">
        <v>142.30799999999999</v>
      </c>
      <c r="I548">
        <v>452.59100000000001</v>
      </c>
      <c r="J548">
        <v>1088.76</v>
      </c>
      <c r="K548">
        <v>251.297</v>
      </c>
      <c r="L548">
        <v>251.297</v>
      </c>
      <c r="M548">
        <v>251.297</v>
      </c>
      <c r="N548">
        <v>251.297</v>
      </c>
    </row>
    <row r="549" spans="1:14">
      <c r="A549" s="42">
        <v>38485</v>
      </c>
      <c r="B549">
        <v>95.698999999999998</v>
      </c>
      <c r="C549">
        <v>140.64400000000001</v>
      </c>
      <c r="D549">
        <v>522.37900000000002</v>
      </c>
      <c r="E549">
        <v>537.29999999999995</v>
      </c>
      <c r="F549">
        <v>2.4735</v>
      </c>
      <c r="G549" t="s">
        <v>730</v>
      </c>
      <c r="H549">
        <v>142.51900000000001</v>
      </c>
      <c r="I549">
        <v>454.01</v>
      </c>
      <c r="J549">
        <v>1015.41</v>
      </c>
      <c r="K549">
        <v>248.399</v>
      </c>
      <c r="L549">
        <v>248.399</v>
      </c>
      <c r="M549">
        <v>248.399</v>
      </c>
      <c r="N549">
        <v>248.399</v>
      </c>
    </row>
    <row r="550" spans="1:14">
      <c r="A550" s="42">
        <v>38492</v>
      </c>
      <c r="B550">
        <v>95.483000000000004</v>
      </c>
      <c r="C550">
        <v>141.23400000000001</v>
      </c>
      <c r="D550">
        <v>522.84</v>
      </c>
      <c r="E550">
        <v>544.38</v>
      </c>
      <c r="F550">
        <v>2.4417</v>
      </c>
      <c r="G550" t="s">
        <v>730</v>
      </c>
      <c r="H550">
        <v>143.29400000000001</v>
      </c>
      <c r="I550">
        <v>455.79599999999999</v>
      </c>
      <c r="J550">
        <v>1062</v>
      </c>
      <c r="K550">
        <v>247.333</v>
      </c>
      <c r="L550">
        <v>247.333</v>
      </c>
      <c r="M550">
        <v>247.333</v>
      </c>
      <c r="N550">
        <v>247.333</v>
      </c>
    </row>
    <row r="551" spans="1:14">
      <c r="A551" s="42">
        <v>38499</v>
      </c>
      <c r="B551">
        <v>95.522999999999996</v>
      </c>
      <c r="C551">
        <v>141.59399999999999</v>
      </c>
      <c r="D551">
        <v>523.49099999999999</v>
      </c>
      <c r="E551">
        <v>550.5</v>
      </c>
      <c r="F551">
        <v>2.3849999999999998</v>
      </c>
      <c r="G551" t="s">
        <v>730</v>
      </c>
      <c r="H551">
        <v>143.99</v>
      </c>
      <c r="I551">
        <v>456.98700000000002</v>
      </c>
      <c r="J551">
        <v>1109.3599999999999</v>
      </c>
      <c r="K551">
        <v>248.035</v>
      </c>
      <c r="L551">
        <v>248.035</v>
      </c>
      <c r="M551">
        <v>248.035</v>
      </c>
      <c r="N551">
        <v>248.035</v>
      </c>
    </row>
    <row r="552" spans="1:14">
      <c r="A552" s="42">
        <v>38506</v>
      </c>
      <c r="B552">
        <v>95.022000000000006</v>
      </c>
      <c r="C552">
        <v>142.93700000000001</v>
      </c>
      <c r="D552">
        <v>524.03899999999999</v>
      </c>
      <c r="E552">
        <v>555.79</v>
      </c>
      <c r="F552">
        <v>2.4255</v>
      </c>
      <c r="G552" t="s">
        <v>730</v>
      </c>
      <c r="H552">
        <v>144.708</v>
      </c>
      <c r="I552">
        <v>458.34899999999999</v>
      </c>
      <c r="J552">
        <v>1159.81</v>
      </c>
      <c r="K552">
        <v>247.036</v>
      </c>
      <c r="L552">
        <v>247.036</v>
      </c>
      <c r="M552">
        <v>247.036</v>
      </c>
      <c r="N552">
        <v>247.036</v>
      </c>
    </row>
    <row r="553" spans="1:14">
      <c r="A553" s="42">
        <v>38513</v>
      </c>
      <c r="B553">
        <v>94.622</v>
      </c>
      <c r="C553">
        <v>143.40799999999999</v>
      </c>
      <c r="D553">
        <v>524.63</v>
      </c>
      <c r="E553">
        <v>556.16</v>
      </c>
      <c r="F553">
        <v>2.4733000000000001</v>
      </c>
      <c r="G553" t="s">
        <v>730</v>
      </c>
      <c r="H553">
        <v>144.71199999999999</v>
      </c>
      <c r="I553">
        <v>459.92599999999999</v>
      </c>
      <c r="J553">
        <v>1081.3800000000001</v>
      </c>
      <c r="K553">
        <v>246.58500000000001</v>
      </c>
      <c r="L553">
        <v>246.58500000000001</v>
      </c>
      <c r="M553">
        <v>246.58500000000001</v>
      </c>
      <c r="N553">
        <v>246.58500000000001</v>
      </c>
    </row>
    <row r="554" spans="1:14">
      <c r="A554" s="42">
        <v>38520</v>
      </c>
      <c r="B554">
        <v>95.436000000000007</v>
      </c>
      <c r="C554">
        <v>143.726</v>
      </c>
      <c r="D554">
        <v>525.16800000000001</v>
      </c>
      <c r="E554">
        <v>569.96</v>
      </c>
      <c r="F554">
        <v>2.383</v>
      </c>
      <c r="G554" t="s">
        <v>730</v>
      </c>
      <c r="H554">
        <v>145.73099999999999</v>
      </c>
      <c r="I554">
        <v>461.47800000000001</v>
      </c>
      <c r="J554">
        <v>1170.19</v>
      </c>
      <c r="K554">
        <v>248.00200000000001</v>
      </c>
      <c r="L554">
        <v>248.00200000000001</v>
      </c>
      <c r="M554">
        <v>248.00200000000001</v>
      </c>
      <c r="N554">
        <v>248.00200000000001</v>
      </c>
    </row>
    <row r="555" spans="1:14">
      <c r="A555" s="42">
        <v>38527</v>
      </c>
      <c r="B555">
        <v>95.347999999999999</v>
      </c>
      <c r="C555">
        <v>144.42400000000001</v>
      </c>
      <c r="D555">
        <v>525.85900000000004</v>
      </c>
      <c r="E555">
        <v>567.25</v>
      </c>
      <c r="F555">
        <v>2.379</v>
      </c>
      <c r="G555" t="s">
        <v>730</v>
      </c>
      <c r="H555">
        <v>146.23699999999999</v>
      </c>
      <c r="I555">
        <v>463.46800000000002</v>
      </c>
      <c r="J555">
        <v>1121.3599999999999</v>
      </c>
      <c r="K555">
        <v>247.791</v>
      </c>
      <c r="L555">
        <v>247.791</v>
      </c>
      <c r="M555">
        <v>247.791</v>
      </c>
      <c r="N555">
        <v>247.791</v>
      </c>
    </row>
    <row r="556" spans="1:14">
      <c r="A556" s="42">
        <v>38534</v>
      </c>
      <c r="B556">
        <v>95.628</v>
      </c>
      <c r="C556">
        <v>144.833</v>
      </c>
      <c r="D556">
        <v>526.29499999999996</v>
      </c>
      <c r="E556">
        <v>568.16</v>
      </c>
      <c r="F556">
        <v>2.3565</v>
      </c>
      <c r="G556" t="s">
        <v>730</v>
      </c>
      <c r="H556">
        <v>147.18199999999999</v>
      </c>
      <c r="I556">
        <v>465.12799999999999</v>
      </c>
      <c r="J556">
        <v>1166.1500000000001</v>
      </c>
      <c r="K556">
        <v>247.125</v>
      </c>
      <c r="L556">
        <v>247.125</v>
      </c>
      <c r="M556">
        <v>247.125</v>
      </c>
      <c r="N556">
        <v>247.125</v>
      </c>
    </row>
    <row r="557" spans="1:14">
      <c r="A557" s="42">
        <v>38541</v>
      </c>
      <c r="B557">
        <v>94.774000000000001</v>
      </c>
      <c r="C557">
        <v>144.93100000000001</v>
      </c>
      <c r="D557">
        <v>527.005</v>
      </c>
      <c r="E557">
        <v>564.09</v>
      </c>
      <c r="F557">
        <v>2.3749000000000002</v>
      </c>
      <c r="G557" t="s">
        <v>730</v>
      </c>
      <c r="H557">
        <v>147.21799999999999</v>
      </c>
      <c r="I557">
        <v>467.23500000000001</v>
      </c>
      <c r="J557">
        <v>1148.1199999999999</v>
      </c>
      <c r="K557">
        <v>245.62899999999999</v>
      </c>
      <c r="L557">
        <v>245.62899999999999</v>
      </c>
      <c r="M557">
        <v>245.62899999999999</v>
      </c>
      <c r="N557">
        <v>245.62899999999999</v>
      </c>
    </row>
    <row r="558" spans="1:14">
      <c r="A558" s="42">
        <v>38548</v>
      </c>
      <c r="B558">
        <v>95.88</v>
      </c>
      <c r="C558">
        <v>145.01400000000001</v>
      </c>
      <c r="D558">
        <v>527.74599999999998</v>
      </c>
      <c r="E558">
        <v>582.83000000000004</v>
      </c>
      <c r="F558">
        <v>2.3395000000000001</v>
      </c>
      <c r="G558" t="s">
        <v>730</v>
      </c>
      <c r="H558">
        <v>147.71899999999999</v>
      </c>
      <c r="I558">
        <v>468.988</v>
      </c>
      <c r="J558">
        <v>1163.4100000000001</v>
      </c>
      <c r="K558">
        <v>247.869</v>
      </c>
      <c r="L558">
        <v>247.869</v>
      </c>
      <c r="M558">
        <v>247.869</v>
      </c>
      <c r="N558">
        <v>247.869</v>
      </c>
    </row>
    <row r="559" spans="1:14">
      <c r="A559" s="42">
        <v>38555</v>
      </c>
      <c r="B559">
        <v>96.433999999999997</v>
      </c>
      <c r="C559">
        <v>144.803</v>
      </c>
      <c r="D559">
        <v>528.37400000000002</v>
      </c>
      <c r="E559">
        <v>596.12</v>
      </c>
      <c r="F559">
        <v>2.3963000000000001</v>
      </c>
      <c r="G559" t="s">
        <v>730</v>
      </c>
      <c r="H559">
        <v>147.55500000000001</v>
      </c>
      <c r="I559">
        <v>471.08300000000003</v>
      </c>
      <c r="J559">
        <v>1179.56</v>
      </c>
      <c r="K559">
        <v>249.529</v>
      </c>
      <c r="L559">
        <v>249.529</v>
      </c>
      <c r="M559">
        <v>249.529</v>
      </c>
      <c r="N559">
        <v>249.529</v>
      </c>
    </row>
    <row r="560" spans="1:14">
      <c r="A560" s="42">
        <v>38562</v>
      </c>
      <c r="B560">
        <v>96.474999999999994</v>
      </c>
      <c r="C560">
        <v>145.04599999999999</v>
      </c>
      <c r="D560">
        <v>528.91600000000005</v>
      </c>
      <c r="E560">
        <v>602.55999999999995</v>
      </c>
      <c r="F560">
        <v>2.3786999999999998</v>
      </c>
      <c r="G560" t="s">
        <v>730</v>
      </c>
      <c r="H560">
        <v>147.886</v>
      </c>
      <c r="I560">
        <v>472.27300000000002</v>
      </c>
      <c r="J560">
        <v>1183.8699999999999</v>
      </c>
      <c r="K560">
        <v>250.58199999999999</v>
      </c>
      <c r="L560">
        <v>250.58199999999999</v>
      </c>
      <c r="M560">
        <v>250.58199999999999</v>
      </c>
      <c r="N560">
        <v>250.58199999999999</v>
      </c>
    </row>
    <row r="561" spans="1:14">
      <c r="A561" s="42">
        <v>38569</v>
      </c>
      <c r="B561">
        <v>97.881</v>
      </c>
      <c r="C561">
        <v>145.35900000000001</v>
      </c>
      <c r="D561">
        <v>529.59699999999998</v>
      </c>
      <c r="E561">
        <v>615.71</v>
      </c>
      <c r="F561">
        <v>2.3124000000000002</v>
      </c>
      <c r="G561" t="s">
        <v>730</v>
      </c>
      <c r="H561">
        <v>148.869</v>
      </c>
      <c r="I561">
        <v>472.92099999999999</v>
      </c>
      <c r="J561">
        <v>1259.48</v>
      </c>
      <c r="K561">
        <v>253.56</v>
      </c>
      <c r="L561">
        <v>253.56</v>
      </c>
      <c r="M561">
        <v>253.56</v>
      </c>
      <c r="N561">
        <v>253.56</v>
      </c>
    </row>
    <row r="562" spans="1:14">
      <c r="A562" s="42">
        <v>38576</v>
      </c>
      <c r="B562">
        <v>97.600999999999999</v>
      </c>
      <c r="C562">
        <v>145.61000000000001</v>
      </c>
      <c r="D562">
        <v>530.19799999999998</v>
      </c>
      <c r="E562">
        <v>621.29999999999995</v>
      </c>
      <c r="F562">
        <v>2.3731999999999998</v>
      </c>
      <c r="G562" t="s">
        <v>730</v>
      </c>
      <c r="H562">
        <v>148.69900000000001</v>
      </c>
      <c r="I562">
        <v>475.88499999999999</v>
      </c>
      <c r="J562">
        <v>1266.6500000000001</v>
      </c>
      <c r="K562">
        <v>254.136</v>
      </c>
      <c r="L562">
        <v>254.136</v>
      </c>
      <c r="M562">
        <v>254.136</v>
      </c>
      <c r="N562">
        <v>254.136</v>
      </c>
    </row>
    <row r="563" spans="1:14">
      <c r="A563" s="42">
        <v>38583</v>
      </c>
      <c r="B563">
        <v>96.311999999999998</v>
      </c>
      <c r="C563">
        <v>145.63800000000001</v>
      </c>
      <c r="D563">
        <v>530.60799999999995</v>
      </c>
      <c r="E563">
        <v>604.17999999999995</v>
      </c>
      <c r="F563">
        <v>2.4485999999999999</v>
      </c>
      <c r="G563" t="s">
        <v>730</v>
      </c>
      <c r="H563">
        <v>148.262</v>
      </c>
      <c r="I563">
        <v>477.12599999999998</v>
      </c>
      <c r="J563">
        <v>1211.77</v>
      </c>
      <c r="K563">
        <v>250.893</v>
      </c>
      <c r="L563">
        <v>250.893</v>
      </c>
      <c r="M563">
        <v>250.893</v>
      </c>
      <c r="N563">
        <v>250.893</v>
      </c>
    </row>
    <row r="564" spans="1:14">
      <c r="A564" s="42">
        <v>38590</v>
      </c>
      <c r="B564">
        <v>96.543999999999997</v>
      </c>
      <c r="C564">
        <v>146.00399999999999</v>
      </c>
      <c r="D564">
        <v>531.33500000000004</v>
      </c>
      <c r="E564">
        <v>604.76</v>
      </c>
      <c r="F564">
        <v>2.4024999999999999</v>
      </c>
      <c r="G564" t="s">
        <v>730</v>
      </c>
      <c r="H564">
        <v>149.221</v>
      </c>
      <c r="I564">
        <v>478.69200000000001</v>
      </c>
      <c r="J564">
        <v>1239.1300000000001</v>
      </c>
      <c r="K564">
        <v>252.00800000000001</v>
      </c>
      <c r="L564">
        <v>252.00800000000001</v>
      </c>
      <c r="M564">
        <v>252.00800000000001</v>
      </c>
      <c r="N564">
        <v>252.00800000000001</v>
      </c>
    </row>
    <row r="565" spans="1:14">
      <c r="A565" s="42">
        <v>38597</v>
      </c>
      <c r="B565">
        <v>97.826999999999998</v>
      </c>
      <c r="C565">
        <v>146.87100000000001</v>
      </c>
      <c r="D565">
        <v>531.78499999999997</v>
      </c>
      <c r="E565">
        <v>624</v>
      </c>
      <c r="F565">
        <v>2.3304999999999998</v>
      </c>
      <c r="G565" t="s">
        <v>730</v>
      </c>
      <c r="H565">
        <v>150.12299999999999</v>
      </c>
      <c r="I565">
        <v>480.392</v>
      </c>
      <c r="J565">
        <v>1334.21</v>
      </c>
      <c r="K565">
        <v>255.95400000000001</v>
      </c>
      <c r="L565">
        <v>255.95400000000001</v>
      </c>
      <c r="M565">
        <v>255.95400000000001</v>
      </c>
      <c r="N565">
        <v>255.95400000000001</v>
      </c>
    </row>
    <row r="566" spans="1:14">
      <c r="A566" s="42">
        <v>38604</v>
      </c>
      <c r="B566">
        <v>97.8</v>
      </c>
      <c r="C566">
        <v>146.96899999999999</v>
      </c>
      <c r="D566">
        <v>532.41600000000005</v>
      </c>
      <c r="E566">
        <v>633.59</v>
      </c>
      <c r="F566">
        <v>2.3090000000000002</v>
      </c>
      <c r="G566" t="s">
        <v>730</v>
      </c>
      <c r="H566">
        <v>152.05799999999999</v>
      </c>
      <c r="I566">
        <v>482.02699999999999</v>
      </c>
      <c r="J566">
        <v>1395.65</v>
      </c>
      <c r="K566">
        <v>255.84700000000001</v>
      </c>
      <c r="L566">
        <v>255.84700000000001</v>
      </c>
      <c r="M566">
        <v>255.84700000000001</v>
      </c>
      <c r="N566">
        <v>255.84700000000001</v>
      </c>
    </row>
    <row r="567" spans="1:14">
      <c r="A567" s="42">
        <v>38611</v>
      </c>
      <c r="B567">
        <v>97.462999999999994</v>
      </c>
      <c r="C567">
        <v>147.07499999999999</v>
      </c>
      <c r="D567">
        <v>533.11099999999999</v>
      </c>
      <c r="E567">
        <v>640.21</v>
      </c>
      <c r="F567">
        <v>2.2988</v>
      </c>
      <c r="G567" t="s">
        <v>730</v>
      </c>
      <c r="H567">
        <v>154.197</v>
      </c>
      <c r="I567">
        <v>484.60399999999998</v>
      </c>
      <c r="J567">
        <v>1439.65</v>
      </c>
      <c r="K567">
        <v>254.26599999999999</v>
      </c>
      <c r="L567">
        <v>254.26599999999999</v>
      </c>
      <c r="M567">
        <v>254.26599999999999</v>
      </c>
      <c r="N567">
        <v>254.26599999999999</v>
      </c>
    </row>
    <row r="568" spans="1:14">
      <c r="A568" s="42">
        <v>38618</v>
      </c>
      <c r="B568">
        <v>97.241</v>
      </c>
      <c r="C568">
        <v>147.434</v>
      </c>
      <c r="D568">
        <v>533.71699999999998</v>
      </c>
      <c r="E568">
        <v>640.73</v>
      </c>
      <c r="F568">
        <v>2.2645</v>
      </c>
      <c r="G568" t="s">
        <v>730</v>
      </c>
      <c r="H568">
        <v>153.85599999999999</v>
      </c>
      <c r="I568">
        <v>486.22800000000001</v>
      </c>
      <c r="J568">
        <v>1513.13</v>
      </c>
      <c r="K568">
        <v>252.96299999999999</v>
      </c>
      <c r="L568">
        <v>252.96299999999999</v>
      </c>
      <c r="M568">
        <v>252.96299999999999</v>
      </c>
      <c r="N568">
        <v>252.96299999999999</v>
      </c>
    </row>
    <row r="569" spans="1:14">
      <c r="A569" s="42">
        <v>38625</v>
      </c>
      <c r="B569">
        <v>97.489000000000004</v>
      </c>
      <c r="C569">
        <v>147.178</v>
      </c>
      <c r="D569">
        <v>534.42899999999997</v>
      </c>
      <c r="E569">
        <v>661.32</v>
      </c>
      <c r="F569">
        <v>2.2275</v>
      </c>
      <c r="G569">
        <v>100</v>
      </c>
      <c r="H569">
        <v>154.23599999999999</v>
      </c>
      <c r="I569">
        <v>488.01</v>
      </c>
      <c r="J569">
        <v>1560.62</v>
      </c>
      <c r="K569">
        <v>253.16</v>
      </c>
      <c r="L569">
        <v>253.16</v>
      </c>
      <c r="M569">
        <v>253.16</v>
      </c>
      <c r="N569">
        <v>253.16</v>
      </c>
    </row>
    <row r="570" spans="1:14">
      <c r="A570" s="42">
        <v>38632</v>
      </c>
      <c r="B570">
        <v>97.010999999999996</v>
      </c>
      <c r="C570">
        <v>146.78800000000001</v>
      </c>
      <c r="D570">
        <v>535.14599999999996</v>
      </c>
      <c r="E570">
        <v>637.9</v>
      </c>
      <c r="F570">
        <v>2.2499000000000002</v>
      </c>
      <c r="G570">
        <v>99.05</v>
      </c>
      <c r="H570">
        <v>154.09399999999999</v>
      </c>
      <c r="I570">
        <v>489.113</v>
      </c>
      <c r="J570">
        <v>1434.69</v>
      </c>
      <c r="K570">
        <v>253.36199999999999</v>
      </c>
      <c r="L570">
        <v>253.36199999999999</v>
      </c>
      <c r="M570">
        <v>253.36199999999999</v>
      </c>
      <c r="N570">
        <v>253.36199999999999</v>
      </c>
    </row>
    <row r="571" spans="1:14">
      <c r="A571" s="42">
        <v>38639</v>
      </c>
      <c r="B571">
        <v>96.242999999999995</v>
      </c>
      <c r="C571">
        <v>146.304</v>
      </c>
      <c r="D571">
        <v>535.73400000000004</v>
      </c>
      <c r="E571">
        <v>618.36</v>
      </c>
      <c r="F571">
        <v>2.2450000000000001</v>
      </c>
      <c r="G571">
        <v>96.650999999999996</v>
      </c>
      <c r="H571">
        <v>153.809</v>
      </c>
      <c r="I571">
        <v>490.995</v>
      </c>
      <c r="J571">
        <v>1421.3</v>
      </c>
      <c r="K571">
        <v>252.02199999999999</v>
      </c>
      <c r="L571">
        <v>252.02199999999999</v>
      </c>
      <c r="M571">
        <v>252.02199999999999</v>
      </c>
      <c r="N571">
        <v>252.02199999999999</v>
      </c>
    </row>
    <row r="572" spans="1:14">
      <c r="A572" s="42">
        <v>38646</v>
      </c>
      <c r="B572">
        <v>96.147000000000006</v>
      </c>
      <c r="C572">
        <v>146.54300000000001</v>
      </c>
      <c r="D572">
        <v>536.49099999999999</v>
      </c>
      <c r="E572">
        <v>607.83000000000004</v>
      </c>
      <c r="F572">
        <v>2.2650000000000001</v>
      </c>
      <c r="G572">
        <v>97.951999999999998</v>
      </c>
      <c r="H572">
        <v>154.45699999999999</v>
      </c>
      <c r="I572">
        <v>492.97</v>
      </c>
      <c r="J572">
        <v>1391.27</v>
      </c>
      <c r="K572">
        <v>251.93799999999999</v>
      </c>
      <c r="L572">
        <v>251.93799999999999</v>
      </c>
      <c r="M572">
        <v>251.93799999999999</v>
      </c>
      <c r="N572">
        <v>251.93799999999999</v>
      </c>
    </row>
    <row r="573" spans="1:14">
      <c r="A573" s="42">
        <v>38653</v>
      </c>
      <c r="B573">
        <v>96.210999999999999</v>
      </c>
      <c r="C573">
        <v>146.136</v>
      </c>
      <c r="D573">
        <v>537.16700000000003</v>
      </c>
      <c r="E573">
        <v>605.69000000000005</v>
      </c>
      <c r="F573">
        <v>2.2650000000000001</v>
      </c>
      <c r="G573">
        <v>99.741</v>
      </c>
      <c r="H573">
        <v>155.078</v>
      </c>
      <c r="I573">
        <v>494.55799999999999</v>
      </c>
      <c r="J573">
        <v>1403.97</v>
      </c>
      <c r="K573">
        <v>252.62200000000001</v>
      </c>
      <c r="L573">
        <v>252.62200000000001</v>
      </c>
      <c r="M573">
        <v>252.62200000000001</v>
      </c>
      <c r="N573">
        <v>252.62200000000001</v>
      </c>
    </row>
    <row r="574" spans="1:14">
      <c r="A574" s="42">
        <v>38660</v>
      </c>
      <c r="B574">
        <v>96.391999999999996</v>
      </c>
      <c r="C574">
        <v>146.125</v>
      </c>
      <c r="D574">
        <v>537.78099999999995</v>
      </c>
      <c r="E574">
        <v>637.38</v>
      </c>
      <c r="F574">
        <v>2.2120000000000002</v>
      </c>
      <c r="G574">
        <v>100.676</v>
      </c>
      <c r="H574">
        <v>155.952</v>
      </c>
      <c r="I574">
        <v>496.77600000000001</v>
      </c>
      <c r="J574">
        <v>1496.06</v>
      </c>
      <c r="K574">
        <v>251.93700000000001</v>
      </c>
      <c r="L574">
        <v>251.93700000000001</v>
      </c>
      <c r="M574">
        <v>251.93700000000001</v>
      </c>
      <c r="N574">
        <v>251.93700000000001</v>
      </c>
    </row>
    <row r="575" spans="1:14">
      <c r="A575" s="42">
        <v>38667</v>
      </c>
      <c r="B575">
        <v>96.453000000000003</v>
      </c>
      <c r="C575">
        <v>146.38200000000001</v>
      </c>
      <c r="D575">
        <v>538.38599999999997</v>
      </c>
      <c r="E575">
        <v>646.64</v>
      </c>
      <c r="F575">
        <v>2.1615000000000002</v>
      </c>
      <c r="G575">
        <v>101.559</v>
      </c>
      <c r="H575">
        <v>156.685</v>
      </c>
      <c r="I575">
        <v>498.53300000000002</v>
      </c>
      <c r="J575">
        <v>1519.84</v>
      </c>
      <c r="K575">
        <v>251.489</v>
      </c>
      <c r="L575">
        <v>251.489</v>
      </c>
      <c r="M575">
        <v>251.489</v>
      </c>
      <c r="N575">
        <v>251.489</v>
      </c>
    </row>
    <row r="576" spans="1:14">
      <c r="A576" s="42">
        <v>38674</v>
      </c>
      <c r="B576">
        <v>96.218999999999994</v>
      </c>
      <c r="C576">
        <v>147.005</v>
      </c>
      <c r="D576">
        <v>539.01499999999999</v>
      </c>
      <c r="E576">
        <v>657.74</v>
      </c>
      <c r="F576">
        <v>2.226</v>
      </c>
      <c r="G576">
        <v>100.505</v>
      </c>
      <c r="H576">
        <v>156.93799999999999</v>
      </c>
      <c r="I576">
        <v>500.50299999999999</v>
      </c>
      <c r="J576">
        <v>1533.14</v>
      </c>
      <c r="K576">
        <v>251.58199999999999</v>
      </c>
      <c r="L576">
        <v>251.58199999999999</v>
      </c>
      <c r="M576">
        <v>251.58199999999999</v>
      </c>
      <c r="N576">
        <v>251.58199999999999</v>
      </c>
    </row>
    <row r="577" spans="1:14">
      <c r="A577" s="42">
        <v>38681</v>
      </c>
      <c r="B577">
        <v>96.668999999999997</v>
      </c>
      <c r="C577">
        <v>148.11600000000001</v>
      </c>
      <c r="D577">
        <v>539.74400000000003</v>
      </c>
      <c r="E577">
        <v>667.16</v>
      </c>
      <c r="F577">
        <v>2.234</v>
      </c>
      <c r="G577">
        <v>100.759</v>
      </c>
      <c r="H577">
        <v>157.68700000000001</v>
      </c>
      <c r="I577">
        <v>502.52499999999998</v>
      </c>
      <c r="J577">
        <v>1578.07</v>
      </c>
      <c r="K577">
        <v>253.68600000000001</v>
      </c>
      <c r="L577">
        <v>253.68600000000001</v>
      </c>
      <c r="M577">
        <v>253.68600000000001</v>
      </c>
      <c r="N577">
        <v>253.68600000000001</v>
      </c>
    </row>
    <row r="578" spans="1:14">
      <c r="A578" s="42">
        <v>38688</v>
      </c>
      <c r="B578">
        <v>97.19</v>
      </c>
      <c r="C578">
        <v>148.50299999999999</v>
      </c>
      <c r="D578">
        <v>540.28599999999994</v>
      </c>
      <c r="E578">
        <v>679.1</v>
      </c>
      <c r="F578">
        <v>2.2088000000000001</v>
      </c>
      <c r="G578">
        <v>102.32299999999999</v>
      </c>
      <c r="H578">
        <v>158.86699999999999</v>
      </c>
      <c r="I578">
        <v>503.649</v>
      </c>
      <c r="J578">
        <v>1642.97</v>
      </c>
      <c r="K578">
        <v>255.239</v>
      </c>
      <c r="L578">
        <v>255.239</v>
      </c>
      <c r="M578">
        <v>255.239</v>
      </c>
      <c r="N578">
        <v>255.239</v>
      </c>
    </row>
    <row r="579" spans="1:14">
      <c r="A579" s="42">
        <v>38695</v>
      </c>
      <c r="B579">
        <v>96.781999999999996</v>
      </c>
      <c r="C579">
        <v>148.733</v>
      </c>
      <c r="D579">
        <v>541.01300000000003</v>
      </c>
      <c r="E579">
        <v>683.73</v>
      </c>
      <c r="F579">
        <v>2.2519999999999998</v>
      </c>
      <c r="G579">
        <v>104.41</v>
      </c>
      <c r="H579">
        <v>159.77199999999999</v>
      </c>
      <c r="I579">
        <v>506.024</v>
      </c>
      <c r="J579">
        <v>1594.24</v>
      </c>
      <c r="K579">
        <v>255.797</v>
      </c>
      <c r="L579">
        <v>255.797</v>
      </c>
      <c r="M579">
        <v>255.797</v>
      </c>
      <c r="N579">
        <v>255.797</v>
      </c>
    </row>
    <row r="580" spans="1:14">
      <c r="A580" s="42">
        <v>38702</v>
      </c>
      <c r="B580">
        <v>96.763999999999996</v>
      </c>
      <c r="C580">
        <v>149.36099999999999</v>
      </c>
      <c r="D580">
        <v>541.66999999999996</v>
      </c>
      <c r="E580">
        <v>689.64</v>
      </c>
      <c r="F580">
        <v>2.3370000000000002</v>
      </c>
      <c r="G580">
        <v>107.544</v>
      </c>
      <c r="H580">
        <v>160.876</v>
      </c>
      <c r="I580">
        <v>506.99299999999999</v>
      </c>
      <c r="J580">
        <v>1564.46</v>
      </c>
      <c r="K580">
        <v>257.34500000000003</v>
      </c>
      <c r="L580">
        <v>257.34500000000003</v>
      </c>
      <c r="M580">
        <v>257.34500000000003</v>
      </c>
      <c r="N580">
        <v>257.34500000000003</v>
      </c>
    </row>
    <row r="581" spans="1:14">
      <c r="A581" s="42">
        <v>38709</v>
      </c>
      <c r="B581">
        <v>97.025000000000006</v>
      </c>
      <c r="C581">
        <v>149.893</v>
      </c>
      <c r="D581">
        <v>542.35900000000004</v>
      </c>
      <c r="E581">
        <v>703.32</v>
      </c>
      <c r="F581">
        <v>2.3149999999999999</v>
      </c>
      <c r="G581">
        <v>108.88200000000001</v>
      </c>
      <c r="H581">
        <v>162.143</v>
      </c>
      <c r="I581">
        <v>508.76499999999999</v>
      </c>
      <c r="J581">
        <v>1563.03</v>
      </c>
      <c r="K581">
        <v>257.72000000000003</v>
      </c>
      <c r="L581">
        <v>257.72000000000003</v>
      </c>
      <c r="M581">
        <v>257.72000000000003</v>
      </c>
      <c r="N581">
        <v>257.72000000000003</v>
      </c>
    </row>
    <row r="582" spans="1:14">
      <c r="A582" s="42">
        <v>38716</v>
      </c>
      <c r="B582">
        <v>97.057000000000002</v>
      </c>
      <c r="C582">
        <v>150.27799999999999</v>
      </c>
      <c r="D582">
        <v>543.07000000000005</v>
      </c>
      <c r="E582">
        <v>706.48</v>
      </c>
      <c r="F582">
        <v>2.3355000000000001</v>
      </c>
      <c r="G582">
        <v>108.83799999999999</v>
      </c>
      <c r="H582">
        <v>162.48099999999999</v>
      </c>
      <c r="I582">
        <v>510.98200000000003</v>
      </c>
      <c r="J582">
        <v>1569.44</v>
      </c>
      <c r="K582">
        <v>257.70600000000002</v>
      </c>
      <c r="L582">
        <v>257.70600000000002</v>
      </c>
      <c r="M582">
        <v>257.70600000000002</v>
      </c>
      <c r="N582">
        <v>257.70600000000002</v>
      </c>
    </row>
    <row r="583" spans="1:14">
      <c r="A583" s="42">
        <v>38723</v>
      </c>
      <c r="B583">
        <v>98.046999999999997</v>
      </c>
      <c r="C583">
        <v>151.16800000000001</v>
      </c>
      <c r="D583">
        <v>543.78300000000002</v>
      </c>
      <c r="E583">
        <v>744.63</v>
      </c>
      <c r="F583">
        <v>2.2829999999999999</v>
      </c>
      <c r="G583">
        <v>110.959</v>
      </c>
      <c r="H583">
        <v>163.364</v>
      </c>
      <c r="I583">
        <v>512.14499999999998</v>
      </c>
      <c r="J583">
        <v>1721.79</v>
      </c>
      <c r="K583">
        <v>262.334</v>
      </c>
      <c r="L583">
        <v>262.334</v>
      </c>
      <c r="M583">
        <v>262.334</v>
      </c>
      <c r="N583">
        <v>262.334</v>
      </c>
    </row>
    <row r="584" spans="1:14">
      <c r="A584" s="42">
        <v>38730</v>
      </c>
      <c r="B584">
        <v>98.299000000000007</v>
      </c>
      <c r="C584">
        <v>151.875</v>
      </c>
      <c r="D584">
        <v>544.495</v>
      </c>
      <c r="E584">
        <v>756.75</v>
      </c>
      <c r="F584">
        <v>2.2725</v>
      </c>
      <c r="G584">
        <v>112.072</v>
      </c>
      <c r="H584">
        <v>164.45500000000001</v>
      </c>
      <c r="I584">
        <v>513.779</v>
      </c>
      <c r="J584">
        <v>1774.6</v>
      </c>
      <c r="K584">
        <v>263.10199999999998</v>
      </c>
      <c r="L584">
        <v>263.10199999999998</v>
      </c>
      <c r="M584">
        <v>263.10199999999998</v>
      </c>
      <c r="N584">
        <v>263.10199999999998</v>
      </c>
    </row>
    <row r="585" spans="1:14">
      <c r="A585" s="42">
        <v>38737</v>
      </c>
      <c r="B585">
        <v>98.424000000000007</v>
      </c>
      <c r="C585">
        <v>152.066</v>
      </c>
      <c r="D585">
        <v>545.17200000000003</v>
      </c>
      <c r="E585">
        <v>754.22</v>
      </c>
      <c r="F585">
        <v>2.2774999999999999</v>
      </c>
      <c r="G585">
        <v>113.11</v>
      </c>
      <c r="H585">
        <v>165.25399999999999</v>
      </c>
      <c r="I585">
        <v>515.58500000000004</v>
      </c>
      <c r="J585">
        <v>1804.63</v>
      </c>
      <c r="K585">
        <v>263.64800000000002</v>
      </c>
      <c r="L585">
        <v>263.64800000000002</v>
      </c>
      <c r="M585">
        <v>263.64800000000002</v>
      </c>
      <c r="N585">
        <v>263.64800000000002</v>
      </c>
    </row>
    <row r="586" spans="1:14">
      <c r="A586" s="42">
        <v>38744</v>
      </c>
      <c r="B586">
        <v>98.956000000000003</v>
      </c>
      <c r="C586">
        <v>152</v>
      </c>
      <c r="D586">
        <v>545.86699999999996</v>
      </c>
      <c r="E586">
        <v>779.37</v>
      </c>
      <c r="F586">
        <v>2.21</v>
      </c>
      <c r="G586">
        <v>112.117</v>
      </c>
      <c r="H586">
        <v>165.56200000000001</v>
      </c>
      <c r="I586">
        <v>517.90700000000004</v>
      </c>
      <c r="J586">
        <v>1903.39</v>
      </c>
      <c r="K586">
        <v>264.97199999999998</v>
      </c>
      <c r="L586">
        <v>264.97199999999998</v>
      </c>
      <c r="M586">
        <v>264.97199999999998</v>
      </c>
      <c r="N586">
        <v>264.97199999999998</v>
      </c>
    </row>
    <row r="587" spans="1:14">
      <c r="A587" s="42">
        <v>38751</v>
      </c>
      <c r="B587">
        <v>98.668999999999997</v>
      </c>
      <c r="C587">
        <v>152.25899999999999</v>
      </c>
      <c r="D587">
        <v>546.50199999999995</v>
      </c>
      <c r="E587">
        <v>767.59</v>
      </c>
      <c r="F587">
        <v>2.21</v>
      </c>
      <c r="G587">
        <v>111.974</v>
      </c>
      <c r="H587">
        <v>166.18700000000001</v>
      </c>
      <c r="I587">
        <v>519.20399999999995</v>
      </c>
      <c r="J587">
        <v>1857.78</v>
      </c>
      <c r="K587">
        <v>263.84899999999999</v>
      </c>
      <c r="L587">
        <v>263.84899999999999</v>
      </c>
      <c r="M587">
        <v>263.84899999999999</v>
      </c>
      <c r="N587">
        <v>263.84899999999999</v>
      </c>
    </row>
    <row r="588" spans="1:14">
      <c r="A588" s="42">
        <v>38758</v>
      </c>
      <c r="B588">
        <v>99.043000000000006</v>
      </c>
      <c r="C588">
        <v>152.91</v>
      </c>
      <c r="D588">
        <v>547.15899999999999</v>
      </c>
      <c r="E588">
        <v>771.21</v>
      </c>
      <c r="F588">
        <v>2.1615000000000002</v>
      </c>
      <c r="G588">
        <v>111.425</v>
      </c>
      <c r="H588">
        <v>167.036</v>
      </c>
      <c r="I588">
        <v>521.08399999999995</v>
      </c>
      <c r="J588">
        <v>1874.11</v>
      </c>
      <c r="K588">
        <v>264.23200000000003</v>
      </c>
      <c r="L588">
        <v>264.23200000000003</v>
      </c>
      <c r="M588">
        <v>264.23200000000003</v>
      </c>
      <c r="N588">
        <v>264.23200000000003</v>
      </c>
    </row>
    <row r="589" spans="1:14">
      <c r="A589" s="42">
        <v>38765</v>
      </c>
      <c r="B589">
        <v>99.260999999999996</v>
      </c>
      <c r="C589">
        <v>153.785</v>
      </c>
      <c r="D589">
        <v>547.77599999999995</v>
      </c>
      <c r="E589">
        <v>778.56</v>
      </c>
      <c r="F589">
        <v>2.1175000000000002</v>
      </c>
      <c r="G589">
        <v>114.163</v>
      </c>
      <c r="H589">
        <v>168.33099999999999</v>
      </c>
      <c r="I589">
        <v>522.625</v>
      </c>
      <c r="J589">
        <v>1986.15</v>
      </c>
      <c r="K589">
        <v>265.23500000000001</v>
      </c>
      <c r="L589">
        <v>265.23500000000001</v>
      </c>
      <c r="M589">
        <v>265.23500000000001</v>
      </c>
      <c r="N589">
        <v>265.23500000000001</v>
      </c>
    </row>
    <row r="590" spans="1:14">
      <c r="A590" s="42">
        <v>38772</v>
      </c>
      <c r="B590">
        <v>99.242999999999995</v>
      </c>
      <c r="C590">
        <v>153.976</v>
      </c>
      <c r="D590">
        <v>548.40599999999995</v>
      </c>
      <c r="E590">
        <v>786.06</v>
      </c>
      <c r="F590">
        <v>2.14</v>
      </c>
      <c r="G590">
        <v>114.73399999999999</v>
      </c>
      <c r="H590">
        <v>168.751</v>
      </c>
      <c r="I590">
        <v>523.84400000000005</v>
      </c>
      <c r="J590">
        <v>1984.53</v>
      </c>
      <c r="K590">
        <v>264.803</v>
      </c>
      <c r="L590">
        <v>264.803</v>
      </c>
      <c r="M590">
        <v>264.803</v>
      </c>
      <c r="N590">
        <v>264.803</v>
      </c>
    </row>
    <row r="591" spans="1:14">
      <c r="A591" s="42">
        <v>38779</v>
      </c>
      <c r="B591">
        <v>99.36</v>
      </c>
      <c r="C591">
        <v>154.23699999999999</v>
      </c>
      <c r="D591">
        <v>549.11500000000001</v>
      </c>
      <c r="E591">
        <v>784.85</v>
      </c>
      <c r="F591">
        <v>2.11</v>
      </c>
      <c r="G591">
        <v>115.539</v>
      </c>
      <c r="H591">
        <v>169.48099999999999</v>
      </c>
      <c r="I591">
        <v>524.58000000000004</v>
      </c>
      <c r="J591">
        <v>2021.44</v>
      </c>
      <c r="K591">
        <v>265.86399999999998</v>
      </c>
      <c r="L591">
        <v>265.86399999999998</v>
      </c>
      <c r="M591">
        <v>265.86399999999998</v>
      </c>
      <c r="N591">
        <v>265.86399999999998</v>
      </c>
    </row>
    <row r="592" spans="1:14">
      <c r="A592" s="42">
        <v>38786</v>
      </c>
      <c r="B592">
        <v>98.105999999999995</v>
      </c>
      <c r="C592">
        <v>153.447</v>
      </c>
      <c r="D592">
        <v>549.67600000000004</v>
      </c>
      <c r="E592">
        <v>752.45</v>
      </c>
      <c r="F592">
        <v>2.1373000000000002</v>
      </c>
      <c r="G592">
        <v>114.178</v>
      </c>
      <c r="H592">
        <v>169.53200000000001</v>
      </c>
      <c r="I592">
        <v>525.87199999999996</v>
      </c>
      <c r="J592">
        <v>1838.27</v>
      </c>
      <c r="K592">
        <v>262.29899999999998</v>
      </c>
      <c r="L592">
        <v>262.29899999999998</v>
      </c>
      <c r="M592">
        <v>262.29899999999998</v>
      </c>
      <c r="N592">
        <v>262.29899999999998</v>
      </c>
    </row>
    <row r="593" spans="1:16">
      <c r="A593" s="42">
        <v>38793</v>
      </c>
      <c r="B593">
        <v>99.028999999999996</v>
      </c>
      <c r="C593">
        <v>154.15199999999999</v>
      </c>
      <c r="D593">
        <v>550.31399999999996</v>
      </c>
      <c r="E593">
        <v>782.39</v>
      </c>
      <c r="F593">
        <v>2.1240000000000001</v>
      </c>
      <c r="G593">
        <v>114.17</v>
      </c>
      <c r="H593">
        <v>170.26599999999999</v>
      </c>
      <c r="I593">
        <v>527.88400000000001</v>
      </c>
      <c r="J593">
        <v>1942.31</v>
      </c>
      <c r="K593">
        <v>265.95699999999999</v>
      </c>
      <c r="L593">
        <v>265.95699999999999</v>
      </c>
      <c r="M593">
        <v>265.95699999999999</v>
      </c>
      <c r="N593">
        <v>265.95699999999999</v>
      </c>
      <c r="O593">
        <v>200.91663385478992</v>
      </c>
    </row>
    <row r="594" spans="1:16">
      <c r="A594" s="42">
        <v>38800</v>
      </c>
      <c r="B594">
        <v>97.736000000000004</v>
      </c>
      <c r="C594">
        <v>153.86199999999999</v>
      </c>
      <c r="D594">
        <v>550.84100000000001</v>
      </c>
      <c r="E594">
        <v>774.14</v>
      </c>
      <c r="F594">
        <v>2.1579999999999999</v>
      </c>
      <c r="G594">
        <v>113.08</v>
      </c>
      <c r="H594">
        <v>170.07300000000001</v>
      </c>
      <c r="I594">
        <v>529.00300000000004</v>
      </c>
      <c r="J594">
        <v>1895.33</v>
      </c>
      <c r="K594">
        <v>263.48899999999998</v>
      </c>
      <c r="L594">
        <v>263.48899999999998</v>
      </c>
      <c r="M594">
        <v>263.48899999999998</v>
      </c>
      <c r="N594">
        <v>263.48899999999998</v>
      </c>
      <c r="O594">
        <v>202.73358419250283</v>
      </c>
    </row>
    <row r="595" spans="1:16">
      <c r="A595" s="42">
        <v>38807</v>
      </c>
      <c r="B595">
        <v>98.135999999999996</v>
      </c>
      <c r="C595">
        <v>153.571</v>
      </c>
      <c r="D595">
        <v>551.48699999999997</v>
      </c>
      <c r="E595">
        <v>787.8</v>
      </c>
      <c r="F595">
        <v>2.1640000000000001</v>
      </c>
      <c r="G595">
        <v>113.035</v>
      </c>
      <c r="H595">
        <v>170.547</v>
      </c>
      <c r="I595">
        <v>530.52</v>
      </c>
      <c r="J595">
        <v>1886.23</v>
      </c>
      <c r="K595">
        <v>264.51499999999999</v>
      </c>
      <c r="L595">
        <v>264.51499999999999</v>
      </c>
      <c r="M595">
        <v>264.51499999999999</v>
      </c>
      <c r="N595">
        <v>264.51499999999999</v>
      </c>
      <c r="O595">
        <v>204.624446648375</v>
      </c>
      <c r="P595">
        <v>5.5004532848189625</v>
      </c>
    </row>
    <row r="596" spans="1:16">
      <c r="A596" s="42">
        <v>38814</v>
      </c>
      <c r="B596">
        <v>98.498000000000005</v>
      </c>
      <c r="C596">
        <v>153.34899999999999</v>
      </c>
      <c r="D596">
        <v>552.19000000000005</v>
      </c>
      <c r="E596">
        <v>814.06</v>
      </c>
      <c r="F596">
        <v>2.149</v>
      </c>
      <c r="G596">
        <v>111.40300000000001</v>
      </c>
      <c r="H596">
        <v>170.898</v>
      </c>
      <c r="I596">
        <v>532.024</v>
      </c>
      <c r="J596">
        <v>1961.4</v>
      </c>
      <c r="K596">
        <v>264.81799999999998</v>
      </c>
      <c r="L596">
        <v>264.81799999999998</v>
      </c>
      <c r="M596">
        <v>264.81799999999998</v>
      </c>
      <c r="N596">
        <v>264.81799999999998</v>
      </c>
      <c r="O596">
        <v>203.36433976978319</v>
      </c>
      <c r="P596">
        <v>5.4807698414890549</v>
      </c>
    </row>
    <row r="597" spans="1:16">
      <c r="A597" s="42">
        <v>38821</v>
      </c>
      <c r="B597">
        <v>98.138999999999996</v>
      </c>
      <c r="C597">
        <v>153.48599999999999</v>
      </c>
      <c r="D597">
        <v>552.75300000000004</v>
      </c>
      <c r="E597">
        <v>809.06</v>
      </c>
      <c r="F597">
        <v>2.1379999999999999</v>
      </c>
      <c r="G597">
        <v>111.012</v>
      </c>
      <c r="H597">
        <v>171.20099999999999</v>
      </c>
      <c r="I597">
        <v>533.45600000000002</v>
      </c>
      <c r="J597">
        <v>1905.36</v>
      </c>
      <c r="K597">
        <v>265.113</v>
      </c>
      <c r="L597">
        <v>265.113</v>
      </c>
      <c r="M597">
        <v>265.113</v>
      </c>
      <c r="N597">
        <v>265.113</v>
      </c>
      <c r="O597">
        <v>196.94546267548412</v>
      </c>
      <c r="P597">
        <v>5.3619269591605647</v>
      </c>
    </row>
    <row r="598" spans="1:16">
      <c r="A598" s="42">
        <v>38828</v>
      </c>
      <c r="B598">
        <v>98.977999999999994</v>
      </c>
      <c r="C598">
        <v>153.934</v>
      </c>
      <c r="D598">
        <v>553.39400000000001</v>
      </c>
      <c r="E598">
        <v>843.6</v>
      </c>
      <c r="F598">
        <v>2.1215000000000002</v>
      </c>
      <c r="G598">
        <v>112.627</v>
      </c>
      <c r="H598">
        <v>171.726</v>
      </c>
      <c r="I598">
        <v>535.15300000000002</v>
      </c>
      <c r="J598">
        <v>2031.98</v>
      </c>
      <c r="K598">
        <v>269.03300000000002</v>
      </c>
      <c r="L598">
        <v>269.03300000000002</v>
      </c>
      <c r="M598">
        <v>269.03300000000002</v>
      </c>
      <c r="N598">
        <v>269.03300000000002</v>
      </c>
      <c r="O598">
        <v>191.71119467012085</v>
      </c>
      <c r="P598">
        <v>5.3755674505463347</v>
      </c>
    </row>
    <row r="599" spans="1:16">
      <c r="A599" s="42">
        <v>38835</v>
      </c>
      <c r="B599">
        <v>99.477999999999994</v>
      </c>
      <c r="C599">
        <v>154.07</v>
      </c>
      <c r="D599">
        <v>554.19000000000005</v>
      </c>
      <c r="E599">
        <v>841.58</v>
      </c>
      <c r="F599">
        <v>2.0870000000000002</v>
      </c>
      <c r="G599">
        <v>113.431</v>
      </c>
      <c r="H599">
        <v>172.13800000000001</v>
      </c>
      <c r="I599">
        <v>536.50699999999995</v>
      </c>
      <c r="J599">
        <v>2051.4299999999998</v>
      </c>
      <c r="K599">
        <v>271.541</v>
      </c>
      <c r="L599">
        <v>271.541</v>
      </c>
      <c r="M599">
        <v>271.541</v>
      </c>
      <c r="N599">
        <v>271.541</v>
      </c>
      <c r="O599">
        <v>185.05921837741889</v>
      </c>
      <c r="P599">
        <v>5.5159918855573036</v>
      </c>
    </row>
    <row r="600" spans="1:16">
      <c r="A600" s="42">
        <v>38842</v>
      </c>
      <c r="B600">
        <v>100.291</v>
      </c>
      <c r="C600">
        <v>154.155</v>
      </c>
      <c r="D600">
        <v>554.75199999999995</v>
      </c>
      <c r="E600">
        <v>870.38</v>
      </c>
      <c r="F600">
        <v>2.0554999999999999</v>
      </c>
      <c r="G600">
        <v>110.989</v>
      </c>
      <c r="H600">
        <v>172.13900000000001</v>
      </c>
      <c r="I600">
        <v>537.63300000000004</v>
      </c>
      <c r="J600">
        <v>2162.5300000000002</v>
      </c>
      <c r="K600">
        <v>274.14</v>
      </c>
      <c r="L600">
        <v>274.14</v>
      </c>
      <c r="M600">
        <v>274.14</v>
      </c>
      <c r="N600">
        <v>274.14</v>
      </c>
      <c r="O600">
        <v>189.04136798757503</v>
      </c>
      <c r="P600">
        <v>5.7023055499134028</v>
      </c>
    </row>
    <row r="601" spans="1:16">
      <c r="A601" s="42">
        <v>38849</v>
      </c>
      <c r="B601">
        <v>99.070999999999998</v>
      </c>
      <c r="C601">
        <v>153.71799999999999</v>
      </c>
      <c r="D601">
        <v>555.404</v>
      </c>
      <c r="E601">
        <v>856.95</v>
      </c>
      <c r="F601">
        <v>2.1444999999999999</v>
      </c>
      <c r="G601">
        <v>108.547</v>
      </c>
      <c r="H601">
        <v>171.85900000000001</v>
      </c>
      <c r="I601">
        <v>539.60400000000004</v>
      </c>
      <c r="J601">
        <v>2050.87</v>
      </c>
      <c r="K601">
        <v>272.39299999999997</v>
      </c>
      <c r="L601">
        <v>272.39299999999997</v>
      </c>
      <c r="M601">
        <v>272.39299999999997</v>
      </c>
      <c r="N601">
        <v>272.39299999999997</v>
      </c>
      <c r="O601">
        <v>184.60396600789548</v>
      </c>
      <c r="P601">
        <v>5.591282009035405</v>
      </c>
    </row>
    <row r="602" spans="1:16">
      <c r="A602" s="42">
        <v>38856</v>
      </c>
      <c r="B602">
        <v>97.343999999999994</v>
      </c>
      <c r="C602">
        <v>153.08500000000001</v>
      </c>
      <c r="D602">
        <v>555.74800000000005</v>
      </c>
      <c r="E602">
        <v>786.47</v>
      </c>
      <c r="F602">
        <v>2.2090000000000001</v>
      </c>
      <c r="G602">
        <v>107.458</v>
      </c>
      <c r="H602">
        <v>171.732</v>
      </c>
      <c r="I602">
        <v>541.28099999999995</v>
      </c>
      <c r="J602">
        <v>1845.92</v>
      </c>
      <c r="K602">
        <v>266.935</v>
      </c>
      <c r="L602">
        <v>266.935</v>
      </c>
      <c r="M602">
        <v>266.935</v>
      </c>
      <c r="N602">
        <v>266.935</v>
      </c>
      <c r="O602">
        <v>174.06386888106846</v>
      </c>
      <c r="P602">
        <v>5.1176551080130945</v>
      </c>
    </row>
    <row r="603" spans="1:16">
      <c r="A603" s="42">
        <v>38863</v>
      </c>
      <c r="B603">
        <v>96.701999999999998</v>
      </c>
      <c r="C603">
        <v>153.24700000000001</v>
      </c>
      <c r="D603">
        <v>556.37900000000002</v>
      </c>
      <c r="E603">
        <v>769.7</v>
      </c>
      <c r="F603">
        <v>2.2414999999999998</v>
      </c>
      <c r="G603">
        <v>109.07299999999999</v>
      </c>
      <c r="H603">
        <v>171.76599999999999</v>
      </c>
      <c r="I603">
        <v>541.11800000000005</v>
      </c>
      <c r="J603">
        <v>1833.16</v>
      </c>
      <c r="K603">
        <v>266.84300000000002</v>
      </c>
      <c r="L603">
        <v>266.84300000000002</v>
      </c>
      <c r="M603">
        <v>266.84300000000002</v>
      </c>
      <c r="N603">
        <v>266.84300000000002</v>
      </c>
      <c r="O603">
        <v>165.28912317372161</v>
      </c>
      <c r="P603">
        <v>4.7249990625917055</v>
      </c>
    </row>
    <row r="604" spans="1:16">
      <c r="A604" s="42">
        <v>38870</v>
      </c>
      <c r="B604">
        <v>96.004000000000005</v>
      </c>
      <c r="C604">
        <v>152.84200000000001</v>
      </c>
      <c r="D604">
        <v>557.26099999999997</v>
      </c>
      <c r="E604">
        <v>767.11</v>
      </c>
      <c r="F604">
        <v>2.2766000000000002</v>
      </c>
      <c r="G604">
        <v>108.758</v>
      </c>
      <c r="H604">
        <v>171.43</v>
      </c>
      <c r="I604">
        <v>543.81700000000001</v>
      </c>
      <c r="J604">
        <v>1814.06</v>
      </c>
      <c r="K604">
        <v>267.32</v>
      </c>
      <c r="L604">
        <v>267.32</v>
      </c>
      <c r="M604">
        <v>267.32</v>
      </c>
      <c r="N604">
        <v>267.32</v>
      </c>
      <c r="O604">
        <v>159.76411686656564</v>
      </c>
      <c r="P604">
        <v>4.3919023074760943</v>
      </c>
    </row>
    <row r="605" spans="1:16">
      <c r="A605" s="42">
        <v>38877</v>
      </c>
      <c r="B605">
        <v>95.644999999999996</v>
      </c>
      <c r="C605">
        <v>152.19</v>
      </c>
      <c r="D605">
        <v>557.77599999999995</v>
      </c>
      <c r="E605">
        <v>706.1</v>
      </c>
      <c r="F605">
        <v>2.2591999999999999</v>
      </c>
      <c r="G605">
        <v>110.373</v>
      </c>
      <c r="H605">
        <v>171.85</v>
      </c>
      <c r="I605">
        <v>545.53</v>
      </c>
      <c r="J605">
        <v>1641.12</v>
      </c>
      <c r="K605">
        <v>265.072</v>
      </c>
      <c r="L605">
        <v>265.072</v>
      </c>
      <c r="M605">
        <v>265.072</v>
      </c>
      <c r="N605">
        <v>265.072</v>
      </c>
      <c r="O605">
        <v>156.84731528463638</v>
      </c>
      <c r="P605">
        <v>4.0032010068841481</v>
      </c>
    </row>
    <row r="606" spans="1:16">
      <c r="A606" s="42">
        <v>38884</v>
      </c>
      <c r="B606">
        <v>94.918000000000006</v>
      </c>
      <c r="C606">
        <v>151.566</v>
      </c>
      <c r="D606">
        <v>558.39099999999996</v>
      </c>
      <c r="E606">
        <v>706.75</v>
      </c>
      <c r="F606">
        <v>2.2450000000000001</v>
      </c>
      <c r="G606">
        <v>111.988</v>
      </c>
      <c r="H606">
        <v>172.381</v>
      </c>
      <c r="I606">
        <v>547.13300000000004</v>
      </c>
      <c r="J606">
        <v>1622.31</v>
      </c>
      <c r="K606">
        <v>262.74900000000002</v>
      </c>
      <c r="L606">
        <v>262.74900000000002</v>
      </c>
      <c r="M606">
        <v>262.74900000000002</v>
      </c>
      <c r="N606">
        <v>262.74900000000002</v>
      </c>
      <c r="O606">
        <v>152.77346131445384</v>
      </c>
      <c r="P606">
        <v>3.7195143256150938</v>
      </c>
    </row>
    <row r="607" spans="1:16">
      <c r="A607" s="42">
        <v>38891</v>
      </c>
      <c r="B607">
        <v>93.061999999999998</v>
      </c>
      <c r="C607">
        <v>150.50700000000001</v>
      </c>
      <c r="D607">
        <v>558.99199999999996</v>
      </c>
      <c r="E607">
        <v>699.76</v>
      </c>
      <c r="F607">
        <v>2.2315</v>
      </c>
      <c r="G607">
        <v>111.44</v>
      </c>
      <c r="H607">
        <v>173.12299999999999</v>
      </c>
      <c r="I607">
        <v>548.75</v>
      </c>
      <c r="J607">
        <v>1661.27</v>
      </c>
      <c r="K607">
        <v>259.10300000000001</v>
      </c>
      <c r="L607">
        <v>259.10300000000001</v>
      </c>
      <c r="M607">
        <v>259.10300000000001</v>
      </c>
      <c r="N607">
        <v>259.10300000000001</v>
      </c>
      <c r="O607">
        <v>146.01921741858945</v>
      </c>
      <c r="P607">
        <v>3.6164503984737126</v>
      </c>
    </row>
    <row r="608" spans="1:16">
      <c r="A608" s="42">
        <v>38898</v>
      </c>
      <c r="B608">
        <v>94.983000000000004</v>
      </c>
      <c r="C608">
        <v>151.08699999999999</v>
      </c>
      <c r="D608">
        <v>559.471</v>
      </c>
      <c r="E608">
        <v>747.54</v>
      </c>
      <c r="F608">
        <v>2.165</v>
      </c>
      <c r="G608">
        <v>113.11199999999999</v>
      </c>
      <c r="H608">
        <v>174.87</v>
      </c>
      <c r="I608">
        <v>550.65499999999997</v>
      </c>
      <c r="J608">
        <v>1821.85</v>
      </c>
      <c r="K608">
        <v>263.745</v>
      </c>
      <c r="L608">
        <v>263.745</v>
      </c>
      <c r="M608">
        <v>263.745</v>
      </c>
      <c r="N608">
        <v>263.745</v>
      </c>
      <c r="O608">
        <v>132.98966722846501</v>
      </c>
      <c r="P608">
        <v>3.290323923266159</v>
      </c>
    </row>
    <row r="609" spans="1:16">
      <c r="A609" s="42">
        <v>38905</v>
      </c>
      <c r="B609">
        <v>95.587000000000003</v>
      </c>
      <c r="C609">
        <v>152.114</v>
      </c>
      <c r="D609">
        <v>560.62599999999998</v>
      </c>
      <c r="E609">
        <v>751.51</v>
      </c>
      <c r="F609">
        <v>2.1819999999999999</v>
      </c>
      <c r="G609">
        <v>114.503</v>
      </c>
      <c r="H609">
        <v>175.977</v>
      </c>
      <c r="I609">
        <v>552.77599999999995</v>
      </c>
      <c r="J609">
        <v>1804.49</v>
      </c>
      <c r="K609">
        <v>265.75200000000001</v>
      </c>
      <c r="L609">
        <v>265.75200000000001</v>
      </c>
      <c r="M609">
        <v>265.75200000000001</v>
      </c>
      <c r="N609">
        <v>265.75200000000001</v>
      </c>
      <c r="O609">
        <v>129.99641220611545</v>
      </c>
      <c r="P609">
        <v>3.2262613437982397</v>
      </c>
    </row>
    <row r="610" spans="1:16">
      <c r="A610" s="42">
        <v>38912</v>
      </c>
      <c r="B610">
        <v>94.784999999999997</v>
      </c>
      <c r="C610">
        <v>152.45099999999999</v>
      </c>
      <c r="D610">
        <v>561.41899999999998</v>
      </c>
      <c r="E610">
        <v>722.67</v>
      </c>
      <c r="F610">
        <v>2.2120000000000002</v>
      </c>
      <c r="G610">
        <v>114.20699999999999</v>
      </c>
      <c r="H610">
        <v>176.21299999999999</v>
      </c>
      <c r="I610">
        <v>554.23599999999999</v>
      </c>
      <c r="J610">
        <v>1731.24</v>
      </c>
      <c r="K610">
        <v>264.71100000000001</v>
      </c>
      <c r="L610">
        <v>264.71100000000001</v>
      </c>
      <c r="M610">
        <v>264.71100000000001</v>
      </c>
      <c r="N610">
        <v>264.71100000000001</v>
      </c>
      <c r="O610">
        <v>131.71889423255217</v>
      </c>
      <c r="P610">
        <v>3.1909602685385159</v>
      </c>
    </row>
    <row r="611" spans="1:16">
      <c r="A611" s="42">
        <v>38919</v>
      </c>
      <c r="B611">
        <v>95.63</v>
      </c>
      <c r="C611">
        <v>153.245</v>
      </c>
      <c r="D611">
        <v>562.13900000000001</v>
      </c>
      <c r="E611">
        <v>729.88</v>
      </c>
      <c r="F611">
        <v>2.1987999999999999</v>
      </c>
      <c r="G611">
        <v>115.35</v>
      </c>
      <c r="H611">
        <v>177.13300000000001</v>
      </c>
      <c r="I611">
        <v>556.375</v>
      </c>
      <c r="J611">
        <v>1733.16</v>
      </c>
      <c r="K611">
        <v>267.46100000000001</v>
      </c>
      <c r="L611">
        <v>267.46100000000001</v>
      </c>
      <c r="M611">
        <v>267.46100000000001</v>
      </c>
      <c r="N611">
        <v>267.46100000000001</v>
      </c>
      <c r="O611">
        <v>134.12290235967998</v>
      </c>
      <c r="P611">
        <v>3.1806109476061324</v>
      </c>
    </row>
    <row r="612" spans="1:16">
      <c r="A612" s="42">
        <v>38926</v>
      </c>
      <c r="B612">
        <v>96.343000000000004</v>
      </c>
      <c r="C612">
        <v>153.869</v>
      </c>
      <c r="D612">
        <v>562.96699999999998</v>
      </c>
      <c r="E612">
        <v>755.4</v>
      </c>
      <c r="F612">
        <v>2.1753999999999998</v>
      </c>
      <c r="G612">
        <v>117.316</v>
      </c>
      <c r="H612">
        <v>178.18799999999999</v>
      </c>
      <c r="I612">
        <v>557.69100000000003</v>
      </c>
      <c r="J612">
        <v>1845.61</v>
      </c>
      <c r="K612">
        <v>270.529</v>
      </c>
      <c r="L612">
        <v>270.529</v>
      </c>
      <c r="M612">
        <v>270.529</v>
      </c>
      <c r="N612">
        <v>270.529</v>
      </c>
      <c r="O612">
        <v>134.186380469623</v>
      </c>
      <c r="P612">
        <v>3.3039872222249476</v>
      </c>
    </row>
    <row r="613" spans="1:16">
      <c r="A613" s="42">
        <v>38933</v>
      </c>
      <c r="B613">
        <v>96.658000000000001</v>
      </c>
      <c r="C613">
        <v>154.328</v>
      </c>
      <c r="D613">
        <v>563.66999999999996</v>
      </c>
      <c r="E613">
        <v>763.4</v>
      </c>
      <c r="F613">
        <v>2.1814</v>
      </c>
      <c r="G613">
        <v>117.021</v>
      </c>
      <c r="H613">
        <v>178.684</v>
      </c>
      <c r="I613">
        <v>559.19600000000003</v>
      </c>
      <c r="J613">
        <v>1883.77</v>
      </c>
      <c r="K613">
        <v>272.779</v>
      </c>
      <c r="L613">
        <v>272.779</v>
      </c>
      <c r="M613">
        <v>272.779</v>
      </c>
      <c r="N613">
        <v>272.779</v>
      </c>
      <c r="O613">
        <v>134.13370099328159</v>
      </c>
      <c r="P613">
        <v>3.5221479017122492</v>
      </c>
    </row>
    <row r="614" spans="1:16">
      <c r="A614" s="42">
        <v>38940</v>
      </c>
      <c r="B614">
        <v>97.004000000000005</v>
      </c>
      <c r="C614">
        <v>154.709</v>
      </c>
      <c r="D614">
        <v>564.57600000000002</v>
      </c>
      <c r="E614">
        <v>768.47</v>
      </c>
      <c r="F614">
        <v>2.1659999999999999</v>
      </c>
      <c r="G614">
        <v>118.45099999999999</v>
      </c>
      <c r="H614">
        <v>179.67500000000001</v>
      </c>
      <c r="I614">
        <v>561.25699999999995</v>
      </c>
      <c r="J614">
        <v>1840.43</v>
      </c>
      <c r="K614">
        <v>273.82</v>
      </c>
      <c r="L614">
        <v>273.82</v>
      </c>
      <c r="M614">
        <v>273.82</v>
      </c>
      <c r="N614">
        <v>273.82</v>
      </c>
      <c r="O614">
        <v>134.33598330478492</v>
      </c>
      <c r="P614">
        <v>3.7785483930280601</v>
      </c>
    </row>
    <row r="615" spans="1:16">
      <c r="A615" s="42">
        <v>38947</v>
      </c>
      <c r="B615">
        <v>97.016000000000005</v>
      </c>
      <c r="C615">
        <v>154.82900000000001</v>
      </c>
      <c r="D615">
        <v>565.19200000000001</v>
      </c>
      <c r="E615">
        <v>777.22</v>
      </c>
      <c r="F615">
        <v>2.1469</v>
      </c>
      <c r="G615">
        <v>118.443</v>
      </c>
      <c r="H615">
        <v>180.36099999999999</v>
      </c>
      <c r="I615">
        <v>562.49900000000002</v>
      </c>
      <c r="J615">
        <v>1878.41</v>
      </c>
      <c r="K615">
        <v>273.52300000000002</v>
      </c>
      <c r="L615">
        <v>273.52300000000002</v>
      </c>
      <c r="M615">
        <v>273.52300000000002</v>
      </c>
      <c r="N615">
        <v>273.52300000000002</v>
      </c>
      <c r="O615">
        <v>132.47608312679466</v>
      </c>
      <c r="P615">
        <v>3.9876868538816539</v>
      </c>
    </row>
    <row r="616" spans="1:16">
      <c r="A616" s="42">
        <v>38954</v>
      </c>
      <c r="B616">
        <v>96.146000000000001</v>
      </c>
      <c r="C616">
        <v>154.965</v>
      </c>
      <c r="D616">
        <v>565.85799999999995</v>
      </c>
      <c r="E616">
        <v>766</v>
      </c>
      <c r="F616">
        <v>2.1560000000000001</v>
      </c>
      <c r="G616">
        <v>118.14700000000001</v>
      </c>
      <c r="H616">
        <v>180.684</v>
      </c>
      <c r="I616">
        <v>564.29100000000005</v>
      </c>
      <c r="J616">
        <v>1793.25</v>
      </c>
      <c r="K616">
        <v>271.07499999999999</v>
      </c>
      <c r="L616">
        <v>271.07499999999999</v>
      </c>
      <c r="M616">
        <v>271.07499999999999</v>
      </c>
      <c r="N616">
        <v>271.07499999999999</v>
      </c>
      <c r="O616">
        <v>131.3197058409495</v>
      </c>
      <c r="P616">
        <v>4.0333308268020209</v>
      </c>
    </row>
    <row r="617" spans="1:16">
      <c r="A617" s="42">
        <v>38961</v>
      </c>
      <c r="B617">
        <v>96.358999999999995</v>
      </c>
      <c r="C617">
        <v>155.565</v>
      </c>
      <c r="D617">
        <v>566.64099999999996</v>
      </c>
      <c r="E617">
        <v>778.57</v>
      </c>
      <c r="F617">
        <v>2.1390000000000002</v>
      </c>
      <c r="G617">
        <v>118.715</v>
      </c>
      <c r="H617">
        <v>182.166</v>
      </c>
      <c r="I617">
        <v>566.16800000000001</v>
      </c>
      <c r="J617">
        <v>1865.98</v>
      </c>
      <c r="K617">
        <v>272.41899999999998</v>
      </c>
      <c r="L617">
        <v>272.41899999999998</v>
      </c>
      <c r="M617">
        <v>272.41899999999998</v>
      </c>
      <c r="N617">
        <v>272.41899999999998</v>
      </c>
      <c r="O617">
        <v>127.40575890618825</v>
      </c>
      <c r="P617">
        <v>4.1414518799376987</v>
      </c>
    </row>
    <row r="618" spans="1:16">
      <c r="A618" s="42">
        <v>38968</v>
      </c>
      <c r="B618">
        <v>96.034999999999997</v>
      </c>
      <c r="C618">
        <v>155.78700000000001</v>
      </c>
      <c r="D618">
        <v>567.39400000000001</v>
      </c>
      <c r="E618">
        <v>770.11</v>
      </c>
      <c r="F618">
        <v>2.1579999999999999</v>
      </c>
      <c r="G618">
        <v>117.51600000000001</v>
      </c>
      <c r="H618">
        <v>182.92500000000001</v>
      </c>
      <c r="I618">
        <v>567.91</v>
      </c>
      <c r="J618">
        <v>1801.36</v>
      </c>
      <c r="K618">
        <v>271.34300000000002</v>
      </c>
      <c r="L618">
        <v>271.34300000000002</v>
      </c>
      <c r="M618">
        <v>271.34300000000002</v>
      </c>
      <c r="N618">
        <v>271.34300000000002</v>
      </c>
      <c r="O618">
        <v>127.85427633111695</v>
      </c>
      <c r="P618">
        <v>4.0589570672572508</v>
      </c>
    </row>
    <row r="619" spans="1:16">
      <c r="A619" s="42">
        <v>38975</v>
      </c>
      <c r="B619">
        <v>96.191999999999993</v>
      </c>
      <c r="C619">
        <v>156.41499999999999</v>
      </c>
      <c r="D619">
        <v>568.13499999999999</v>
      </c>
      <c r="E619">
        <v>771.51</v>
      </c>
      <c r="F619">
        <v>2.1509999999999998</v>
      </c>
      <c r="G619">
        <v>118.947</v>
      </c>
      <c r="H619">
        <v>183.76599999999999</v>
      </c>
      <c r="I619">
        <v>569.09799999999996</v>
      </c>
      <c r="J619">
        <v>1784.03</v>
      </c>
      <c r="K619">
        <v>272.346</v>
      </c>
      <c r="L619">
        <v>272.346</v>
      </c>
      <c r="M619">
        <v>272.346</v>
      </c>
      <c r="N619">
        <v>272.346</v>
      </c>
      <c r="O619">
        <v>127.44082992450288</v>
      </c>
      <c r="P619">
        <v>4.1275544715205266</v>
      </c>
    </row>
    <row r="620" spans="1:16">
      <c r="A620" s="42">
        <v>38982</v>
      </c>
      <c r="B620">
        <v>95.221999999999994</v>
      </c>
      <c r="C620">
        <v>156.42099999999999</v>
      </c>
      <c r="D620">
        <v>568.67499999999995</v>
      </c>
      <c r="E620">
        <v>764.86</v>
      </c>
      <c r="F620">
        <v>2.2075</v>
      </c>
      <c r="G620">
        <v>119.226</v>
      </c>
      <c r="H620">
        <v>183.876</v>
      </c>
      <c r="I620">
        <v>570.34299999999996</v>
      </c>
      <c r="J620">
        <v>1673.78</v>
      </c>
      <c r="K620">
        <v>271.13099999999997</v>
      </c>
      <c r="L620">
        <v>271.13099999999997</v>
      </c>
      <c r="M620">
        <v>271.13099999999997</v>
      </c>
      <c r="N620">
        <v>271.13099999999997</v>
      </c>
      <c r="O620">
        <v>131.74722245036253</v>
      </c>
      <c r="P620">
        <v>4.0518678870181706</v>
      </c>
    </row>
    <row r="621" spans="1:16">
      <c r="A621" s="42">
        <v>38989</v>
      </c>
      <c r="B621">
        <v>95.465000000000003</v>
      </c>
      <c r="C621">
        <v>156.702</v>
      </c>
      <c r="D621">
        <v>569.44899999999996</v>
      </c>
      <c r="E621">
        <v>778.16</v>
      </c>
      <c r="F621">
        <v>2.169</v>
      </c>
      <c r="G621">
        <v>119.794</v>
      </c>
      <c r="H621">
        <v>184.57900000000001</v>
      </c>
      <c r="I621">
        <v>572.00199999999995</v>
      </c>
      <c r="J621">
        <v>1790.82</v>
      </c>
      <c r="K621">
        <v>271.27600000000001</v>
      </c>
      <c r="L621">
        <v>271.27600000000001</v>
      </c>
      <c r="M621">
        <v>271.27600000000001</v>
      </c>
      <c r="N621">
        <v>271.27600000000001</v>
      </c>
      <c r="O621">
        <v>131.83147449621686</v>
      </c>
      <c r="P621">
        <v>4.0045975885410066</v>
      </c>
    </row>
    <row r="622" spans="1:16">
      <c r="A622" s="42">
        <v>38996</v>
      </c>
      <c r="B622">
        <v>95.528999999999996</v>
      </c>
      <c r="C622">
        <v>157.244</v>
      </c>
      <c r="D622">
        <v>570.27</v>
      </c>
      <c r="E622">
        <v>783.79</v>
      </c>
      <c r="F622">
        <v>2.1619999999999999</v>
      </c>
      <c r="G622">
        <v>120.218</v>
      </c>
      <c r="H622">
        <v>185.751</v>
      </c>
      <c r="I622">
        <v>573.49199999999996</v>
      </c>
      <c r="J622">
        <v>1845.3</v>
      </c>
      <c r="K622">
        <v>271.81200000000001</v>
      </c>
      <c r="L622">
        <v>271.81200000000001</v>
      </c>
      <c r="M622">
        <v>271.81200000000001</v>
      </c>
      <c r="N622">
        <v>271.81200000000001</v>
      </c>
      <c r="O622">
        <v>129.48624193088742</v>
      </c>
      <c r="P622">
        <v>3.966051034233661</v>
      </c>
    </row>
    <row r="623" spans="1:16">
      <c r="A623" s="42">
        <v>39003</v>
      </c>
      <c r="B623">
        <v>96.558999999999997</v>
      </c>
      <c r="C623">
        <v>157.958</v>
      </c>
      <c r="D623">
        <v>571.11400000000003</v>
      </c>
      <c r="E623">
        <v>803.67</v>
      </c>
      <c r="F623">
        <v>2.1371000000000002</v>
      </c>
      <c r="G623">
        <v>120.946</v>
      </c>
      <c r="H623">
        <v>186.51400000000001</v>
      </c>
      <c r="I623">
        <v>574.80700000000002</v>
      </c>
      <c r="J623">
        <v>1918.29</v>
      </c>
      <c r="K623">
        <v>274.27300000000002</v>
      </c>
      <c r="L623">
        <v>274.27300000000002</v>
      </c>
      <c r="M623">
        <v>274.27300000000002</v>
      </c>
      <c r="N623">
        <v>274.27300000000002</v>
      </c>
      <c r="O623">
        <v>129.79121146494268</v>
      </c>
      <c r="P623">
        <v>4.0136417769709709</v>
      </c>
    </row>
    <row r="624" spans="1:16">
      <c r="A624" s="42">
        <v>39010</v>
      </c>
      <c r="B624">
        <v>97.043999999999997</v>
      </c>
      <c r="C624">
        <v>158.53800000000001</v>
      </c>
      <c r="D624">
        <v>571.93200000000002</v>
      </c>
      <c r="E624">
        <v>807.13</v>
      </c>
      <c r="F624">
        <v>2.1402000000000001</v>
      </c>
      <c r="G624">
        <v>120.648</v>
      </c>
      <c r="H624">
        <v>186.90700000000001</v>
      </c>
      <c r="I624">
        <v>576.22400000000005</v>
      </c>
      <c r="J624">
        <v>1902.7</v>
      </c>
      <c r="K624">
        <v>276.04199999999997</v>
      </c>
      <c r="L624">
        <v>276.04199999999997</v>
      </c>
      <c r="M624">
        <v>276.04199999999997</v>
      </c>
      <c r="N624">
        <v>276.04199999999997</v>
      </c>
      <c r="O624">
        <v>124.32965930696012</v>
      </c>
      <c r="P624">
        <v>4.2214356728464901</v>
      </c>
    </row>
    <row r="625" spans="1:16">
      <c r="A625" s="42">
        <v>39017</v>
      </c>
      <c r="B625">
        <v>97.567999999999998</v>
      </c>
      <c r="C625">
        <v>159.32400000000001</v>
      </c>
      <c r="D625">
        <v>572.73500000000001</v>
      </c>
      <c r="E625">
        <v>814.83</v>
      </c>
      <c r="F625">
        <v>2.1335999999999999</v>
      </c>
      <c r="G625">
        <v>121.864</v>
      </c>
      <c r="H625">
        <v>187.791</v>
      </c>
      <c r="I625">
        <v>577.68499999999995</v>
      </c>
      <c r="J625">
        <v>1945.17</v>
      </c>
      <c r="K625">
        <v>278.67099999999999</v>
      </c>
      <c r="L625">
        <v>278.67099999999999</v>
      </c>
      <c r="M625">
        <v>278.67099999999999</v>
      </c>
      <c r="N625">
        <v>278.67099999999999</v>
      </c>
      <c r="O625">
        <v>118.38670733854285</v>
      </c>
      <c r="P625">
        <v>4.5685049769710959</v>
      </c>
    </row>
    <row r="626" spans="1:16">
      <c r="A626" s="42">
        <v>39024</v>
      </c>
      <c r="B626">
        <v>97.709000000000003</v>
      </c>
      <c r="C626">
        <v>159.92500000000001</v>
      </c>
      <c r="D626">
        <v>573.47400000000005</v>
      </c>
      <c r="E626">
        <v>826.91</v>
      </c>
      <c r="F626">
        <v>2.1390000000000002</v>
      </c>
      <c r="G626">
        <v>123.13200000000001</v>
      </c>
      <c r="H626">
        <v>188.64400000000001</v>
      </c>
      <c r="I626">
        <v>579.32100000000003</v>
      </c>
      <c r="J626">
        <v>1973.57</v>
      </c>
      <c r="K626">
        <v>279.3</v>
      </c>
      <c r="L626">
        <v>279.3</v>
      </c>
      <c r="M626">
        <v>279.3</v>
      </c>
      <c r="N626">
        <v>279.3</v>
      </c>
      <c r="O626">
        <v>101.53871365073925</v>
      </c>
      <c r="P626">
        <v>4.8628948581565128</v>
      </c>
    </row>
    <row r="627" spans="1:16">
      <c r="A627" s="42">
        <v>39031</v>
      </c>
      <c r="B627">
        <v>98.03</v>
      </c>
      <c r="C627">
        <v>160.422</v>
      </c>
      <c r="D627">
        <v>574.24199999999996</v>
      </c>
      <c r="E627">
        <v>842.7</v>
      </c>
      <c r="F627">
        <v>2.1514000000000002</v>
      </c>
      <c r="G627">
        <v>124.867</v>
      </c>
      <c r="H627">
        <v>188.08099999999999</v>
      </c>
      <c r="I627">
        <v>580.31299999999999</v>
      </c>
      <c r="J627">
        <v>1999.83</v>
      </c>
      <c r="K627">
        <v>280.81400000000002</v>
      </c>
      <c r="L627">
        <v>280.81400000000002</v>
      </c>
      <c r="M627">
        <v>280.81400000000002</v>
      </c>
      <c r="N627">
        <v>280.81400000000002</v>
      </c>
      <c r="O627">
        <v>97.287090806221215</v>
      </c>
      <c r="P627">
        <v>5.2843649754506341</v>
      </c>
    </row>
    <row r="628" spans="1:16">
      <c r="A628" s="42">
        <v>39038</v>
      </c>
      <c r="B628">
        <v>97.632000000000005</v>
      </c>
      <c r="C628">
        <v>160.72499999999999</v>
      </c>
      <c r="D628">
        <v>574.90800000000002</v>
      </c>
      <c r="E628">
        <v>843.76</v>
      </c>
      <c r="F628">
        <v>2.1604999999999999</v>
      </c>
      <c r="G628">
        <v>126.602</v>
      </c>
      <c r="H628">
        <v>188.566</v>
      </c>
      <c r="I628">
        <v>581.65700000000004</v>
      </c>
      <c r="J628">
        <v>1996.42</v>
      </c>
      <c r="K628">
        <v>281.14600000000002</v>
      </c>
      <c r="L628">
        <v>281.14600000000002</v>
      </c>
      <c r="M628">
        <v>281.14600000000002</v>
      </c>
      <c r="N628">
        <v>281.14600000000002</v>
      </c>
      <c r="O628">
        <v>103.34421210692369</v>
      </c>
      <c r="P628">
        <v>5.6332241421206541</v>
      </c>
    </row>
    <row r="629" spans="1:16">
      <c r="A629" s="42">
        <v>39045</v>
      </c>
      <c r="B629">
        <v>97.808999999999997</v>
      </c>
      <c r="C629">
        <v>161.10499999999999</v>
      </c>
      <c r="D629">
        <v>575.67200000000003</v>
      </c>
      <c r="E629">
        <v>862.97</v>
      </c>
      <c r="F629">
        <v>2.1690999999999998</v>
      </c>
      <c r="G629">
        <v>126.88500000000001</v>
      </c>
      <c r="H629">
        <v>189.31299999999999</v>
      </c>
      <c r="I629">
        <v>582.87</v>
      </c>
      <c r="J629">
        <v>2026.08</v>
      </c>
      <c r="K629">
        <v>282.55599999999998</v>
      </c>
      <c r="L629">
        <v>282.55599999999998</v>
      </c>
      <c r="M629">
        <v>282.55599999999998</v>
      </c>
      <c r="N629">
        <v>282.55599999999998</v>
      </c>
      <c r="O629">
        <v>110.7532915267081</v>
      </c>
      <c r="P629">
        <v>6.0041218042272879</v>
      </c>
    </row>
    <row r="630" spans="1:16">
      <c r="A630" s="42">
        <v>39052</v>
      </c>
      <c r="B630">
        <v>98.465999999999994</v>
      </c>
      <c r="C630">
        <v>161.69</v>
      </c>
      <c r="D630">
        <v>576.44100000000003</v>
      </c>
      <c r="E630">
        <v>875.71</v>
      </c>
      <c r="F630">
        <v>2.1667999999999998</v>
      </c>
      <c r="G630">
        <v>129.54900000000001</v>
      </c>
      <c r="H630">
        <v>190.28</v>
      </c>
      <c r="I630">
        <v>584.84500000000003</v>
      </c>
      <c r="J630">
        <v>2012.1</v>
      </c>
      <c r="K630">
        <v>285.81200000000001</v>
      </c>
      <c r="L630">
        <v>285.81200000000001</v>
      </c>
      <c r="M630">
        <v>285.81200000000001</v>
      </c>
      <c r="N630">
        <v>285.81200000000001</v>
      </c>
      <c r="O630">
        <v>116.24754905869817</v>
      </c>
      <c r="P630">
        <v>6.5511248457507243</v>
      </c>
    </row>
    <row r="631" spans="1:16">
      <c r="A631" s="42">
        <v>39059</v>
      </c>
      <c r="B631">
        <v>98.957999999999998</v>
      </c>
      <c r="C631">
        <v>162.458</v>
      </c>
      <c r="D631">
        <v>577.31399999999996</v>
      </c>
      <c r="E631">
        <v>885.44</v>
      </c>
      <c r="F631">
        <v>2.1395</v>
      </c>
      <c r="G631">
        <v>131.98099999999999</v>
      </c>
      <c r="H631">
        <v>191.83</v>
      </c>
      <c r="I631">
        <v>586.59900000000005</v>
      </c>
      <c r="J631">
        <v>2116.9499999999998</v>
      </c>
      <c r="K631">
        <v>287.60500000000002</v>
      </c>
      <c r="L631">
        <v>287.60500000000002</v>
      </c>
      <c r="M631">
        <v>287.60500000000002</v>
      </c>
      <c r="N631">
        <v>287.60500000000002</v>
      </c>
      <c r="O631">
        <v>121.32956648795252</v>
      </c>
      <c r="P631">
        <v>7.032318635141662</v>
      </c>
    </row>
    <row r="632" spans="1:16">
      <c r="A632" s="42">
        <v>39066</v>
      </c>
      <c r="B632">
        <v>99.141000000000005</v>
      </c>
      <c r="C632">
        <v>162.958</v>
      </c>
      <c r="D632">
        <v>578.03800000000001</v>
      </c>
      <c r="E632">
        <v>891.64</v>
      </c>
      <c r="F632">
        <v>2.1457999999999999</v>
      </c>
      <c r="G632">
        <v>134.995</v>
      </c>
      <c r="H632">
        <v>193.22</v>
      </c>
      <c r="I632">
        <v>588.04899999999998</v>
      </c>
      <c r="J632">
        <v>2143.4</v>
      </c>
      <c r="K632">
        <v>288.072</v>
      </c>
      <c r="L632">
        <v>288.072</v>
      </c>
      <c r="M632">
        <v>288.072</v>
      </c>
      <c r="N632">
        <v>288.072</v>
      </c>
      <c r="O632">
        <v>124.10928577668902</v>
      </c>
      <c r="P632">
        <v>7.2838663287696148</v>
      </c>
    </row>
    <row r="633" spans="1:16">
      <c r="A633" s="42">
        <v>39073</v>
      </c>
      <c r="B633">
        <v>99.073999999999998</v>
      </c>
      <c r="C633">
        <v>163.22300000000001</v>
      </c>
      <c r="D633">
        <v>578.70299999999997</v>
      </c>
      <c r="E633">
        <v>892.95</v>
      </c>
      <c r="F633">
        <v>2.1478000000000002</v>
      </c>
      <c r="G633">
        <v>137.93299999999999</v>
      </c>
      <c r="H633">
        <v>193.85599999999999</v>
      </c>
      <c r="I633">
        <v>589.94799999999998</v>
      </c>
      <c r="J633">
        <v>2127.16</v>
      </c>
      <c r="K633">
        <v>288.36799999999999</v>
      </c>
      <c r="L633">
        <v>288.36799999999999</v>
      </c>
      <c r="M633">
        <v>288.36799999999999</v>
      </c>
      <c r="N633">
        <v>288.36799999999999</v>
      </c>
      <c r="O633">
        <v>125.41560095385297</v>
      </c>
      <c r="P633">
        <v>7.1300264469260757</v>
      </c>
    </row>
    <row r="634" spans="1:16">
      <c r="A634" s="42">
        <v>39080</v>
      </c>
      <c r="B634">
        <v>99.316999999999993</v>
      </c>
      <c r="C634">
        <v>163.226</v>
      </c>
      <c r="D634">
        <v>579.48099999999999</v>
      </c>
      <c r="E634">
        <v>912.65</v>
      </c>
      <c r="F634">
        <v>2.1364000000000001</v>
      </c>
      <c r="G634">
        <v>138.58099999999999</v>
      </c>
      <c r="H634">
        <v>194.702</v>
      </c>
      <c r="I634">
        <v>590.572</v>
      </c>
      <c r="J634">
        <v>2205.4299999999998</v>
      </c>
      <c r="K634">
        <v>289.41000000000003</v>
      </c>
      <c r="L634">
        <v>289.41000000000003</v>
      </c>
      <c r="M634">
        <v>289.41000000000003</v>
      </c>
      <c r="N634">
        <v>289.41000000000003</v>
      </c>
      <c r="O634">
        <v>138.42281135764054</v>
      </c>
      <c r="P634">
        <v>7.2497534315622572</v>
      </c>
    </row>
    <row r="635" spans="1:16">
      <c r="A635" s="42">
        <v>39087</v>
      </c>
      <c r="B635">
        <v>98.548000000000002</v>
      </c>
      <c r="C635">
        <v>163.67500000000001</v>
      </c>
      <c r="D635">
        <v>580.21299999999997</v>
      </c>
      <c r="E635">
        <v>893.96</v>
      </c>
      <c r="F635">
        <v>2.1522999999999999</v>
      </c>
      <c r="G635">
        <v>140.41499999999999</v>
      </c>
      <c r="H635">
        <v>195.03299999999999</v>
      </c>
      <c r="I635">
        <v>591.91099999999994</v>
      </c>
      <c r="J635">
        <v>2081.3200000000002</v>
      </c>
      <c r="K635">
        <v>286.76</v>
      </c>
      <c r="L635">
        <v>286.76</v>
      </c>
      <c r="M635">
        <v>286.76</v>
      </c>
      <c r="N635">
        <v>286.76</v>
      </c>
      <c r="O635">
        <v>140.67629397799888</v>
      </c>
      <c r="P635">
        <v>7.2055101594864182</v>
      </c>
    </row>
    <row r="636" spans="1:16">
      <c r="A636" s="42">
        <v>39094</v>
      </c>
      <c r="B636">
        <v>98.182000000000002</v>
      </c>
      <c r="C636">
        <v>163.26499999999999</v>
      </c>
      <c r="D636">
        <v>580.88800000000003</v>
      </c>
      <c r="E636">
        <v>884.53</v>
      </c>
      <c r="F636">
        <v>2.1414</v>
      </c>
      <c r="G636">
        <v>140.46799999999999</v>
      </c>
      <c r="H636">
        <v>195.18199999999999</v>
      </c>
      <c r="I636">
        <v>593.077</v>
      </c>
      <c r="J636">
        <v>2127.36</v>
      </c>
      <c r="K636">
        <v>286.29300000000001</v>
      </c>
      <c r="L636">
        <v>286.29300000000001</v>
      </c>
      <c r="M636">
        <v>286.29300000000001</v>
      </c>
      <c r="N636">
        <v>286.29300000000001</v>
      </c>
      <c r="O636">
        <v>140.88485707785293</v>
      </c>
      <c r="P636">
        <v>6.9675253057440019</v>
      </c>
    </row>
    <row r="637" spans="1:16">
      <c r="A637" s="42">
        <v>39101</v>
      </c>
      <c r="B637">
        <v>98.74</v>
      </c>
      <c r="C637">
        <v>163.80500000000001</v>
      </c>
      <c r="D637">
        <v>581.64800000000002</v>
      </c>
      <c r="E637">
        <v>896.78</v>
      </c>
      <c r="F637">
        <v>2.1303999999999998</v>
      </c>
      <c r="G637">
        <v>140.58000000000001</v>
      </c>
      <c r="H637">
        <v>196.00800000000001</v>
      </c>
      <c r="I637">
        <v>594.79600000000005</v>
      </c>
      <c r="J637">
        <v>2156.64</v>
      </c>
      <c r="K637">
        <v>288.04599999999999</v>
      </c>
      <c r="L637">
        <v>288.04599999999999</v>
      </c>
      <c r="M637">
        <v>288.04599999999999</v>
      </c>
      <c r="N637">
        <v>288.04599999999999</v>
      </c>
      <c r="O637">
        <v>141.08809152604027</v>
      </c>
      <c r="P637">
        <v>6.9066368194225687</v>
      </c>
    </row>
    <row r="638" spans="1:16">
      <c r="A638" s="42">
        <v>39108</v>
      </c>
      <c r="B638">
        <v>98.180999999999997</v>
      </c>
      <c r="C638">
        <v>163.715</v>
      </c>
      <c r="D638">
        <v>582.31799999999998</v>
      </c>
      <c r="E638">
        <v>901.99</v>
      </c>
      <c r="F638">
        <v>2.1381000000000001</v>
      </c>
      <c r="G638">
        <v>141.34700000000001</v>
      </c>
      <c r="H638">
        <v>196.20099999999999</v>
      </c>
      <c r="I638">
        <v>597.12400000000002</v>
      </c>
      <c r="J638">
        <v>2211.0700000000002</v>
      </c>
      <c r="K638">
        <v>286.11700000000002</v>
      </c>
      <c r="L638">
        <v>286.11700000000002</v>
      </c>
      <c r="M638">
        <v>286.11700000000002</v>
      </c>
      <c r="N638">
        <v>286.11700000000002</v>
      </c>
      <c r="O638">
        <v>148.15952501792881</v>
      </c>
      <c r="P638">
        <v>6.8486954747740754</v>
      </c>
    </row>
    <row r="639" spans="1:16">
      <c r="A639" s="42">
        <v>39115</v>
      </c>
      <c r="B639">
        <v>98.763999999999996</v>
      </c>
      <c r="C639">
        <v>164.50299999999999</v>
      </c>
      <c r="D639">
        <v>583.40700000000004</v>
      </c>
      <c r="E639">
        <v>919.62</v>
      </c>
      <c r="F639">
        <v>2.1042999999999998</v>
      </c>
      <c r="G639">
        <v>141.62200000000001</v>
      </c>
      <c r="H639">
        <v>197.13200000000001</v>
      </c>
      <c r="I639">
        <v>598.08799999999997</v>
      </c>
      <c r="J639">
        <v>2266.15</v>
      </c>
      <c r="K639">
        <v>288.04599999999999</v>
      </c>
      <c r="L639">
        <v>288.04599999999999</v>
      </c>
      <c r="M639">
        <v>288.04599999999999</v>
      </c>
      <c r="N639">
        <v>288.04599999999999</v>
      </c>
      <c r="O639">
        <v>158.35884852399855</v>
      </c>
      <c r="P639">
        <v>6.924691958047827</v>
      </c>
    </row>
    <row r="640" spans="1:16">
      <c r="A640" s="42">
        <v>39122</v>
      </c>
      <c r="B640">
        <v>98.950999999999993</v>
      </c>
      <c r="C640">
        <v>164.923</v>
      </c>
      <c r="D640">
        <v>584.01499999999999</v>
      </c>
      <c r="E640">
        <v>924.16</v>
      </c>
      <c r="F640">
        <v>2.1080000000000001</v>
      </c>
      <c r="G640">
        <v>141.90100000000001</v>
      </c>
      <c r="H640">
        <v>198.11099999999999</v>
      </c>
      <c r="I640">
        <v>599.51300000000003</v>
      </c>
      <c r="J640">
        <v>2218.83</v>
      </c>
      <c r="K640">
        <v>289.04199999999997</v>
      </c>
      <c r="L640">
        <v>289.04199999999997</v>
      </c>
      <c r="M640">
        <v>289.04199999999997</v>
      </c>
      <c r="N640">
        <v>289.04199999999997</v>
      </c>
      <c r="O640">
        <v>162.34575549543891</v>
      </c>
      <c r="P640">
        <v>7.0371361744982073</v>
      </c>
    </row>
    <row r="641" spans="1:16">
      <c r="A641" s="42">
        <v>39129</v>
      </c>
      <c r="B641">
        <v>99.3</v>
      </c>
      <c r="C641">
        <v>165.56</v>
      </c>
      <c r="D641">
        <v>584.822</v>
      </c>
      <c r="E641">
        <v>937.11</v>
      </c>
      <c r="F641">
        <v>2.0920000000000001</v>
      </c>
      <c r="G641">
        <v>142.85400000000001</v>
      </c>
      <c r="H641">
        <v>199.31</v>
      </c>
      <c r="I641">
        <v>601.14599999999996</v>
      </c>
      <c r="J641">
        <v>2281.44</v>
      </c>
      <c r="K641">
        <v>290.90899999999999</v>
      </c>
      <c r="L641">
        <v>290.90899999999999</v>
      </c>
      <c r="M641">
        <v>290.90899999999999</v>
      </c>
      <c r="N641">
        <v>290.90899999999999</v>
      </c>
      <c r="O641">
        <v>169.86788319115982</v>
      </c>
      <c r="P641">
        <v>7.1787219882493947</v>
      </c>
    </row>
    <row r="642" spans="1:16">
      <c r="A642" s="42">
        <v>39136</v>
      </c>
      <c r="B642">
        <v>99.474000000000004</v>
      </c>
      <c r="C642">
        <v>165.684</v>
      </c>
      <c r="D642">
        <v>585.45299999999997</v>
      </c>
      <c r="E642">
        <v>940.24</v>
      </c>
      <c r="F642">
        <v>2.0876999999999999</v>
      </c>
      <c r="G642">
        <v>143.886</v>
      </c>
      <c r="H642">
        <v>199.892</v>
      </c>
      <c r="I642">
        <v>601.96900000000005</v>
      </c>
      <c r="J642">
        <v>2292.54</v>
      </c>
      <c r="K642">
        <v>291.60399999999998</v>
      </c>
      <c r="L642">
        <v>291.60399999999998</v>
      </c>
      <c r="M642">
        <v>291.60399999999998</v>
      </c>
      <c r="N642">
        <v>291.60399999999998</v>
      </c>
      <c r="O642">
        <v>172.56505945472961</v>
      </c>
      <c r="P642">
        <v>7.160566324077454</v>
      </c>
    </row>
    <row r="643" spans="1:16">
      <c r="A643" s="42">
        <v>39143</v>
      </c>
      <c r="B643">
        <v>98.504000000000005</v>
      </c>
      <c r="C643">
        <v>165.489</v>
      </c>
      <c r="D643">
        <v>586.00300000000004</v>
      </c>
      <c r="E643">
        <v>877.6</v>
      </c>
      <c r="F643">
        <v>2.1318000000000001</v>
      </c>
      <c r="G643">
        <v>141.40899999999999</v>
      </c>
      <c r="H643">
        <v>199.15</v>
      </c>
      <c r="I643">
        <v>603.22299999999996</v>
      </c>
      <c r="J643">
        <v>2080.9299999999998</v>
      </c>
      <c r="K643">
        <v>289.84100000000001</v>
      </c>
      <c r="L643">
        <v>289.84100000000001</v>
      </c>
      <c r="M643">
        <v>289.84100000000001</v>
      </c>
      <c r="N643">
        <v>289.84100000000001</v>
      </c>
      <c r="O643">
        <v>169.54656279209885</v>
      </c>
      <c r="P643">
        <v>7.0529125916985373</v>
      </c>
    </row>
    <row r="644" spans="1:16">
      <c r="A644" s="42">
        <v>39150</v>
      </c>
      <c r="B644">
        <v>98.879000000000005</v>
      </c>
      <c r="C644">
        <v>166.21199999999999</v>
      </c>
      <c r="D644">
        <v>586.93200000000002</v>
      </c>
      <c r="E644">
        <v>889.33</v>
      </c>
      <c r="F644">
        <v>2.0983000000000001</v>
      </c>
      <c r="G644">
        <v>144.84399999999999</v>
      </c>
      <c r="H644">
        <v>200.886</v>
      </c>
      <c r="I644">
        <v>604.36</v>
      </c>
      <c r="J644">
        <v>2188.04</v>
      </c>
      <c r="K644">
        <v>291.39</v>
      </c>
      <c r="L644">
        <v>291.39</v>
      </c>
      <c r="M644">
        <v>291.39</v>
      </c>
      <c r="N644">
        <v>291.39</v>
      </c>
      <c r="O644">
        <v>164.88676468272806</v>
      </c>
      <c r="P644">
        <v>6.8707046155266731</v>
      </c>
    </row>
    <row r="645" spans="1:16">
      <c r="A645" s="42">
        <v>39157</v>
      </c>
      <c r="B645">
        <v>99.128</v>
      </c>
      <c r="C645">
        <v>166.42400000000001</v>
      </c>
      <c r="D645">
        <v>587.60699999999997</v>
      </c>
      <c r="E645">
        <v>882.88</v>
      </c>
      <c r="F645">
        <v>2.0922000000000001</v>
      </c>
      <c r="G645">
        <v>145.089</v>
      </c>
      <c r="H645">
        <v>201.29599999999999</v>
      </c>
      <c r="I645">
        <v>605.41700000000003</v>
      </c>
      <c r="J645">
        <v>2125.73</v>
      </c>
      <c r="K645">
        <v>292.74299999999999</v>
      </c>
      <c r="L645">
        <v>292.74299999999999</v>
      </c>
      <c r="M645">
        <v>292.74299999999999</v>
      </c>
      <c r="N645">
        <v>292.74299999999999</v>
      </c>
      <c r="O645">
        <v>156.0099605838779</v>
      </c>
      <c r="P645">
        <v>6.728920794139051</v>
      </c>
    </row>
    <row r="646" spans="1:16">
      <c r="A646" s="42">
        <v>39164</v>
      </c>
      <c r="B646">
        <v>100.056</v>
      </c>
      <c r="C646">
        <v>167.232</v>
      </c>
      <c r="D646">
        <v>588.37199999999996</v>
      </c>
      <c r="E646">
        <v>923.44</v>
      </c>
      <c r="F646">
        <v>2.0611999999999999</v>
      </c>
      <c r="G646">
        <v>145.965</v>
      </c>
      <c r="H646">
        <v>202.46700000000001</v>
      </c>
      <c r="I646">
        <v>606.96600000000001</v>
      </c>
      <c r="J646">
        <v>2282.19</v>
      </c>
      <c r="K646">
        <v>295.54300000000001</v>
      </c>
      <c r="L646">
        <v>295.54300000000001</v>
      </c>
      <c r="M646">
        <v>295.54300000000001</v>
      </c>
      <c r="N646">
        <v>295.54300000000001</v>
      </c>
      <c r="O646">
        <v>139.65115418289463</v>
      </c>
      <c r="P646">
        <v>6.5448794821097946</v>
      </c>
    </row>
    <row r="647" spans="1:16">
      <c r="A647" s="42">
        <v>39171</v>
      </c>
      <c r="B647">
        <v>99.997</v>
      </c>
      <c r="C647">
        <v>167.517</v>
      </c>
      <c r="D647">
        <v>589.08399999999995</v>
      </c>
      <c r="E647">
        <v>929.03</v>
      </c>
      <c r="F647">
        <v>2.0594000000000001</v>
      </c>
      <c r="G647">
        <v>145.935</v>
      </c>
      <c r="H647">
        <v>203.24799999999999</v>
      </c>
      <c r="I647">
        <v>608.19000000000005</v>
      </c>
      <c r="J647">
        <v>2325.91</v>
      </c>
      <c r="K647">
        <v>295.78100000000001</v>
      </c>
      <c r="L647">
        <v>295.78100000000001</v>
      </c>
      <c r="M647">
        <v>295.78100000000001</v>
      </c>
      <c r="N647">
        <v>295.78100000000001</v>
      </c>
      <c r="O647">
        <v>133.22217602012262</v>
      </c>
      <c r="P647">
        <v>6.2381454724439163</v>
      </c>
    </row>
    <row r="648" spans="1:16">
      <c r="A648" s="42">
        <v>39178</v>
      </c>
      <c r="B648">
        <v>100.717</v>
      </c>
      <c r="C648">
        <v>167.995</v>
      </c>
      <c r="D648">
        <v>589.88300000000004</v>
      </c>
      <c r="E648">
        <v>950.45</v>
      </c>
      <c r="F648">
        <v>2.0314999999999999</v>
      </c>
      <c r="G648">
        <v>146.221</v>
      </c>
      <c r="H648">
        <v>203.85400000000001</v>
      </c>
      <c r="I648">
        <v>609.15499999999997</v>
      </c>
      <c r="J648">
        <v>2387.88</v>
      </c>
      <c r="K648">
        <v>298.44900000000001</v>
      </c>
      <c r="L648">
        <v>298.44900000000001</v>
      </c>
      <c r="M648">
        <v>298.44900000000001</v>
      </c>
      <c r="N648">
        <v>298.44900000000001</v>
      </c>
      <c r="O648">
        <v>132.65391257704766</v>
      </c>
      <c r="P648">
        <v>5.9975272233948989</v>
      </c>
    </row>
    <row r="649" spans="1:16">
      <c r="A649" s="42">
        <v>39185</v>
      </c>
      <c r="B649">
        <v>101.029</v>
      </c>
      <c r="C649">
        <v>168.18100000000001</v>
      </c>
      <c r="D649">
        <v>590.69200000000001</v>
      </c>
      <c r="E649">
        <v>968.99</v>
      </c>
      <c r="F649">
        <v>2.0215000000000001</v>
      </c>
      <c r="G649">
        <v>147.53</v>
      </c>
      <c r="H649">
        <v>204.929</v>
      </c>
      <c r="I649">
        <v>610.37900000000002</v>
      </c>
      <c r="J649">
        <v>2450.1</v>
      </c>
      <c r="K649">
        <v>299.60700000000003</v>
      </c>
      <c r="L649">
        <v>299.60700000000003</v>
      </c>
      <c r="M649">
        <v>299.60700000000003</v>
      </c>
      <c r="N649">
        <v>299.60700000000003</v>
      </c>
      <c r="O649">
        <v>139.44956168946908</v>
      </c>
      <c r="P649">
        <v>5.9001681640961632</v>
      </c>
    </row>
    <row r="650" spans="1:16">
      <c r="A650" s="42">
        <v>39192</v>
      </c>
      <c r="B650">
        <v>101.842</v>
      </c>
      <c r="C650">
        <v>169.119</v>
      </c>
      <c r="D650">
        <v>591.41700000000003</v>
      </c>
      <c r="E650">
        <v>979.57</v>
      </c>
      <c r="F650">
        <v>2.0259999999999998</v>
      </c>
      <c r="G650">
        <v>158.11000000000001</v>
      </c>
      <c r="H650">
        <v>208.46600000000001</v>
      </c>
      <c r="I650">
        <v>611.36400000000003</v>
      </c>
      <c r="J650">
        <v>2512.5300000000002</v>
      </c>
      <c r="K650">
        <v>302.01100000000002</v>
      </c>
      <c r="L650">
        <v>302.01100000000002</v>
      </c>
      <c r="M650">
        <v>302.01100000000002</v>
      </c>
      <c r="N650">
        <v>302.01100000000002</v>
      </c>
      <c r="O650">
        <v>147.09884013609565</v>
      </c>
      <c r="P650">
        <v>5.9924681074191115</v>
      </c>
    </row>
    <row r="651" spans="1:16">
      <c r="A651" s="42">
        <v>39199</v>
      </c>
      <c r="B651">
        <v>102.125</v>
      </c>
      <c r="C651">
        <v>169.34</v>
      </c>
      <c r="D651">
        <v>592.12800000000004</v>
      </c>
      <c r="E651">
        <v>975.81</v>
      </c>
      <c r="F651">
        <v>2.0312999999999999</v>
      </c>
      <c r="G651">
        <v>155.85300000000001</v>
      </c>
      <c r="H651">
        <v>208.131</v>
      </c>
      <c r="I651">
        <v>612.91899999999998</v>
      </c>
      <c r="J651">
        <v>2479.0300000000002</v>
      </c>
      <c r="K651">
        <v>303.08199999999999</v>
      </c>
      <c r="L651">
        <v>303.08199999999999</v>
      </c>
      <c r="M651">
        <v>303.08199999999999</v>
      </c>
      <c r="N651">
        <v>303.08199999999999</v>
      </c>
      <c r="O651">
        <v>151.02685593118991</v>
      </c>
      <c r="P651">
        <v>6.2179012483177534</v>
      </c>
    </row>
    <row r="652" spans="1:16">
      <c r="A652" s="42">
        <v>39206</v>
      </c>
      <c r="B652">
        <v>102.277</v>
      </c>
      <c r="C652">
        <v>169.86699999999999</v>
      </c>
      <c r="D652">
        <v>592.86300000000006</v>
      </c>
      <c r="E652">
        <v>995.29</v>
      </c>
      <c r="F652">
        <v>2.0335000000000001</v>
      </c>
      <c r="G652">
        <v>159.161</v>
      </c>
      <c r="H652">
        <v>210.41</v>
      </c>
      <c r="I652">
        <v>614.13900000000001</v>
      </c>
      <c r="J652">
        <v>2553.17</v>
      </c>
      <c r="K652">
        <v>303.70299999999997</v>
      </c>
      <c r="L652">
        <v>303.70299999999997</v>
      </c>
      <c r="M652">
        <v>303.70299999999997</v>
      </c>
      <c r="N652">
        <v>303.70299999999997</v>
      </c>
      <c r="O652">
        <v>159.5772845609491</v>
      </c>
      <c r="P652">
        <v>6.3876081595550049</v>
      </c>
    </row>
    <row r="653" spans="1:16">
      <c r="A653" s="42">
        <v>39213</v>
      </c>
      <c r="B653">
        <v>102.27200000000001</v>
      </c>
      <c r="C653">
        <v>170.34200000000001</v>
      </c>
      <c r="D653">
        <v>593.63599999999997</v>
      </c>
      <c r="E653">
        <v>990.84</v>
      </c>
      <c r="F653">
        <v>2.0183</v>
      </c>
      <c r="G653">
        <v>161.518</v>
      </c>
      <c r="H653">
        <v>210.976</v>
      </c>
      <c r="I653">
        <v>615.53399999999999</v>
      </c>
      <c r="J653">
        <v>2580.92</v>
      </c>
      <c r="K653">
        <v>304.17200000000003</v>
      </c>
      <c r="L653">
        <v>304.17200000000003</v>
      </c>
      <c r="M653">
        <v>304.17200000000003</v>
      </c>
      <c r="N653">
        <v>304.17200000000003</v>
      </c>
      <c r="O653">
        <v>168.36057578716395</v>
      </c>
      <c r="P653">
        <v>6.5563418768492738</v>
      </c>
    </row>
    <row r="654" spans="1:16">
      <c r="A654" s="42">
        <v>39220</v>
      </c>
      <c r="B654">
        <v>102.508</v>
      </c>
      <c r="C654">
        <v>170.92</v>
      </c>
      <c r="D654">
        <v>594.37599999999998</v>
      </c>
      <c r="E654">
        <v>1005.71</v>
      </c>
      <c r="F654">
        <v>1.9607000000000001</v>
      </c>
      <c r="G654">
        <v>165.97300000000001</v>
      </c>
      <c r="H654">
        <v>213.09899999999999</v>
      </c>
      <c r="I654">
        <v>617.13099999999997</v>
      </c>
      <c r="J654">
        <v>2706.82</v>
      </c>
      <c r="K654">
        <v>304.27499999999998</v>
      </c>
      <c r="L654">
        <v>304.27499999999998</v>
      </c>
      <c r="M654">
        <v>304.27499999999998</v>
      </c>
      <c r="N654">
        <v>304.27499999999998</v>
      </c>
      <c r="O654">
        <v>184.21672997440382</v>
      </c>
      <c r="P654">
        <v>6.6254495061430916</v>
      </c>
    </row>
    <row r="655" spans="1:16">
      <c r="A655" s="42">
        <v>39227</v>
      </c>
      <c r="B655">
        <v>102.607</v>
      </c>
      <c r="C655">
        <v>171.03399999999999</v>
      </c>
      <c r="D655">
        <v>595.08299999999997</v>
      </c>
      <c r="E655">
        <v>1004.87</v>
      </c>
      <c r="F655">
        <v>1.9510000000000001</v>
      </c>
      <c r="G655">
        <v>165.22800000000001</v>
      </c>
      <c r="H655">
        <v>212.93199999999999</v>
      </c>
      <c r="I655">
        <v>617.98900000000003</v>
      </c>
      <c r="J655">
        <v>2690.98</v>
      </c>
      <c r="K655">
        <v>304.214</v>
      </c>
      <c r="L655">
        <v>304.214</v>
      </c>
      <c r="M655">
        <v>304.214</v>
      </c>
      <c r="N655">
        <v>304.214</v>
      </c>
      <c r="O655">
        <v>195.2664598384635</v>
      </c>
      <c r="P655">
        <v>6.6652808881897938</v>
      </c>
    </row>
    <row r="656" spans="1:16">
      <c r="A656" s="42">
        <v>39234</v>
      </c>
      <c r="B656">
        <v>103.02</v>
      </c>
      <c r="C656">
        <v>171.08500000000001</v>
      </c>
      <c r="D656">
        <v>595.80799999999999</v>
      </c>
      <c r="E656">
        <v>1031.51</v>
      </c>
      <c r="F656">
        <v>1.9049</v>
      </c>
      <c r="G656">
        <v>167.173</v>
      </c>
      <c r="H656">
        <v>213.88</v>
      </c>
      <c r="I656">
        <v>619.48500000000001</v>
      </c>
      <c r="J656">
        <v>2845.29</v>
      </c>
      <c r="K656">
        <v>305.18599999999998</v>
      </c>
      <c r="L656">
        <v>305.18599999999998</v>
      </c>
      <c r="M656">
        <v>305.18599999999998</v>
      </c>
      <c r="N656">
        <v>305.18599999999998</v>
      </c>
      <c r="O656">
        <v>214.80237641752058</v>
      </c>
      <c r="P656">
        <v>6.8522298754611422</v>
      </c>
    </row>
    <row r="657" spans="1:16">
      <c r="A657" s="42">
        <v>39241</v>
      </c>
      <c r="B657">
        <v>101.443</v>
      </c>
      <c r="C657">
        <v>170.00800000000001</v>
      </c>
      <c r="D657">
        <v>596.45799999999997</v>
      </c>
      <c r="E657">
        <v>1006.86</v>
      </c>
      <c r="F657">
        <v>1.9595</v>
      </c>
      <c r="G657">
        <v>166.505</v>
      </c>
      <c r="H657">
        <v>213.381</v>
      </c>
      <c r="I657">
        <v>620.471</v>
      </c>
      <c r="J657">
        <v>2694.65</v>
      </c>
      <c r="K657">
        <v>301.697</v>
      </c>
      <c r="L657">
        <v>301.697</v>
      </c>
      <c r="M657">
        <v>301.697</v>
      </c>
      <c r="N657">
        <v>301.697</v>
      </c>
      <c r="O657">
        <v>222.22182593941557</v>
      </c>
      <c r="P657">
        <v>6.8636453307394412</v>
      </c>
    </row>
    <row r="658" spans="1:16">
      <c r="A658" s="42">
        <v>39248</v>
      </c>
      <c r="B658">
        <v>102.44499999999999</v>
      </c>
      <c r="C658">
        <v>170.614</v>
      </c>
      <c r="D658">
        <v>597.23500000000001</v>
      </c>
      <c r="E658">
        <v>1049.3599999999999</v>
      </c>
      <c r="F658">
        <v>1.9119999999999999</v>
      </c>
      <c r="G658">
        <v>165.798</v>
      </c>
      <c r="H658">
        <v>213.97200000000001</v>
      </c>
      <c r="I658">
        <v>622.26099999999997</v>
      </c>
      <c r="J658">
        <v>2902.87</v>
      </c>
      <c r="K658">
        <v>304.63600000000002</v>
      </c>
      <c r="L658">
        <v>304.63600000000002</v>
      </c>
      <c r="M658">
        <v>304.63600000000002</v>
      </c>
      <c r="N658">
        <v>304.63600000000002</v>
      </c>
      <c r="O658">
        <v>243.33489145493593</v>
      </c>
      <c r="P658">
        <v>6.9834902564208399</v>
      </c>
    </row>
    <row r="659" spans="1:16">
      <c r="A659" s="42">
        <v>39255</v>
      </c>
      <c r="B659">
        <v>102.78</v>
      </c>
      <c r="C659">
        <v>170.23599999999999</v>
      </c>
      <c r="D659">
        <v>597.97199999999998</v>
      </c>
      <c r="E659">
        <v>1064.22</v>
      </c>
      <c r="F659">
        <v>1.9417</v>
      </c>
      <c r="G659">
        <v>164.34299999999999</v>
      </c>
      <c r="H659">
        <v>213.06700000000001</v>
      </c>
      <c r="I659">
        <v>623.46600000000001</v>
      </c>
      <c r="J659">
        <v>2858.51</v>
      </c>
      <c r="K659">
        <v>305.36</v>
      </c>
      <c r="L659">
        <v>305.36</v>
      </c>
      <c r="M659">
        <v>305.36</v>
      </c>
      <c r="N659">
        <v>305.36</v>
      </c>
      <c r="O659">
        <v>255.39589978667772</v>
      </c>
      <c r="P659">
        <v>7.091374589221183</v>
      </c>
    </row>
    <row r="660" spans="1:16">
      <c r="A660" s="42">
        <v>39262</v>
      </c>
      <c r="B660">
        <v>103.02</v>
      </c>
      <c r="C660">
        <v>170.50700000000001</v>
      </c>
      <c r="D660">
        <v>598.78899999999999</v>
      </c>
      <c r="E660">
        <v>1059.69</v>
      </c>
      <c r="F660">
        <v>1.929</v>
      </c>
      <c r="G660">
        <v>162.583</v>
      </c>
      <c r="H660">
        <v>213.07</v>
      </c>
      <c r="I660">
        <v>624.23699999999997</v>
      </c>
      <c r="J660">
        <v>2857.33</v>
      </c>
      <c r="K660">
        <v>307.17700000000002</v>
      </c>
      <c r="L660">
        <v>307.17700000000002</v>
      </c>
      <c r="M660">
        <v>307.17700000000002</v>
      </c>
      <c r="N660">
        <v>307.17700000000002</v>
      </c>
      <c r="O660">
        <v>266.85521957132539</v>
      </c>
      <c r="P660">
        <v>7.2771590826286925</v>
      </c>
    </row>
    <row r="661" spans="1:16">
      <c r="A661" s="42">
        <v>39269</v>
      </c>
      <c r="B661">
        <v>103.69499999999999</v>
      </c>
      <c r="C661">
        <v>170.65299999999999</v>
      </c>
      <c r="D661">
        <v>599.59100000000001</v>
      </c>
      <c r="E661">
        <v>1105.99</v>
      </c>
      <c r="F661">
        <v>1.9020000000000001</v>
      </c>
      <c r="G661">
        <v>163.256</v>
      </c>
      <c r="H661">
        <v>213.38800000000001</v>
      </c>
      <c r="I661">
        <v>626.09199999999998</v>
      </c>
      <c r="J661">
        <v>3010.1</v>
      </c>
      <c r="K661">
        <v>309.59100000000001</v>
      </c>
      <c r="L661">
        <v>309.59100000000001</v>
      </c>
      <c r="M661">
        <v>309.59100000000001</v>
      </c>
      <c r="N661">
        <v>309.59100000000001</v>
      </c>
      <c r="O661">
        <v>280.25760701539986</v>
      </c>
      <c r="P661">
        <v>7.3990428841532214</v>
      </c>
    </row>
    <row r="662" spans="1:16">
      <c r="A662" s="42">
        <v>39276</v>
      </c>
      <c r="B662">
        <v>104.657</v>
      </c>
      <c r="C662">
        <v>171.196</v>
      </c>
      <c r="D662">
        <v>600.33299999999997</v>
      </c>
      <c r="E662">
        <v>1146.1199999999999</v>
      </c>
      <c r="F662">
        <v>1.8620000000000001</v>
      </c>
      <c r="G662">
        <v>164.023</v>
      </c>
      <c r="H662">
        <v>214.316</v>
      </c>
      <c r="I662">
        <v>627.05700000000002</v>
      </c>
      <c r="J662">
        <v>3160.1</v>
      </c>
      <c r="K662">
        <v>312.25799999999998</v>
      </c>
      <c r="L662">
        <v>312.25799999999998</v>
      </c>
      <c r="M662">
        <v>312.25799999999998</v>
      </c>
      <c r="N662">
        <v>312.25799999999998</v>
      </c>
      <c r="O662">
        <v>302.78624147306095</v>
      </c>
      <c r="P662">
        <v>7.5575049358474873</v>
      </c>
    </row>
    <row r="663" spans="1:16">
      <c r="A663" s="42">
        <v>39283</v>
      </c>
      <c r="B663">
        <v>104.833</v>
      </c>
      <c r="C663">
        <v>171.358</v>
      </c>
      <c r="D663">
        <v>601.12699999999995</v>
      </c>
      <c r="E663">
        <v>1151.04</v>
      </c>
      <c r="F663">
        <v>1.8565</v>
      </c>
      <c r="G663">
        <v>160.357</v>
      </c>
      <c r="H663">
        <v>213.565</v>
      </c>
      <c r="I663">
        <v>628.07299999999998</v>
      </c>
      <c r="J663">
        <v>3171.01</v>
      </c>
      <c r="K663">
        <v>313.529</v>
      </c>
      <c r="L663">
        <v>313.529</v>
      </c>
      <c r="M663">
        <v>313.529</v>
      </c>
      <c r="N663">
        <v>313.529</v>
      </c>
      <c r="O663">
        <v>320.96275532217186</v>
      </c>
      <c r="P663">
        <v>7.7786473450372151</v>
      </c>
    </row>
    <row r="664" spans="1:16">
      <c r="A664" s="42">
        <v>39290</v>
      </c>
      <c r="B664">
        <v>103.21</v>
      </c>
      <c r="C664">
        <v>170.739</v>
      </c>
      <c r="D664">
        <v>601.59900000000005</v>
      </c>
      <c r="E664">
        <v>1085.32</v>
      </c>
      <c r="F664">
        <v>1.8944999999999999</v>
      </c>
      <c r="G664">
        <v>153.09700000000001</v>
      </c>
      <c r="H664">
        <v>212.066</v>
      </c>
      <c r="I664">
        <v>629.33799999999997</v>
      </c>
      <c r="J664">
        <v>2841.39</v>
      </c>
      <c r="K664">
        <v>308.86200000000002</v>
      </c>
      <c r="L664">
        <v>308.86200000000002</v>
      </c>
      <c r="M664">
        <v>308.86200000000002</v>
      </c>
      <c r="N664">
        <v>308.86200000000002</v>
      </c>
      <c r="O664">
        <v>318.63608281258985</v>
      </c>
      <c r="P664">
        <v>7.4730036976182923</v>
      </c>
    </row>
    <row r="665" spans="1:16">
      <c r="A665" s="42">
        <v>39297</v>
      </c>
      <c r="B665">
        <v>103.801</v>
      </c>
      <c r="C665">
        <v>170.792</v>
      </c>
      <c r="D665">
        <v>602.54399999999998</v>
      </c>
      <c r="E665">
        <v>1080.33</v>
      </c>
      <c r="F665">
        <v>1.8999000000000001</v>
      </c>
      <c r="G665">
        <v>154.35900000000001</v>
      </c>
      <c r="H665">
        <v>211.595</v>
      </c>
      <c r="I665">
        <v>630.83600000000001</v>
      </c>
      <c r="J665">
        <v>2881.68</v>
      </c>
      <c r="K665">
        <v>310.8</v>
      </c>
      <c r="L665">
        <v>310.8</v>
      </c>
      <c r="M665">
        <v>310.8</v>
      </c>
      <c r="N665">
        <v>310.8</v>
      </c>
      <c r="O665">
        <v>318.18874354140843</v>
      </c>
      <c r="P665">
        <v>7.2876068221247046</v>
      </c>
    </row>
    <row r="666" spans="1:16">
      <c r="A666" s="42">
        <v>39304</v>
      </c>
      <c r="B666">
        <v>102.73099999999999</v>
      </c>
      <c r="C666">
        <v>170.83600000000001</v>
      </c>
      <c r="D666">
        <v>603.08900000000006</v>
      </c>
      <c r="E666">
        <v>1043.57</v>
      </c>
      <c r="F666">
        <v>1.9515</v>
      </c>
      <c r="G666">
        <v>154.59200000000001</v>
      </c>
      <c r="H666">
        <v>211.86</v>
      </c>
      <c r="I666">
        <v>632.29999999999995</v>
      </c>
      <c r="J666">
        <v>2745.14</v>
      </c>
      <c r="K666">
        <v>309.28199999999998</v>
      </c>
      <c r="L666">
        <v>309.28199999999998</v>
      </c>
      <c r="M666">
        <v>309.28199999999998</v>
      </c>
      <c r="N666">
        <v>309.28199999999998</v>
      </c>
      <c r="O666">
        <v>310.16969751411278</v>
      </c>
      <c r="P666">
        <v>6.9938270557797999</v>
      </c>
    </row>
    <row r="667" spans="1:16">
      <c r="A667" s="42">
        <v>39311</v>
      </c>
      <c r="B667">
        <v>100.589</v>
      </c>
      <c r="C667">
        <v>169.43700000000001</v>
      </c>
      <c r="D667">
        <v>603.42499999999995</v>
      </c>
      <c r="E667">
        <v>957.96</v>
      </c>
      <c r="F667">
        <v>2.0246</v>
      </c>
      <c r="G667">
        <v>151.73500000000001</v>
      </c>
      <c r="H667">
        <v>208.952</v>
      </c>
      <c r="I667">
        <v>633.82000000000005</v>
      </c>
      <c r="J667">
        <v>2445.15</v>
      </c>
      <c r="K667">
        <v>304.53399999999999</v>
      </c>
      <c r="L667">
        <v>304.53399999999999</v>
      </c>
      <c r="M667">
        <v>304.53399999999999</v>
      </c>
      <c r="N667">
        <v>304.53399999999999</v>
      </c>
      <c r="O667">
        <v>304.81084405830751</v>
      </c>
      <c r="P667">
        <v>6.6188557692292775</v>
      </c>
    </row>
    <row r="668" spans="1:16">
      <c r="A668" s="42">
        <v>39318</v>
      </c>
      <c r="B668">
        <v>101.818</v>
      </c>
      <c r="C668">
        <v>170.279</v>
      </c>
      <c r="D668">
        <v>604.59500000000003</v>
      </c>
      <c r="E668">
        <v>1039.79</v>
      </c>
      <c r="F668">
        <v>1.9419</v>
      </c>
      <c r="G668">
        <v>152.87200000000001</v>
      </c>
      <c r="H668">
        <v>210.03299999999999</v>
      </c>
      <c r="I668">
        <v>634.64</v>
      </c>
      <c r="J668">
        <v>2736.73</v>
      </c>
      <c r="K668">
        <v>308.16899999999998</v>
      </c>
      <c r="L668">
        <v>308.16899999999998</v>
      </c>
      <c r="M668">
        <v>308.16899999999998</v>
      </c>
      <c r="N668">
        <v>308.16899999999998</v>
      </c>
      <c r="O668">
        <v>298.21181921477671</v>
      </c>
      <c r="P668">
        <v>6.3010431658963997</v>
      </c>
    </row>
    <row r="669" spans="1:16">
      <c r="A669" s="42">
        <v>39325</v>
      </c>
      <c r="B669">
        <v>102.624</v>
      </c>
      <c r="C669">
        <v>170.78299999999999</v>
      </c>
      <c r="D669">
        <v>605.04</v>
      </c>
      <c r="E669">
        <v>1086.98</v>
      </c>
      <c r="F669">
        <v>1.9619</v>
      </c>
      <c r="G669">
        <v>154.26900000000001</v>
      </c>
      <c r="H669">
        <v>210.92400000000001</v>
      </c>
      <c r="I669">
        <v>635.06500000000005</v>
      </c>
      <c r="J669">
        <v>2859.5</v>
      </c>
      <c r="K669">
        <v>309.17700000000002</v>
      </c>
      <c r="L669">
        <v>309.17700000000002</v>
      </c>
      <c r="M669">
        <v>309.17700000000002</v>
      </c>
      <c r="N669">
        <v>309.17700000000002</v>
      </c>
      <c r="O669">
        <v>278.79019310116581</v>
      </c>
      <c r="P669">
        <v>5.7669964404895815</v>
      </c>
    </row>
    <row r="670" spans="1:16">
      <c r="A670" s="42">
        <v>39332</v>
      </c>
      <c r="B670">
        <v>102.593</v>
      </c>
      <c r="C670">
        <v>170.91200000000001</v>
      </c>
      <c r="D670">
        <v>606.28700000000003</v>
      </c>
      <c r="E670">
        <v>1088.49</v>
      </c>
      <c r="F670">
        <v>1.9449999999999998</v>
      </c>
      <c r="G670">
        <v>155.44999999999999</v>
      </c>
      <c r="H670">
        <v>211.23099999999999</v>
      </c>
      <c r="I670">
        <v>636.37900000000002</v>
      </c>
      <c r="J670">
        <v>2892.6</v>
      </c>
      <c r="K670">
        <v>310.11700000000002</v>
      </c>
      <c r="L670">
        <v>310.11700000000002</v>
      </c>
      <c r="M670">
        <v>310.11700000000002</v>
      </c>
      <c r="N670">
        <v>310.11700000000002</v>
      </c>
      <c r="O670">
        <v>264.43666001782213</v>
      </c>
      <c r="P670">
        <v>5.2710694341888829</v>
      </c>
    </row>
    <row r="671" spans="1:16">
      <c r="A671" s="42">
        <v>39339</v>
      </c>
      <c r="B671">
        <v>103.748</v>
      </c>
      <c r="C671">
        <v>171.905</v>
      </c>
      <c r="D671">
        <v>607.22299999999996</v>
      </c>
      <c r="E671">
        <v>1107.74</v>
      </c>
      <c r="F671">
        <v>1.9005000000000001</v>
      </c>
      <c r="G671">
        <v>155.25399999999999</v>
      </c>
      <c r="H671">
        <v>212.17400000000001</v>
      </c>
      <c r="I671">
        <v>637.85400000000004</v>
      </c>
      <c r="J671">
        <v>2972.16</v>
      </c>
      <c r="K671">
        <v>313.863</v>
      </c>
      <c r="L671">
        <v>313.863</v>
      </c>
      <c r="M671">
        <v>313.863</v>
      </c>
      <c r="N671">
        <v>313.863</v>
      </c>
      <c r="O671">
        <v>243.15388781465359</v>
      </c>
      <c r="P671">
        <v>4.9622088067246368</v>
      </c>
    </row>
    <row r="672" spans="1:16">
      <c r="A672" s="42">
        <v>39346</v>
      </c>
      <c r="B672">
        <v>105.279</v>
      </c>
      <c r="C672">
        <v>172.82499999999999</v>
      </c>
      <c r="D672">
        <v>608.32299999999998</v>
      </c>
      <c r="E672">
        <v>1161.1400000000001</v>
      </c>
      <c r="F672">
        <v>1.8677000000000001</v>
      </c>
      <c r="G672">
        <v>159.46199999999999</v>
      </c>
      <c r="H672">
        <v>214.375</v>
      </c>
      <c r="I672">
        <v>639.10400000000004</v>
      </c>
      <c r="J672">
        <v>3234.77</v>
      </c>
      <c r="K672">
        <v>318.97399999999999</v>
      </c>
      <c r="L672">
        <v>318.97399999999999</v>
      </c>
      <c r="M672">
        <v>318.97399999999999</v>
      </c>
      <c r="N672">
        <v>318.97399999999999</v>
      </c>
      <c r="O672">
        <v>245.55557063554966</v>
      </c>
      <c r="P672">
        <v>5.1889842859641444</v>
      </c>
    </row>
    <row r="673" spans="1:16">
      <c r="A673" s="42">
        <v>39353</v>
      </c>
      <c r="B673">
        <v>106.01900000000001</v>
      </c>
      <c r="C673">
        <v>173.16900000000001</v>
      </c>
      <c r="D673">
        <v>608.97199999999998</v>
      </c>
      <c r="E673">
        <v>1204.9000000000001</v>
      </c>
      <c r="F673">
        <v>1.8336000000000001</v>
      </c>
      <c r="G673">
        <v>157.52500000000001</v>
      </c>
      <c r="H673">
        <v>214.83799999999999</v>
      </c>
      <c r="I673">
        <v>640.42200000000003</v>
      </c>
      <c r="J673">
        <v>3430.6</v>
      </c>
      <c r="K673">
        <v>321.65800000000002</v>
      </c>
      <c r="L673">
        <v>321.65800000000002</v>
      </c>
      <c r="M673">
        <v>321.65800000000002</v>
      </c>
      <c r="N673">
        <v>321.65800000000002</v>
      </c>
      <c r="O673">
        <v>262.19734560441174</v>
      </c>
      <c r="P673">
        <v>5.5253441344962058</v>
      </c>
    </row>
    <row r="674" spans="1:16">
      <c r="A674" s="42">
        <v>39360</v>
      </c>
      <c r="B674">
        <v>106.75700000000001</v>
      </c>
      <c r="C674">
        <v>173.61699999999999</v>
      </c>
      <c r="D674">
        <v>609.66399999999999</v>
      </c>
      <c r="E674">
        <v>1246.04</v>
      </c>
      <c r="F674">
        <v>1.804</v>
      </c>
      <c r="G674">
        <v>156.30099999999999</v>
      </c>
      <c r="H674">
        <v>215.33199999999999</v>
      </c>
      <c r="I674">
        <v>641.34</v>
      </c>
      <c r="J674">
        <v>3585.88</v>
      </c>
      <c r="K674">
        <v>323.80700000000002</v>
      </c>
      <c r="L674">
        <v>323.80700000000002</v>
      </c>
      <c r="M674">
        <v>323.80700000000002</v>
      </c>
      <c r="N674">
        <v>323.80700000000002</v>
      </c>
      <c r="O674">
        <v>289.96151932308055</v>
      </c>
      <c r="P674">
        <v>6.0785031721524296</v>
      </c>
    </row>
    <row r="675" spans="1:16">
      <c r="A675" s="42">
        <v>39367</v>
      </c>
      <c r="B675">
        <v>107.41500000000001</v>
      </c>
      <c r="C675">
        <v>174.02</v>
      </c>
      <c r="D675">
        <v>610.59699999999998</v>
      </c>
      <c r="E675">
        <v>1276.5</v>
      </c>
      <c r="F675">
        <v>1.8054999999999999</v>
      </c>
      <c r="G675">
        <v>156.48400000000001</v>
      </c>
      <c r="H675">
        <v>215.73699999999999</v>
      </c>
      <c r="I675">
        <v>642.25599999999997</v>
      </c>
      <c r="J675">
        <v>3621.75</v>
      </c>
      <c r="K675">
        <v>325.75200000000001</v>
      </c>
      <c r="L675">
        <v>325.75200000000001</v>
      </c>
      <c r="M675">
        <v>325.75200000000001</v>
      </c>
      <c r="N675">
        <v>325.75200000000001</v>
      </c>
      <c r="O675">
        <v>315.27199308826363</v>
      </c>
      <c r="P675">
        <v>6.6887736077236566</v>
      </c>
    </row>
    <row r="676" spans="1:16">
      <c r="A676" s="42">
        <v>39374</v>
      </c>
      <c r="B676">
        <v>107.10599999999999</v>
      </c>
      <c r="C676">
        <v>173.98699999999999</v>
      </c>
      <c r="D676">
        <v>611.43799999999999</v>
      </c>
      <c r="E676">
        <v>1263.26</v>
      </c>
      <c r="F676">
        <v>1.8035000000000001</v>
      </c>
      <c r="G676">
        <v>153.72499999999999</v>
      </c>
      <c r="H676">
        <v>215.12100000000001</v>
      </c>
      <c r="I676">
        <v>643.88499999999999</v>
      </c>
      <c r="J676">
        <v>3533.33</v>
      </c>
      <c r="K676">
        <v>325.96300000000002</v>
      </c>
      <c r="L676">
        <v>325.96300000000002</v>
      </c>
      <c r="M676">
        <v>325.96300000000002</v>
      </c>
      <c r="N676">
        <v>325.96300000000002</v>
      </c>
      <c r="O676">
        <v>328.99620818202976</v>
      </c>
      <c r="P676">
        <v>7.2482404489760022</v>
      </c>
    </row>
    <row r="677" spans="1:16">
      <c r="A677" s="42">
        <v>39381</v>
      </c>
      <c r="B677">
        <v>108.199</v>
      </c>
      <c r="C677">
        <v>174.39</v>
      </c>
      <c r="D677">
        <v>612.25699999999995</v>
      </c>
      <c r="E677">
        <v>1311.52</v>
      </c>
      <c r="F677">
        <v>1.768</v>
      </c>
      <c r="G677">
        <v>152.011</v>
      </c>
      <c r="H677">
        <v>214.84899999999999</v>
      </c>
      <c r="I677">
        <v>644.96</v>
      </c>
      <c r="J677">
        <v>3807.66</v>
      </c>
      <c r="K677">
        <v>330.79</v>
      </c>
      <c r="L677">
        <v>330.79</v>
      </c>
      <c r="M677">
        <v>330.79</v>
      </c>
      <c r="N677">
        <v>330.79</v>
      </c>
      <c r="O677">
        <v>357.41235369829172</v>
      </c>
      <c r="P677">
        <v>8.1173723626449856</v>
      </c>
    </row>
    <row r="678" spans="1:16">
      <c r="A678" s="42">
        <v>39388</v>
      </c>
      <c r="B678">
        <v>108.624</v>
      </c>
      <c r="C678">
        <v>174.327</v>
      </c>
      <c r="D678">
        <v>613.05399999999997</v>
      </c>
      <c r="E678">
        <v>1310.1500000000001</v>
      </c>
      <c r="F678">
        <v>1.7477</v>
      </c>
      <c r="G678">
        <v>152.94300000000001</v>
      </c>
      <c r="H678">
        <v>215.24199999999999</v>
      </c>
      <c r="I678">
        <v>646.23900000000003</v>
      </c>
      <c r="J678">
        <v>3853.77</v>
      </c>
      <c r="K678">
        <v>331.892</v>
      </c>
      <c r="L678">
        <v>331.892</v>
      </c>
      <c r="M678">
        <v>331.892</v>
      </c>
      <c r="N678">
        <v>331.892</v>
      </c>
      <c r="O678">
        <v>384.48950304867435</v>
      </c>
      <c r="P678">
        <v>8.8880241698932601</v>
      </c>
    </row>
    <row r="679" spans="1:16">
      <c r="A679" s="42">
        <v>39395</v>
      </c>
      <c r="B679">
        <v>108.337</v>
      </c>
      <c r="C679">
        <v>173.71199999999999</v>
      </c>
      <c r="D679">
        <v>613.82500000000005</v>
      </c>
      <c r="E679">
        <v>1278.03</v>
      </c>
      <c r="F679">
        <v>1.7454000000000001</v>
      </c>
      <c r="G679">
        <v>150.47900000000001</v>
      </c>
      <c r="H679">
        <v>214.471</v>
      </c>
      <c r="I679">
        <v>647.46400000000006</v>
      </c>
      <c r="J679">
        <v>3936.14</v>
      </c>
      <c r="K679">
        <v>332.96199999999999</v>
      </c>
      <c r="L679">
        <v>332.96199999999999</v>
      </c>
      <c r="M679">
        <v>332.96199999999999</v>
      </c>
      <c r="N679">
        <v>332.96199999999999</v>
      </c>
      <c r="O679">
        <v>411.33516336194776</v>
      </c>
      <c r="P679">
        <v>9.5723666255464188</v>
      </c>
    </row>
    <row r="680" spans="1:16">
      <c r="A680" s="42">
        <v>39402</v>
      </c>
      <c r="B680">
        <v>108.03</v>
      </c>
      <c r="C680">
        <v>173.488</v>
      </c>
      <c r="D680">
        <v>614.52800000000002</v>
      </c>
      <c r="E680">
        <v>1245.79</v>
      </c>
      <c r="F680">
        <v>1.7455000000000001</v>
      </c>
      <c r="G680">
        <v>148.06700000000001</v>
      </c>
      <c r="H680">
        <v>214.518</v>
      </c>
      <c r="I680">
        <v>648.24199999999996</v>
      </c>
      <c r="J680">
        <v>3923.27</v>
      </c>
      <c r="K680">
        <v>331.43099999999998</v>
      </c>
      <c r="L680">
        <v>331.43099999999998</v>
      </c>
      <c r="M680">
        <v>331.43099999999998</v>
      </c>
      <c r="N680">
        <v>331.43099999999998</v>
      </c>
      <c r="O680">
        <v>434.81080988119169</v>
      </c>
      <c r="P680">
        <v>9.9828820587288956</v>
      </c>
    </row>
    <row r="681" spans="1:16">
      <c r="A681" s="42">
        <v>39409</v>
      </c>
      <c r="B681">
        <v>107.28100000000001</v>
      </c>
      <c r="C681">
        <v>173.05500000000001</v>
      </c>
      <c r="D681">
        <v>615.21799999999996</v>
      </c>
      <c r="E681">
        <v>1186.06</v>
      </c>
      <c r="F681">
        <v>1.8033000000000001</v>
      </c>
      <c r="G681">
        <v>144.732</v>
      </c>
      <c r="H681">
        <v>214.624</v>
      </c>
      <c r="I681">
        <v>649.72</v>
      </c>
      <c r="J681">
        <v>3602.48</v>
      </c>
      <c r="K681">
        <v>331.24599999999998</v>
      </c>
      <c r="L681">
        <v>331.24599999999998</v>
      </c>
      <c r="M681">
        <v>331.24599999999998</v>
      </c>
      <c r="N681">
        <v>331.24599999999998</v>
      </c>
      <c r="O681">
        <v>434.38124032166075</v>
      </c>
      <c r="P681">
        <v>10.253265846775644</v>
      </c>
    </row>
    <row r="682" spans="1:16">
      <c r="A682" s="42">
        <v>39416</v>
      </c>
      <c r="B682">
        <v>107.996</v>
      </c>
      <c r="C682">
        <v>173.38499999999999</v>
      </c>
      <c r="D682">
        <v>616.01199999999994</v>
      </c>
      <c r="E682">
        <v>1242.06</v>
      </c>
      <c r="F682">
        <v>1.7924</v>
      </c>
      <c r="G682">
        <v>143.93100000000001</v>
      </c>
      <c r="H682">
        <v>214.02600000000001</v>
      </c>
      <c r="I682">
        <v>652.37099999999998</v>
      </c>
      <c r="J682">
        <v>3764.72</v>
      </c>
      <c r="K682">
        <v>334.00700000000001</v>
      </c>
      <c r="L682">
        <v>334.00700000000001</v>
      </c>
      <c r="M682">
        <v>334.00700000000001</v>
      </c>
      <c r="N682">
        <v>334.00700000000001</v>
      </c>
      <c r="O682">
        <v>444.25487416139504</v>
      </c>
      <c r="P682">
        <v>10.620269613554198</v>
      </c>
    </row>
    <row r="683" spans="1:16">
      <c r="A683" s="42">
        <v>39423</v>
      </c>
      <c r="B683">
        <v>108.523</v>
      </c>
      <c r="C683">
        <v>173.84899999999999</v>
      </c>
      <c r="D683">
        <v>616.71500000000003</v>
      </c>
      <c r="E683">
        <v>1282.74</v>
      </c>
      <c r="F683">
        <v>1.7591000000000001</v>
      </c>
      <c r="G683">
        <v>150.95099999999999</v>
      </c>
      <c r="H683">
        <v>214.17599999999999</v>
      </c>
      <c r="I683">
        <v>653.50199999999995</v>
      </c>
      <c r="J683">
        <v>3962.19</v>
      </c>
      <c r="K683">
        <v>336.32600000000002</v>
      </c>
      <c r="L683">
        <v>336.32600000000002</v>
      </c>
      <c r="M683">
        <v>336.32600000000002</v>
      </c>
      <c r="N683">
        <v>336.32600000000002</v>
      </c>
      <c r="O683">
        <v>455.44699470250316</v>
      </c>
      <c r="P683">
        <v>10.81635834216622</v>
      </c>
    </row>
    <row r="684" spans="1:16">
      <c r="A684" s="42">
        <v>39430</v>
      </c>
      <c r="B684">
        <v>108.004</v>
      </c>
      <c r="C684">
        <v>173.453</v>
      </c>
      <c r="D684">
        <v>617.56299999999999</v>
      </c>
      <c r="E684">
        <v>1224.6500000000001</v>
      </c>
      <c r="F684">
        <v>1.7955000000000001</v>
      </c>
      <c r="G684">
        <v>147.52199999999999</v>
      </c>
      <c r="H684">
        <v>213.10900000000001</v>
      </c>
      <c r="I684">
        <v>654.22400000000005</v>
      </c>
      <c r="J684">
        <v>3752.91</v>
      </c>
      <c r="K684">
        <v>332.94799999999998</v>
      </c>
      <c r="L684">
        <v>332.94799999999998</v>
      </c>
      <c r="M684">
        <v>332.94799999999998</v>
      </c>
      <c r="N684">
        <v>332.94799999999998</v>
      </c>
      <c r="O684">
        <v>459.76029035624742</v>
      </c>
      <c r="P684">
        <v>10.82550772751585</v>
      </c>
    </row>
    <row r="685" spans="1:16">
      <c r="A685" s="42">
        <v>39437</v>
      </c>
      <c r="B685">
        <v>107.355</v>
      </c>
      <c r="C685">
        <v>173.43899999999999</v>
      </c>
      <c r="D685">
        <v>618.22799999999995</v>
      </c>
      <c r="E685">
        <v>1215.99</v>
      </c>
      <c r="F685">
        <v>1.7926</v>
      </c>
      <c r="G685">
        <v>151.32400000000001</v>
      </c>
      <c r="H685">
        <v>213.857</v>
      </c>
      <c r="I685">
        <v>655.15800000000002</v>
      </c>
      <c r="J685">
        <v>3793.19</v>
      </c>
      <c r="K685">
        <v>332.39600000000002</v>
      </c>
      <c r="L685">
        <v>332.39600000000002</v>
      </c>
      <c r="M685">
        <v>332.39600000000002</v>
      </c>
      <c r="N685">
        <v>332.39600000000002</v>
      </c>
      <c r="O685">
        <v>461.52057107732708</v>
      </c>
      <c r="P685">
        <v>10.73613406521045</v>
      </c>
    </row>
    <row r="686" spans="1:16">
      <c r="A686" s="42">
        <v>39444</v>
      </c>
      <c r="B686">
        <v>108.337</v>
      </c>
      <c r="C686">
        <v>173.59899999999999</v>
      </c>
      <c r="D686">
        <v>619.25900000000001</v>
      </c>
      <c r="E686">
        <v>1247.07</v>
      </c>
      <c r="F686">
        <v>1.7761</v>
      </c>
      <c r="G686">
        <v>150.24600000000001</v>
      </c>
      <c r="H686">
        <v>213.72200000000001</v>
      </c>
      <c r="I686">
        <v>654.298</v>
      </c>
      <c r="J686">
        <v>3921.8</v>
      </c>
      <c r="K686">
        <v>335.995</v>
      </c>
      <c r="L686">
        <v>335.995</v>
      </c>
      <c r="M686">
        <v>335.995</v>
      </c>
      <c r="N686">
        <v>335.995</v>
      </c>
      <c r="O686">
        <v>465.83265051138648</v>
      </c>
      <c r="P686">
        <v>10.815606281878759</v>
      </c>
    </row>
    <row r="687" spans="1:16">
      <c r="A687" s="42">
        <v>39451</v>
      </c>
      <c r="B687">
        <v>108.61499999999999</v>
      </c>
      <c r="C687">
        <v>174.036</v>
      </c>
      <c r="D687">
        <v>619.35599999999999</v>
      </c>
      <c r="E687">
        <v>1225.03</v>
      </c>
      <c r="F687">
        <v>1.7547000000000001</v>
      </c>
      <c r="G687">
        <v>148.602</v>
      </c>
      <c r="H687">
        <v>214.298</v>
      </c>
      <c r="I687">
        <v>657.45100000000002</v>
      </c>
      <c r="J687">
        <v>3666.01</v>
      </c>
      <c r="K687">
        <v>337.46300000000002</v>
      </c>
      <c r="L687">
        <v>337.46300000000002</v>
      </c>
      <c r="M687">
        <v>337.46300000000002</v>
      </c>
      <c r="N687">
        <v>337.46300000000002</v>
      </c>
      <c r="O687">
        <v>463.70806960630318</v>
      </c>
      <c r="P687">
        <v>10.978660044132489</v>
      </c>
    </row>
    <row r="688" spans="1:16">
      <c r="A688" s="42">
        <v>39458</v>
      </c>
      <c r="B688">
        <v>109.383</v>
      </c>
      <c r="C688">
        <v>174.756</v>
      </c>
      <c r="D688">
        <v>620.995</v>
      </c>
      <c r="E688">
        <v>1213.7</v>
      </c>
      <c r="F688">
        <v>1.7471000000000001</v>
      </c>
      <c r="G688">
        <v>146.52699999999999</v>
      </c>
      <c r="H688">
        <v>214.744</v>
      </c>
      <c r="I688">
        <v>659.37099999999998</v>
      </c>
      <c r="J688">
        <v>3722.18</v>
      </c>
      <c r="K688">
        <v>340.58499999999998</v>
      </c>
      <c r="L688">
        <v>340.58499999999998</v>
      </c>
      <c r="M688">
        <v>340.58499999999998</v>
      </c>
      <c r="N688">
        <v>340.58499999999998</v>
      </c>
      <c r="O688">
        <v>465.7412601085984</v>
      </c>
      <c r="P688">
        <v>11.324878497566827</v>
      </c>
    </row>
    <row r="689" spans="1:16">
      <c r="A689" s="42">
        <v>39465</v>
      </c>
      <c r="B689">
        <v>108.483</v>
      </c>
      <c r="C689">
        <v>175.149</v>
      </c>
      <c r="D689">
        <v>621.67600000000004</v>
      </c>
      <c r="E689">
        <v>1136.25</v>
      </c>
      <c r="F689">
        <v>1.7852000000000001</v>
      </c>
      <c r="G689">
        <v>145.095</v>
      </c>
      <c r="H689">
        <v>214.88499999999999</v>
      </c>
      <c r="I689">
        <v>660.64400000000001</v>
      </c>
      <c r="J689">
        <v>3350.46</v>
      </c>
      <c r="K689">
        <v>336.93299999999999</v>
      </c>
      <c r="L689">
        <v>336.93299999999999</v>
      </c>
      <c r="M689">
        <v>336.93299999999999</v>
      </c>
      <c r="N689">
        <v>336.93299999999999</v>
      </c>
      <c r="O689">
        <v>463.38281130168093</v>
      </c>
      <c r="P689">
        <v>11.425459993971474</v>
      </c>
    </row>
    <row r="690" spans="1:16">
      <c r="A690" s="42">
        <v>39472</v>
      </c>
      <c r="B690">
        <v>108.717</v>
      </c>
      <c r="C690">
        <v>175.80699999999999</v>
      </c>
      <c r="D690">
        <v>622.505</v>
      </c>
      <c r="E690">
        <v>1111.1400000000001</v>
      </c>
      <c r="F690">
        <v>1.7816000000000001</v>
      </c>
      <c r="G690">
        <v>147.34399999999999</v>
      </c>
      <c r="H690">
        <v>215.501</v>
      </c>
      <c r="I690">
        <v>661.35500000000002</v>
      </c>
      <c r="J690">
        <v>3402.87</v>
      </c>
      <c r="K690">
        <v>338.6</v>
      </c>
      <c r="L690">
        <v>338.6</v>
      </c>
      <c r="M690">
        <v>338.6</v>
      </c>
      <c r="N690">
        <v>338.6</v>
      </c>
      <c r="O690">
        <v>448.33176285356734</v>
      </c>
      <c r="P690">
        <v>11.289324230511115</v>
      </c>
    </row>
    <row r="691" spans="1:16">
      <c r="A691" s="42">
        <v>39479</v>
      </c>
      <c r="B691">
        <v>109.217</v>
      </c>
      <c r="C691">
        <v>176.30600000000001</v>
      </c>
      <c r="D691">
        <v>623.375</v>
      </c>
      <c r="E691">
        <v>1120</v>
      </c>
      <c r="F691">
        <v>1.7454000000000001</v>
      </c>
      <c r="G691">
        <v>149.017</v>
      </c>
      <c r="H691">
        <v>216.63900000000001</v>
      </c>
      <c r="I691">
        <v>662.46900000000005</v>
      </c>
      <c r="J691">
        <v>3661.38</v>
      </c>
      <c r="K691">
        <v>341.74</v>
      </c>
      <c r="L691">
        <v>341.74</v>
      </c>
      <c r="M691">
        <v>341.74</v>
      </c>
      <c r="N691">
        <v>341.74</v>
      </c>
      <c r="O691">
        <v>435.49524776211746</v>
      </c>
      <c r="P691">
        <v>11.297248230499296</v>
      </c>
    </row>
    <row r="692" spans="1:16">
      <c r="A692" s="42">
        <v>39486</v>
      </c>
      <c r="B692">
        <v>107.339</v>
      </c>
      <c r="C692">
        <v>176.37700000000001</v>
      </c>
      <c r="D692">
        <v>624.00800000000004</v>
      </c>
      <c r="E692">
        <v>1095.3599999999999</v>
      </c>
      <c r="F692">
        <v>1.7692000000000001</v>
      </c>
      <c r="G692">
        <v>148.196</v>
      </c>
      <c r="H692">
        <v>217.399</v>
      </c>
      <c r="I692">
        <v>663.31399999999996</v>
      </c>
      <c r="J692">
        <v>3530.62</v>
      </c>
      <c r="K692">
        <v>337.30599999999998</v>
      </c>
      <c r="L692">
        <v>337.30599999999998</v>
      </c>
      <c r="M692">
        <v>337.30599999999998</v>
      </c>
      <c r="N692">
        <v>337.30599999999998</v>
      </c>
      <c r="O692">
        <v>409.80115252156639</v>
      </c>
      <c r="P692">
        <v>10.889251898018216</v>
      </c>
    </row>
    <row r="693" spans="1:16">
      <c r="A693" s="42">
        <v>39493</v>
      </c>
      <c r="B693">
        <v>108.158</v>
      </c>
      <c r="C693">
        <v>176.38800000000001</v>
      </c>
      <c r="D693">
        <v>624.65800000000002</v>
      </c>
      <c r="E693">
        <v>1133.82</v>
      </c>
      <c r="F693">
        <v>1.7534000000000001</v>
      </c>
      <c r="G693">
        <v>150.691</v>
      </c>
      <c r="H693">
        <v>218.51900000000001</v>
      </c>
      <c r="I693">
        <v>664.68399999999997</v>
      </c>
      <c r="J693">
        <v>3683.18</v>
      </c>
      <c r="K693">
        <v>341.49900000000002</v>
      </c>
      <c r="L693">
        <v>341.49900000000002</v>
      </c>
      <c r="M693">
        <v>341.49900000000002</v>
      </c>
      <c r="N693">
        <v>341.49900000000002</v>
      </c>
      <c r="O693">
        <v>350.07069370563244</v>
      </c>
      <c r="P693">
        <v>10.105408118657397</v>
      </c>
    </row>
    <row r="694" spans="1:16">
      <c r="A694" s="42">
        <v>39500</v>
      </c>
      <c r="B694">
        <v>108.48</v>
      </c>
      <c r="C694">
        <v>176.31899999999999</v>
      </c>
      <c r="D694">
        <v>625.34699999999998</v>
      </c>
      <c r="E694">
        <v>1150.3</v>
      </c>
      <c r="F694">
        <v>1.7075</v>
      </c>
      <c r="G694">
        <v>151.57300000000001</v>
      </c>
      <c r="H694">
        <v>219.97300000000001</v>
      </c>
      <c r="I694">
        <v>666.60400000000004</v>
      </c>
      <c r="J694">
        <v>3978.21</v>
      </c>
      <c r="K694">
        <v>342.59800000000001</v>
      </c>
      <c r="L694">
        <v>342.59800000000001</v>
      </c>
      <c r="M694">
        <v>342.59800000000001</v>
      </c>
      <c r="N694">
        <v>342.59800000000001</v>
      </c>
      <c r="O694">
        <v>318.48125756060455</v>
      </c>
      <c r="P694">
        <v>9.462010742885143</v>
      </c>
    </row>
    <row r="695" spans="1:16">
      <c r="A695" s="42">
        <v>39507</v>
      </c>
      <c r="B695">
        <v>109.607</v>
      </c>
      <c r="C695">
        <v>176.249</v>
      </c>
      <c r="D695">
        <v>626.05100000000004</v>
      </c>
      <c r="E695">
        <v>1167.6600000000001</v>
      </c>
      <c r="F695">
        <v>1.6907000000000001</v>
      </c>
      <c r="G695">
        <v>150.21100000000001</v>
      </c>
      <c r="H695">
        <v>219.99799999999999</v>
      </c>
      <c r="I695">
        <v>667.41499999999996</v>
      </c>
      <c r="J695">
        <v>3957.88</v>
      </c>
      <c r="K695">
        <v>347.02699999999999</v>
      </c>
      <c r="L695">
        <v>347.02699999999999</v>
      </c>
      <c r="M695">
        <v>347.02699999999999</v>
      </c>
      <c r="N695">
        <v>347.02699999999999</v>
      </c>
      <c r="O695">
        <v>288.60394771140568</v>
      </c>
      <c r="P695">
        <v>8.9281478003362054</v>
      </c>
    </row>
    <row r="696" spans="1:16">
      <c r="A696" s="42">
        <v>39514</v>
      </c>
      <c r="B696">
        <v>109.24</v>
      </c>
      <c r="C696">
        <v>175.19900000000001</v>
      </c>
      <c r="D696">
        <v>626.67600000000004</v>
      </c>
      <c r="E696">
        <v>1117.5</v>
      </c>
      <c r="F696">
        <v>1.6834</v>
      </c>
      <c r="G696">
        <v>149.13300000000001</v>
      </c>
      <c r="H696">
        <v>219.05199999999999</v>
      </c>
      <c r="I696">
        <v>668.45</v>
      </c>
      <c r="J696">
        <v>3836.87</v>
      </c>
      <c r="K696">
        <v>347.8</v>
      </c>
      <c r="L696">
        <v>347.8</v>
      </c>
      <c r="M696">
        <v>347.8</v>
      </c>
      <c r="N696">
        <v>347.8</v>
      </c>
      <c r="O696">
        <v>247.81287690388712</v>
      </c>
      <c r="P696">
        <v>8.254720914357156</v>
      </c>
    </row>
    <row r="697" spans="1:16">
      <c r="A697" s="42">
        <v>39521</v>
      </c>
      <c r="B697">
        <v>110.262</v>
      </c>
      <c r="C697">
        <v>175.52600000000001</v>
      </c>
      <c r="D697">
        <v>627.45100000000002</v>
      </c>
      <c r="E697">
        <v>1092.54</v>
      </c>
      <c r="F697">
        <v>1.7119</v>
      </c>
      <c r="G697">
        <v>150.316</v>
      </c>
      <c r="H697">
        <v>218.113</v>
      </c>
      <c r="I697">
        <v>669.43899999999996</v>
      </c>
      <c r="J697">
        <v>3813.74</v>
      </c>
      <c r="K697">
        <v>351.71100000000001</v>
      </c>
      <c r="L697">
        <v>351.71100000000001</v>
      </c>
      <c r="M697">
        <v>351.71100000000001</v>
      </c>
      <c r="N697">
        <v>351.71100000000001</v>
      </c>
      <c r="O697">
        <v>203.70858183801798</v>
      </c>
      <c r="P697">
        <v>7.9820069083325418</v>
      </c>
    </row>
    <row r="698" spans="1:16">
      <c r="A698" s="42">
        <v>39528</v>
      </c>
      <c r="B698">
        <v>109.012</v>
      </c>
      <c r="C698">
        <v>175.584</v>
      </c>
      <c r="D698">
        <v>627.89599999999996</v>
      </c>
      <c r="E698">
        <v>1052.01</v>
      </c>
      <c r="F698">
        <v>1.7318</v>
      </c>
      <c r="G698">
        <v>152.048</v>
      </c>
      <c r="H698">
        <v>218.33600000000001</v>
      </c>
      <c r="I698">
        <v>670.13900000000001</v>
      </c>
      <c r="J698">
        <v>3483.6</v>
      </c>
      <c r="K698">
        <v>348.81700000000001</v>
      </c>
      <c r="L698">
        <v>348.81700000000001</v>
      </c>
      <c r="M698">
        <v>348.81700000000001</v>
      </c>
      <c r="N698">
        <v>348.81700000000001</v>
      </c>
      <c r="O698">
        <v>185.79460997603013</v>
      </c>
      <c r="P698">
        <v>7.7304342797685708</v>
      </c>
    </row>
    <row r="699" spans="1:16">
      <c r="A699" s="42">
        <v>39535</v>
      </c>
      <c r="B699">
        <v>109.53400000000001</v>
      </c>
      <c r="C699">
        <v>175.501</v>
      </c>
      <c r="D699">
        <v>628.65200000000004</v>
      </c>
      <c r="E699">
        <v>1112.76</v>
      </c>
      <c r="F699">
        <v>1.7433999999999998</v>
      </c>
      <c r="G699">
        <v>151.596</v>
      </c>
      <c r="H699">
        <v>218.56700000000001</v>
      </c>
      <c r="I699">
        <v>671.35400000000004</v>
      </c>
      <c r="J699">
        <v>3625.24</v>
      </c>
      <c r="K699">
        <v>351.38499999999999</v>
      </c>
      <c r="L699">
        <v>351.38499999999999</v>
      </c>
      <c r="M699">
        <v>351.38499999999999</v>
      </c>
      <c r="N699">
        <v>351.38499999999999</v>
      </c>
      <c r="O699">
        <v>177.6408288017538</v>
      </c>
      <c r="P699">
        <v>7.7034305094415956</v>
      </c>
    </row>
    <row r="700" spans="1:16">
      <c r="A700" s="42">
        <v>39542</v>
      </c>
      <c r="B700">
        <v>110.32599999999999</v>
      </c>
      <c r="C700">
        <v>175.64</v>
      </c>
      <c r="D700">
        <v>629.40099999999995</v>
      </c>
      <c r="E700">
        <v>1145.21</v>
      </c>
      <c r="F700">
        <v>1.7095</v>
      </c>
      <c r="G700">
        <v>149.58500000000001</v>
      </c>
      <c r="H700">
        <v>219.33699999999999</v>
      </c>
      <c r="I700">
        <v>672.274</v>
      </c>
      <c r="J700">
        <v>3928.79</v>
      </c>
      <c r="K700">
        <v>353.66500000000002</v>
      </c>
      <c r="L700">
        <v>353.66500000000002</v>
      </c>
      <c r="M700">
        <v>353.66500000000002</v>
      </c>
      <c r="N700">
        <v>353.66500000000002</v>
      </c>
      <c r="O700">
        <v>179.84828461274924</v>
      </c>
      <c r="P700">
        <v>7.8407152633873025</v>
      </c>
    </row>
    <row r="701" spans="1:16">
      <c r="A701" s="42">
        <v>39549</v>
      </c>
      <c r="B701">
        <v>110.598</v>
      </c>
      <c r="C701">
        <v>175.95</v>
      </c>
      <c r="D701">
        <v>630.19899999999996</v>
      </c>
      <c r="E701">
        <v>1160.3599999999999</v>
      </c>
      <c r="F701">
        <v>1.6905999999999999</v>
      </c>
      <c r="G701">
        <v>148.05699999999999</v>
      </c>
      <c r="H701">
        <v>219.084</v>
      </c>
      <c r="I701">
        <v>673.72</v>
      </c>
      <c r="J701">
        <v>3892.44</v>
      </c>
      <c r="K701">
        <v>356.42200000000003</v>
      </c>
      <c r="L701">
        <v>356.42200000000003</v>
      </c>
      <c r="M701">
        <v>356.42200000000003</v>
      </c>
      <c r="N701">
        <v>356.42200000000003</v>
      </c>
      <c r="O701">
        <v>180.85247537530748</v>
      </c>
      <c r="P701">
        <v>8.1597333004089005</v>
      </c>
    </row>
    <row r="702" spans="1:16">
      <c r="A702" s="42">
        <v>39556</v>
      </c>
      <c r="B702">
        <v>110.724</v>
      </c>
      <c r="C702">
        <v>175.71799999999999</v>
      </c>
      <c r="D702">
        <v>630.69500000000005</v>
      </c>
      <c r="E702">
        <v>1175.8499999999999</v>
      </c>
      <c r="F702">
        <v>1.669</v>
      </c>
      <c r="G702">
        <v>145.78</v>
      </c>
      <c r="H702">
        <v>218.34800000000001</v>
      </c>
      <c r="I702">
        <v>675.125</v>
      </c>
      <c r="J702">
        <v>4133.2700000000004</v>
      </c>
      <c r="K702">
        <v>356.685</v>
      </c>
      <c r="L702">
        <v>356.685</v>
      </c>
      <c r="M702">
        <v>356.685</v>
      </c>
      <c r="N702">
        <v>356.685</v>
      </c>
      <c r="O702">
        <v>190.69425344935507</v>
      </c>
      <c r="P702">
        <v>8.3291748377913031</v>
      </c>
    </row>
    <row r="703" spans="1:16">
      <c r="A703" s="42">
        <v>39563</v>
      </c>
      <c r="B703">
        <v>110.727</v>
      </c>
      <c r="C703">
        <v>175.03399999999999</v>
      </c>
      <c r="D703">
        <v>631.07500000000005</v>
      </c>
      <c r="E703">
        <v>1189.01</v>
      </c>
      <c r="F703">
        <v>1.6667000000000001</v>
      </c>
      <c r="G703">
        <v>144.88499999999999</v>
      </c>
      <c r="H703">
        <v>217.94300000000001</v>
      </c>
      <c r="I703">
        <v>676.20699999999999</v>
      </c>
      <c r="J703">
        <v>4107.82</v>
      </c>
      <c r="K703">
        <v>356.113</v>
      </c>
      <c r="L703">
        <v>356.113</v>
      </c>
      <c r="M703">
        <v>356.113</v>
      </c>
      <c r="N703">
        <v>356.113</v>
      </c>
      <c r="O703">
        <v>201.90665439140113</v>
      </c>
      <c r="P703">
        <v>8.5909611615952848</v>
      </c>
    </row>
    <row r="704" spans="1:16">
      <c r="A704" s="42">
        <v>39570</v>
      </c>
      <c r="B704">
        <v>110.60599999999999</v>
      </c>
      <c r="C704">
        <v>175.67599999999999</v>
      </c>
      <c r="D704">
        <v>632.02200000000005</v>
      </c>
      <c r="E704">
        <v>1207.46</v>
      </c>
      <c r="F704">
        <v>1.6497999999999999</v>
      </c>
      <c r="G704">
        <v>150.07</v>
      </c>
      <c r="H704">
        <v>220.261</v>
      </c>
      <c r="I704">
        <v>676.89499999999998</v>
      </c>
      <c r="J704">
        <v>4376.42</v>
      </c>
      <c r="K704">
        <v>355.83499999999998</v>
      </c>
      <c r="L704">
        <v>355.83499999999998</v>
      </c>
      <c r="M704">
        <v>355.83499999999998</v>
      </c>
      <c r="N704">
        <v>355.83499999999998</v>
      </c>
      <c r="O704">
        <v>233.12861130681682</v>
      </c>
      <c r="P704">
        <v>8.7730904261945302</v>
      </c>
    </row>
    <row r="705" spans="1:16">
      <c r="A705" s="42">
        <v>39577</v>
      </c>
      <c r="B705">
        <v>109.38200000000001</v>
      </c>
      <c r="C705">
        <v>175.149</v>
      </c>
      <c r="D705">
        <v>632.78700000000003</v>
      </c>
      <c r="E705">
        <v>1188.6099999999999</v>
      </c>
      <c r="F705">
        <v>1.6852</v>
      </c>
      <c r="G705">
        <v>145.81200000000001</v>
      </c>
      <c r="H705">
        <v>217.58199999999999</v>
      </c>
      <c r="I705">
        <v>679.14599999999996</v>
      </c>
      <c r="J705">
        <v>4332.74</v>
      </c>
      <c r="K705">
        <v>355.23500000000001</v>
      </c>
      <c r="L705">
        <v>355.23500000000001</v>
      </c>
      <c r="M705">
        <v>355.23500000000001</v>
      </c>
      <c r="N705">
        <v>355.23500000000001</v>
      </c>
      <c r="O705">
        <v>254.37905328736139</v>
      </c>
      <c r="P705">
        <v>8.8737885989275966</v>
      </c>
    </row>
    <row r="706" spans="1:16">
      <c r="A706" s="42">
        <v>39584</v>
      </c>
      <c r="B706">
        <v>110.48699999999999</v>
      </c>
      <c r="C706">
        <v>175.524</v>
      </c>
      <c r="D706">
        <v>633.52599999999995</v>
      </c>
      <c r="E706">
        <v>1240.31</v>
      </c>
      <c r="F706">
        <v>1.641</v>
      </c>
      <c r="G706">
        <v>149.541</v>
      </c>
      <c r="H706">
        <v>219.28200000000001</v>
      </c>
      <c r="I706">
        <v>680.38599999999997</v>
      </c>
      <c r="J706">
        <v>4664.74</v>
      </c>
      <c r="K706">
        <v>359.40100000000001</v>
      </c>
      <c r="L706">
        <v>359.40100000000001</v>
      </c>
      <c r="M706">
        <v>359.40100000000001</v>
      </c>
      <c r="N706">
        <v>359.40100000000001</v>
      </c>
      <c r="O706">
        <v>303.71654342240345</v>
      </c>
      <c r="P706">
        <v>9.0422176384724313</v>
      </c>
    </row>
    <row r="707" spans="1:16">
      <c r="A707" s="42">
        <v>39591</v>
      </c>
      <c r="B707">
        <v>110.407</v>
      </c>
      <c r="C707">
        <v>175.05799999999999</v>
      </c>
      <c r="D707">
        <v>634.32299999999998</v>
      </c>
      <c r="E707">
        <v>1207.96</v>
      </c>
      <c r="F707">
        <v>1.6593</v>
      </c>
      <c r="G707">
        <v>148.667</v>
      </c>
      <c r="H707">
        <v>218.82300000000001</v>
      </c>
      <c r="I707">
        <v>681.53399999999999</v>
      </c>
      <c r="J707">
        <v>4587.22</v>
      </c>
      <c r="K707">
        <v>360.89499999999998</v>
      </c>
      <c r="L707">
        <v>360.89499999999998</v>
      </c>
      <c r="M707">
        <v>360.89499999999998</v>
      </c>
      <c r="N707">
        <v>360.89499999999998</v>
      </c>
      <c r="O707">
        <v>332.42793605856127</v>
      </c>
      <c r="P707">
        <v>9.1588543953577819</v>
      </c>
    </row>
    <row r="708" spans="1:16">
      <c r="A708" s="42">
        <v>39598</v>
      </c>
      <c r="B708">
        <v>110.681</v>
      </c>
      <c r="C708">
        <v>174.64400000000001</v>
      </c>
      <c r="D708">
        <v>635.19799999999998</v>
      </c>
      <c r="E708">
        <v>1210.04</v>
      </c>
      <c r="F708">
        <v>1.627</v>
      </c>
      <c r="G708">
        <v>150.68299999999999</v>
      </c>
      <c r="H708">
        <v>220.22300000000001</v>
      </c>
      <c r="I708">
        <v>683.56399999999996</v>
      </c>
      <c r="J708">
        <v>4664.46</v>
      </c>
      <c r="K708">
        <v>362.30900000000003</v>
      </c>
      <c r="L708">
        <v>362.30900000000003</v>
      </c>
      <c r="M708">
        <v>362.30900000000003</v>
      </c>
      <c r="N708">
        <v>362.30900000000003</v>
      </c>
      <c r="O708">
        <v>364.97485006567297</v>
      </c>
      <c r="P708">
        <v>9.3869184976500488</v>
      </c>
    </row>
    <row r="709" spans="1:16">
      <c r="A709" s="42">
        <v>39605</v>
      </c>
      <c r="B709">
        <v>110.087</v>
      </c>
      <c r="C709">
        <v>173.01900000000001</v>
      </c>
      <c r="D709">
        <v>635.93200000000002</v>
      </c>
      <c r="E709">
        <v>1182.8399999999999</v>
      </c>
      <c r="F709">
        <v>1.6341000000000001</v>
      </c>
      <c r="G709">
        <v>149.56299999999999</v>
      </c>
      <c r="H709">
        <v>218.41900000000001</v>
      </c>
      <c r="I709">
        <v>685.75099999999998</v>
      </c>
      <c r="J709">
        <v>4493.3999999999996</v>
      </c>
      <c r="K709">
        <v>361.964</v>
      </c>
      <c r="L709">
        <v>361.964</v>
      </c>
      <c r="M709">
        <v>361.964</v>
      </c>
      <c r="N709">
        <v>361.964</v>
      </c>
      <c r="O709">
        <v>382.09886519268673</v>
      </c>
      <c r="P709">
        <v>9.5834522112104423</v>
      </c>
    </row>
    <row r="710" spans="1:16">
      <c r="A710" s="42">
        <v>39612</v>
      </c>
      <c r="B710">
        <v>108.74299999999999</v>
      </c>
      <c r="C710">
        <v>171.81399999999999</v>
      </c>
      <c r="D710">
        <v>636.66600000000005</v>
      </c>
      <c r="E710">
        <v>1120.02</v>
      </c>
      <c r="F710">
        <v>1.6355</v>
      </c>
      <c r="G710">
        <v>147.12899999999999</v>
      </c>
      <c r="H710">
        <v>217.35400000000001</v>
      </c>
      <c r="I710">
        <v>687.09199999999998</v>
      </c>
      <c r="J710">
        <v>4285.18</v>
      </c>
      <c r="K710">
        <v>358.19099999999997</v>
      </c>
      <c r="L710">
        <v>358.19099999999997</v>
      </c>
      <c r="M710">
        <v>358.19099999999997</v>
      </c>
      <c r="N710">
        <v>358.19099999999997</v>
      </c>
      <c r="O710">
        <v>386.08056630170739</v>
      </c>
      <c r="P710">
        <v>9.2906911075199172</v>
      </c>
    </row>
    <row r="711" spans="1:16">
      <c r="A711" s="42">
        <v>39619</v>
      </c>
      <c r="B711">
        <v>110.321</v>
      </c>
      <c r="C711">
        <v>172.05199999999999</v>
      </c>
      <c r="D711">
        <v>637.45500000000004</v>
      </c>
      <c r="E711">
        <v>1110.48</v>
      </c>
      <c r="F711">
        <v>1.6057000000000001</v>
      </c>
      <c r="G711">
        <v>143.86000000000001</v>
      </c>
      <c r="H711">
        <v>217.774</v>
      </c>
      <c r="I711">
        <v>688.63300000000004</v>
      </c>
      <c r="J711">
        <v>4192.32</v>
      </c>
      <c r="K711">
        <v>363.94600000000003</v>
      </c>
      <c r="L711">
        <v>363.94600000000003</v>
      </c>
      <c r="M711">
        <v>363.94600000000003</v>
      </c>
      <c r="N711">
        <v>363.94600000000003</v>
      </c>
      <c r="O711">
        <v>387.22139652340638</v>
      </c>
      <c r="P711">
        <v>9.1225152499778108</v>
      </c>
    </row>
    <row r="712" spans="1:16">
      <c r="A712" s="42">
        <v>39626</v>
      </c>
      <c r="B712">
        <v>109.907</v>
      </c>
      <c r="C712">
        <v>171.36</v>
      </c>
      <c r="D712">
        <v>638.19200000000001</v>
      </c>
      <c r="E712">
        <v>1084.79</v>
      </c>
      <c r="F712">
        <v>1.5939999999999999</v>
      </c>
      <c r="G712">
        <v>143.37700000000001</v>
      </c>
      <c r="H712">
        <v>217.405</v>
      </c>
      <c r="I712">
        <v>690.678</v>
      </c>
      <c r="J712">
        <v>4191.8900000000003</v>
      </c>
      <c r="K712">
        <v>364.38200000000001</v>
      </c>
      <c r="L712">
        <v>364.38200000000001</v>
      </c>
      <c r="M712">
        <v>364.38200000000001</v>
      </c>
      <c r="N712">
        <v>364.38200000000001</v>
      </c>
      <c r="O712">
        <v>389.41510651210842</v>
      </c>
      <c r="P712">
        <v>9.0773428542610048</v>
      </c>
    </row>
    <row r="713" spans="1:16">
      <c r="A713" s="42">
        <v>39633</v>
      </c>
      <c r="B713">
        <v>110.384</v>
      </c>
      <c r="C713">
        <v>171.358</v>
      </c>
      <c r="D713">
        <v>638.85299999999995</v>
      </c>
      <c r="E713">
        <v>1030.32</v>
      </c>
      <c r="F713">
        <v>1.607</v>
      </c>
      <c r="G713">
        <v>138.95099999999999</v>
      </c>
      <c r="H713">
        <v>215.869</v>
      </c>
      <c r="I713">
        <v>692.005</v>
      </c>
      <c r="J713">
        <v>3883.47</v>
      </c>
      <c r="K713">
        <v>366.1</v>
      </c>
      <c r="L713">
        <v>366.1</v>
      </c>
      <c r="M713">
        <v>366.1</v>
      </c>
      <c r="N713">
        <v>366.1</v>
      </c>
      <c r="O713">
        <v>384.63621362469064</v>
      </c>
      <c r="P713">
        <v>9.0942827653040155</v>
      </c>
    </row>
    <row r="714" spans="1:16">
      <c r="A714" s="42">
        <v>39640</v>
      </c>
      <c r="B714">
        <v>111.01900000000001</v>
      </c>
      <c r="C714">
        <v>172.93299999999999</v>
      </c>
      <c r="D714">
        <v>640.11300000000006</v>
      </c>
      <c r="E714">
        <v>1043</v>
      </c>
      <c r="F714">
        <v>1.601</v>
      </c>
      <c r="G714">
        <v>140.04599999999999</v>
      </c>
      <c r="H714">
        <v>218.10499999999999</v>
      </c>
      <c r="I714">
        <v>693.46100000000001</v>
      </c>
      <c r="J714">
        <v>3872.35</v>
      </c>
      <c r="K714">
        <v>370.64400000000001</v>
      </c>
      <c r="L714">
        <v>370.64400000000001</v>
      </c>
      <c r="M714">
        <v>370.64400000000001</v>
      </c>
      <c r="N714">
        <v>370.64400000000001</v>
      </c>
      <c r="O714">
        <v>381.54451782115814</v>
      </c>
      <c r="P714">
        <v>9.4621354861586795</v>
      </c>
    </row>
    <row r="715" spans="1:16">
      <c r="A715" s="42">
        <v>39647</v>
      </c>
      <c r="B715">
        <v>112.252</v>
      </c>
      <c r="C715">
        <v>174.61799999999999</v>
      </c>
      <c r="D715">
        <v>641.00800000000004</v>
      </c>
      <c r="E715">
        <v>1022.16</v>
      </c>
      <c r="F715">
        <v>1.5893000000000002</v>
      </c>
      <c r="G715">
        <v>144.92400000000001</v>
      </c>
      <c r="H715">
        <v>220.64</v>
      </c>
      <c r="I715">
        <v>695.42100000000005</v>
      </c>
      <c r="J715">
        <v>3814.31</v>
      </c>
      <c r="K715">
        <v>374.10899999999998</v>
      </c>
      <c r="L715">
        <v>374.10899999999998</v>
      </c>
      <c r="M715">
        <v>374.10899999999998</v>
      </c>
      <c r="N715">
        <v>374.10899999999998</v>
      </c>
      <c r="O715">
        <v>360.34352785617557</v>
      </c>
      <c r="P715">
        <v>9.6876578842100773</v>
      </c>
    </row>
    <row r="716" spans="1:16">
      <c r="A716" s="42">
        <v>39654</v>
      </c>
      <c r="B716">
        <v>112.357</v>
      </c>
      <c r="C716">
        <v>175.93899999999999</v>
      </c>
      <c r="D716">
        <v>641.81399999999996</v>
      </c>
      <c r="E716">
        <v>1024.52</v>
      </c>
      <c r="F716">
        <v>1.5728</v>
      </c>
      <c r="G716">
        <v>150.95099999999999</v>
      </c>
      <c r="H716">
        <v>223.285</v>
      </c>
      <c r="I716">
        <v>696.97799999999995</v>
      </c>
      <c r="J716">
        <v>3644.58</v>
      </c>
      <c r="K716">
        <v>372.29500000000002</v>
      </c>
      <c r="L716">
        <v>372.29500000000002</v>
      </c>
      <c r="M716">
        <v>372.29500000000002</v>
      </c>
      <c r="N716">
        <v>372.29500000000002</v>
      </c>
      <c r="O716">
        <v>346.77746347854253</v>
      </c>
      <c r="P716">
        <v>9.6898435129058598</v>
      </c>
    </row>
    <row r="717" spans="1:16">
      <c r="A717" s="42">
        <v>39661</v>
      </c>
      <c r="B717">
        <v>112.532</v>
      </c>
      <c r="C717">
        <v>177.44499999999999</v>
      </c>
      <c r="D717">
        <v>642.51300000000003</v>
      </c>
      <c r="E717">
        <v>1029.81</v>
      </c>
      <c r="F717">
        <v>1.56</v>
      </c>
      <c r="G717">
        <v>154.42699999999999</v>
      </c>
      <c r="H717">
        <v>224.55</v>
      </c>
      <c r="I717">
        <v>698.14700000000005</v>
      </c>
      <c r="J717">
        <v>3730.3</v>
      </c>
      <c r="K717">
        <v>373.42</v>
      </c>
      <c r="L717">
        <v>373.42</v>
      </c>
      <c r="M717">
        <v>373.42</v>
      </c>
      <c r="N717">
        <v>373.42</v>
      </c>
      <c r="O717">
        <v>344.14442952654656</v>
      </c>
      <c r="P717">
        <v>9.8056727308533809</v>
      </c>
    </row>
    <row r="718" spans="1:16">
      <c r="A718" s="42">
        <v>39668</v>
      </c>
      <c r="B718">
        <v>110.152</v>
      </c>
      <c r="C718">
        <v>177.911</v>
      </c>
      <c r="D718">
        <v>642.89300000000003</v>
      </c>
      <c r="E718">
        <v>990.02</v>
      </c>
      <c r="F718">
        <v>1.6087</v>
      </c>
      <c r="G718">
        <v>155.80199999999999</v>
      </c>
      <c r="H718">
        <v>225.13499999999999</v>
      </c>
      <c r="I718">
        <v>699.64300000000003</v>
      </c>
      <c r="J718">
        <v>3500.11</v>
      </c>
      <c r="K718">
        <v>363.75700000000001</v>
      </c>
      <c r="L718">
        <v>363.75700000000001</v>
      </c>
      <c r="M718">
        <v>363.75700000000001</v>
      </c>
      <c r="N718">
        <v>363.75700000000001</v>
      </c>
      <c r="O718">
        <v>345.95236720613826</v>
      </c>
      <c r="P718">
        <v>8.9864276068892828</v>
      </c>
    </row>
    <row r="719" spans="1:16">
      <c r="A719" s="42">
        <v>39675</v>
      </c>
      <c r="B719">
        <v>108.72</v>
      </c>
      <c r="C719">
        <v>179.10400000000001</v>
      </c>
      <c r="D719">
        <v>643.82100000000003</v>
      </c>
      <c r="E719">
        <v>971.89</v>
      </c>
      <c r="F719">
        <v>1.6379999999999999</v>
      </c>
      <c r="G719">
        <v>156.39699999999999</v>
      </c>
      <c r="H719">
        <v>225.428</v>
      </c>
      <c r="I719">
        <v>701.66700000000003</v>
      </c>
      <c r="J719">
        <v>3314.74</v>
      </c>
      <c r="K719">
        <v>359.85300000000001</v>
      </c>
      <c r="L719">
        <v>359.85300000000001</v>
      </c>
      <c r="M719">
        <v>359.85300000000001</v>
      </c>
      <c r="N719">
        <v>359.85300000000001</v>
      </c>
      <c r="O719">
        <v>367.43317783299773</v>
      </c>
      <c r="P719">
        <v>8.3078443088461977</v>
      </c>
    </row>
    <row r="720" spans="1:16">
      <c r="A720" s="42">
        <v>39682</v>
      </c>
      <c r="B720">
        <v>109.502</v>
      </c>
      <c r="C720">
        <v>179.08</v>
      </c>
      <c r="D720">
        <v>644.76599999999996</v>
      </c>
      <c r="E720">
        <v>956.22</v>
      </c>
      <c r="F720">
        <v>1.627</v>
      </c>
      <c r="G720">
        <v>156.785</v>
      </c>
      <c r="H720">
        <v>225.76499999999999</v>
      </c>
      <c r="I720">
        <v>703.18200000000002</v>
      </c>
      <c r="J720">
        <v>3496.15</v>
      </c>
      <c r="K720">
        <v>362.72500000000002</v>
      </c>
      <c r="L720">
        <v>362.72500000000002</v>
      </c>
      <c r="M720">
        <v>362.72500000000002</v>
      </c>
      <c r="N720">
        <v>362.72500000000002</v>
      </c>
      <c r="O720">
        <v>381.10266583185205</v>
      </c>
      <c r="P720">
        <v>7.6260366276456431</v>
      </c>
    </row>
    <row r="721" spans="1:16">
      <c r="A721" s="42">
        <v>39689</v>
      </c>
      <c r="B721">
        <v>108.81399999999999</v>
      </c>
      <c r="C721">
        <v>179.72399999999999</v>
      </c>
      <c r="D721">
        <v>645.56899999999996</v>
      </c>
      <c r="E721">
        <v>956.25</v>
      </c>
      <c r="F721">
        <v>1.6315</v>
      </c>
      <c r="G721">
        <v>157.376</v>
      </c>
      <c r="H721">
        <v>227.136</v>
      </c>
      <c r="I721">
        <v>705.202</v>
      </c>
      <c r="J721">
        <v>3450.25</v>
      </c>
      <c r="K721">
        <v>360.291</v>
      </c>
      <c r="L721">
        <v>360.291</v>
      </c>
      <c r="M721">
        <v>360.291</v>
      </c>
      <c r="N721">
        <v>360.291</v>
      </c>
      <c r="O721">
        <v>395.7094677998665</v>
      </c>
      <c r="P721">
        <v>7.1675715625779048</v>
      </c>
    </row>
    <row r="722" spans="1:16">
      <c r="A722" s="42">
        <v>39696</v>
      </c>
      <c r="B722">
        <v>105.697</v>
      </c>
      <c r="C722">
        <v>179.47399999999999</v>
      </c>
      <c r="D722">
        <v>646.03</v>
      </c>
      <c r="E722">
        <v>873.68</v>
      </c>
      <c r="F722">
        <v>1.716</v>
      </c>
      <c r="G722">
        <v>155.82599999999999</v>
      </c>
      <c r="H722">
        <v>226.345</v>
      </c>
      <c r="I722">
        <v>706.23400000000004</v>
      </c>
      <c r="J722">
        <v>3020.32</v>
      </c>
      <c r="K722">
        <v>350.07799999999997</v>
      </c>
      <c r="L722">
        <v>350.07799999999997</v>
      </c>
      <c r="M722">
        <v>350.07799999999997</v>
      </c>
      <c r="N722">
        <v>350.07799999999997</v>
      </c>
      <c r="O722">
        <v>437.22894367155197</v>
      </c>
      <c r="P722">
        <v>7.0210126453527959</v>
      </c>
    </row>
    <row r="723" spans="1:16">
      <c r="A723" s="42">
        <v>39703</v>
      </c>
      <c r="B723">
        <v>104.52200000000001</v>
      </c>
      <c r="C723">
        <v>180.02600000000001</v>
      </c>
      <c r="D723">
        <v>646.80399999999997</v>
      </c>
      <c r="E723">
        <v>855.47</v>
      </c>
      <c r="F723">
        <v>1.7810000000000001</v>
      </c>
      <c r="G723">
        <v>154.923</v>
      </c>
      <c r="H723">
        <v>226.89400000000001</v>
      </c>
      <c r="I723">
        <v>707.55100000000004</v>
      </c>
      <c r="J723">
        <v>2990.61</v>
      </c>
      <c r="K723">
        <v>350.90300000000002</v>
      </c>
      <c r="L723">
        <v>350.90300000000002</v>
      </c>
      <c r="M723">
        <v>350.90300000000002</v>
      </c>
      <c r="N723">
        <v>350.90300000000002</v>
      </c>
      <c r="O723">
        <v>475.07299363165993</v>
      </c>
      <c r="P723">
        <v>7.0626452595024309</v>
      </c>
    </row>
    <row r="724" spans="1:16">
      <c r="A724" s="42">
        <v>39710</v>
      </c>
      <c r="B724">
        <v>103.92100000000001</v>
      </c>
      <c r="C724">
        <v>179.905</v>
      </c>
      <c r="D724">
        <v>647.36599999999999</v>
      </c>
      <c r="E724">
        <v>845.56</v>
      </c>
      <c r="F724">
        <v>1.8298000000000001</v>
      </c>
      <c r="G724">
        <v>150.13</v>
      </c>
      <c r="H724">
        <v>225.49600000000001</v>
      </c>
      <c r="I724">
        <v>710.12400000000002</v>
      </c>
      <c r="J724">
        <v>2961.74</v>
      </c>
      <c r="K724">
        <v>352.96199999999999</v>
      </c>
      <c r="L724">
        <v>352.96199999999999</v>
      </c>
      <c r="M724">
        <v>352.96199999999999</v>
      </c>
      <c r="N724">
        <v>352.96199999999999</v>
      </c>
      <c r="O724">
        <v>503.98156548581289</v>
      </c>
      <c r="P724">
        <v>6.8347159915112146</v>
      </c>
    </row>
    <row r="725" spans="1:16">
      <c r="A725" s="42">
        <v>39717</v>
      </c>
      <c r="B725">
        <v>104.23099999999999</v>
      </c>
      <c r="C725">
        <v>180.5</v>
      </c>
      <c r="D725">
        <v>648.36</v>
      </c>
      <c r="E725">
        <v>823.69</v>
      </c>
      <c r="F725">
        <v>1.8445</v>
      </c>
      <c r="G725">
        <v>154.786</v>
      </c>
      <c r="H725">
        <v>227.304</v>
      </c>
      <c r="I725">
        <v>711.76599999999996</v>
      </c>
      <c r="J725">
        <v>2837.05</v>
      </c>
      <c r="K725">
        <v>353.62299999999999</v>
      </c>
      <c r="L725">
        <v>353.62299999999999</v>
      </c>
      <c r="M725">
        <v>353.62299999999999</v>
      </c>
      <c r="N725">
        <v>353.62299999999999</v>
      </c>
      <c r="O725">
        <v>542.79087264206362</v>
      </c>
      <c r="P725">
        <v>6.7283090417704363</v>
      </c>
    </row>
    <row r="726" spans="1:16">
      <c r="A726" s="42">
        <v>39724</v>
      </c>
      <c r="B726">
        <v>100.08</v>
      </c>
      <c r="C726">
        <v>180.923</v>
      </c>
      <c r="D726">
        <v>648.42399999999998</v>
      </c>
      <c r="E726">
        <v>741.73</v>
      </c>
      <c r="F726">
        <v>2.044</v>
      </c>
      <c r="G726">
        <v>156.41300000000001</v>
      </c>
      <c r="H726">
        <v>227.82900000000001</v>
      </c>
      <c r="I726">
        <v>711.98099999999999</v>
      </c>
      <c r="J726">
        <v>2286.06</v>
      </c>
      <c r="K726">
        <v>340.45499999999998</v>
      </c>
      <c r="L726">
        <v>340.45499999999998</v>
      </c>
      <c r="M726">
        <v>340.45499999999998</v>
      </c>
      <c r="N726">
        <v>340.45499999999998</v>
      </c>
      <c r="O726">
        <v>624.02420951261092</v>
      </c>
      <c r="P726">
        <v>7.7018827493410749</v>
      </c>
    </row>
    <row r="727" spans="1:16">
      <c r="A727" s="42">
        <v>39731</v>
      </c>
      <c r="B727">
        <v>93.153999999999996</v>
      </c>
      <c r="C727">
        <v>176.78899999999999</v>
      </c>
      <c r="D727">
        <v>648.02</v>
      </c>
      <c r="E727">
        <v>591.9</v>
      </c>
      <c r="F727">
        <v>2.3130000000000002</v>
      </c>
      <c r="G727">
        <v>150.352</v>
      </c>
      <c r="H727">
        <v>222.95</v>
      </c>
      <c r="I727">
        <v>713.03800000000001</v>
      </c>
      <c r="J727">
        <v>1642.58</v>
      </c>
      <c r="K727">
        <v>322.36700000000002</v>
      </c>
      <c r="L727">
        <v>322.36700000000002</v>
      </c>
      <c r="M727">
        <v>322.36700000000002</v>
      </c>
      <c r="N727">
        <v>322.36700000000002</v>
      </c>
      <c r="O727">
        <v>752.9467586526506</v>
      </c>
      <c r="P727">
        <v>10.674460574373088</v>
      </c>
    </row>
    <row r="728" spans="1:16">
      <c r="A728" s="42">
        <v>39738</v>
      </c>
      <c r="B728">
        <v>93.031000000000006</v>
      </c>
      <c r="C728">
        <v>176.11500000000001</v>
      </c>
      <c r="D728">
        <v>648.17999999999995</v>
      </c>
      <c r="E728">
        <v>567.91999999999996</v>
      </c>
      <c r="F728">
        <v>2.1189999999999998</v>
      </c>
      <c r="G728">
        <v>149.84700000000001</v>
      </c>
      <c r="H728">
        <v>224.2</v>
      </c>
      <c r="I728">
        <v>714.87199999999996</v>
      </c>
      <c r="J728">
        <v>1740.58</v>
      </c>
      <c r="K728">
        <v>320.99200000000002</v>
      </c>
      <c r="L728">
        <v>320.99200000000002</v>
      </c>
      <c r="M728">
        <v>320.99200000000002</v>
      </c>
      <c r="N728">
        <v>320.99200000000002</v>
      </c>
      <c r="O728">
        <v>840.35893918372608</v>
      </c>
      <c r="P728">
        <v>12.998238921722134</v>
      </c>
    </row>
    <row r="729" spans="1:16">
      <c r="A729" s="42">
        <v>39745</v>
      </c>
      <c r="B729">
        <v>87.98</v>
      </c>
      <c r="C729">
        <v>169.44900000000001</v>
      </c>
      <c r="D729">
        <v>645.64800000000002</v>
      </c>
      <c r="E729">
        <v>473.98</v>
      </c>
      <c r="F729">
        <v>2.3075000000000001</v>
      </c>
      <c r="G729">
        <v>118.20099999999999</v>
      </c>
      <c r="H729">
        <v>213.93299999999999</v>
      </c>
      <c r="I729">
        <v>717.80499999999995</v>
      </c>
      <c r="J729">
        <v>1388.65</v>
      </c>
      <c r="K729">
        <v>304.30799999999999</v>
      </c>
      <c r="L729">
        <v>304.30799999999999</v>
      </c>
      <c r="M729">
        <v>304.30799999999999</v>
      </c>
      <c r="N729">
        <v>304.30799999999999</v>
      </c>
      <c r="O729">
        <v>940.28882777024319</v>
      </c>
      <c r="P729">
        <v>16.660745882647419</v>
      </c>
    </row>
    <row r="730" spans="1:16">
      <c r="A730" s="42">
        <v>39752</v>
      </c>
      <c r="B730">
        <v>91.716999999999999</v>
      </c>
      <c r="C730">
        <v>175.00800000000001</v>
      </c>
      <c r="D730">
        <v>650.62199999999996</v>
      </c>
      <c r="E730">
        <v>570.52</v>
      </c>
      <c r="F730">
        <v>2.1589999999999998</v>
      </c>
      <c r="G730">
        <v>129.25200000000001</v>
      </c>
      <c r="H730">
        <v>218.517</v>
      </c>
      <c r="I730">
        <v>717.14800000000002</v>
      </c>
      <c r="J730">
        <v>1794.1</v>
      </c>
      <c r="K730">
        <v>316.34300000000002</v>
      </c>
      <c r="L730">
        <v>316.34300000000002</v>
      </c>
      <c r="M730">
        <v>316.34300000000002</v>
      </c>
      <c r="N730">
        <v>316.34300000000002</v>
      </c>
      <c r="O730">
        <v>981.0409806473624</v>
      </c>
      <c r="P730">
        <v>18.337644635600981</v>
      </c>
    </row>
    <row r="731" spans="1:16">
      <c r="A731" s="42">
        <v>39759</v>
      </c>
      <c r="B731">
        <v>91.88</v>
      </c>
      <c r="C731">
        <v>177.71899999999999</v>
      </c>
      <c r="D731">
        <v>655.06299999999999</v>
      </c>
      <c r="E731">
        <v>564.76</v>
      </c>
      <c r="F731">
        <v>2.1642999999999999</v>
      </c>
      <c r="G731">
        <v>135.16399999999999</v>
      </c>
      <c r="H731">
        <v>222.02699999999999</v>
      </c>
      <c r="I731">
        <v>714.77700000000004</v>
      </c>
      <c r="J731">
        <v>1742.42</v>
      </c>
      <c r="K731">
        <v>316.20800000000003</v>
      </c>
      <c r="L731">
        <v>316.20800000000003</v>
      </c>
      <c r="M731">
        <v>316.20800000000003</v>
      </c>
      <c r="N731">
        <v>316.20800000000003</v>
      </c>
      <c r="O731">
        <v>1015.0119646233792</v>
      </c>
      <c r="P731">
        <v>19.766130818026365</v>
      </c>
    </row>
    <row r="732" spans="1:16">
      <c r="A732" s="42">
        <v>39766</v>
      </c>
      <c r="B732">
        <v>89.945999999999998</v>
      </c>
      <c r="C732">
        <v>176.904</v>
      </c>
      <c r="D732">
        <v>655.71799999999996</v>
      </c>
      <c r="E732">
        <v>530.28</v>
      </c>
      <c r="F732">
        <v>2.2414999999999998</v>
      </c>
      <c r="G732">
        <v>139.24299999999999</v>
      </c>
      <c r="H732">
        <v>223.46600000000001</v>
      </c>
      <c r="I732">
        <v>714.31700000000001</v>
      </c>
      <c r="J732">
        <v>1616.5</v>
      </c>
      <c r="K732">
        <v>312.214</v>
      </c>
      <c r="L732">
        <v>312.214</v>
      </c>
      <c r="M732">
        <v>312.214</v>
      </c>
      <c r="N732">
        <v>312.214</v>
      </c>
      <c r="O732">
        <v>1028.8218942346684</v>
      </c>
      <c r="P732">
        <v>21.211505391758386</v>
      </c>
    </row>
    <row r="733" spans="1:16">
      <c r="A733" s="42">
        <v>39773</v>
      </c>
      <c r="B733">
        <v>87.352000000000004</v>
      </c>
      <c r="C733">
        <v>177.49799999999999</v>
      </c>
      <c r="D733">
        <v>656.96400000000006</v>
      </c>
      <c r="E733">
        <v>467.63</v>
      </c>
      <c r="F733">
        <v>2.4613999999999998</v>
      </c>
      <c r="G733">
        <v>133.727</v>
      </c>
      <c r="H733">
        <v>224.24100000000001</v>
      </c>
      <c r="I733">
        <v>717.548</v>
      </c>
      <c r="J733">
        <v>1286.54</v>
      </c>
      <c r="K733">
        <v>303.86500000000001</v>
      </c>
      <c r="L733">
        <v>303.86500000000001</v>
      </c>
      <c r="M733">
        <v>303.86500000000001</v>
      </c>
      <c r="N733">
        <v>303.86500000000001</v>
      </c>
      <c r="O733">
        <v>1053.8481792714947</v>
      </c>
      <c r="P733">
        <v>22.978348236145081</v>
      </c>
    </row>
    <row r="734" spans="1:16">
      <c r="A734" s="42">
        <v>39780</v>
      </c>
      <c r="B734">
        <v>89.716999999999999</v>
      </c>
      <c r="C734">
        <v>181.32</v>
      </c>
      <c r="D734">
        <v>659.72400000000005</v>
      </c>
      <c r="E734">
        <v>526.97</v>
      </c>
      <c r="F734">
        <v>2.3063000000000002</v>
      </c>
      <c r="G734">
        <v>133.86000000000001</v>
      </c>
      <c r="H734">
        <v>226.41</v>
      </c>
      <c r="I734">
        <v>720.38300000000004</v>
      </c>
      <c r="J734">
        <v>1625.4</v>
      </c>
      <c r="K734">
        <v>312.47300000000001</v>
      </c>
      <c r="L734">
        <v>312.47300000000001</v>
      </c>
      <c r="M734">
        <v>312.47300000000001</v>
      </c>
      <c r="N734">
        <v>312.47300000000001</v>
      </c>
      <c r="O734">
        <v>1038.4424777032489</v>
      </c>
      <c r="P734">
        <v>23.834016957669476</v>
      </c>
    </row>
    <row r="735" spans="1:16">
      <c r="A735" s="42">
        <v>39787</v>
      </c>
      <c r="B735">
        <v>87.813000000000002</v>
      </c>
      <c r="C735">
        <v>186.261</v>
      </c>
      <c r="D735">
        <v>661.91099999999994</v>
      </c>
      <c r="E735">
        <v>497.51</v>
      </c>
      <c r="F735">
        <v>2.4335</v>
      </c>
      <c r="G735">
        <v>147.905</v>
      </c>
      <c r="H735">
        <v>236.95</v>
      </c>
      <c r="I735">
        <v>725.42499999999995</v>
      </c>
      <c r="J735">
        <v>1366.7</v>
      </c>
      <c r="K735">
        <v>309.12900000000002</v>
      </c>
      <c r="L735">
        <v>309.12900000000002</v>
      </c>
      <c r="M735">
        <v>309.12900000000002</v>
      </c>
      <c r="N735">
        <v>309.12900000000002</v>
      </c>
      <c r="O735">
        <v>1034.0648229970895</v>
      </c>
      <c r="P735">
        <v>24.697721730026863</v>
      </c>
    </row>
    <row r="736" spans="1:16">
      <c r="A736" s="42">
        <v>39794</v>
      </c>
      <c r="B736">
        <v>90.052000000000007</v>
      </c>
      <c r="C736">
        <v>188.19499999999999</v>
      </c>
      <c r="D736">
        <v>663.58799999999997</v>
      </c>
      <c r="E736">
        <v>551.71</v>
      </c>
      <c r="F736">
        <v>2.3942000000000001</v>
      </c>
      <c r="G736">
        <v>150.131</v>
      </c>
      <c r="H736">
        <v>237.54900000000001</v>
      </c>
      <c r="I736">
        <v>727.78200000000004</v>
      </c>
      <c r="J736">
        <v>1691.16</v>
      </c>
      <c r="K736">
        <v>317.89299999999997</v>
      </c>
      <c r="L736">
        <v>317.89299999999997</v>
      </c>
      <c r="M736">
        <v>317.89299999999997</v>
      </c>
      <c r="N736">
        <v>317.89299999999997</v>
      </c>
      <c r="O736">
        <v>1013.3467350872554</v>
      </c>
      <c r="P736">
        <v>25.062505177655034</v>
      </c>
    </row>
    <row r="737" spans="1:16">
      <c r="A737" s="42">
        <v>39801</v>
      </c>
      <c r="B737">
        <v>91.96</v>
      </c>
      <c r="C737">
        <v>191.316</v>
      </c>
      <c r="D737">
        <v>665.44899999999996</v>
      </c>
      <c r="E737">
        <v>582.05999999999995</v>
      </c>
      <c r="F737">
        <v>2.3552</v>
      </c>
      <c r="G737">
        <v>157.89699999999999</v>
      </c>
      <c r="H737">
        <v>242.88800000000001</v>
      </c>
      <c r="I737">
        <v>730.56500000000005</v>
      </c>
      <c r="J737">
        <v>1686.59</v>
      </c>
      <c r="K737">
        <v>325.29700000000003</v>
      </c>
      <c r="L737">
        <v>325.29700000000003</v>
      </c>
      <c r="M737">
        <v>325.29700000000003</v>
      </c>
      <c r="N737">
        <v>325.29700000000003</v>
      </c>
      <c r="O737">
        <v>987.92856922015631</v>
      </c>
      <c r="P737">
        <v>24.909849982688311</v>
      </c>
    </row>
    <row r="738" spans="1:16">
      <c r="A738" s="42">
        <v>39808</v>
      </c>
      <c r="B738">
        <v>91.697000000000003</v>
      </c>
      <c r="C738">
        <v>191.80500000000001</v>
      </c>
      <c r="D738">
        <v>666.35799999999995</v>
      </c>
      <c r="E738">
        <v>551.58000000000004</v>
      </c>
      <c r="F738">
        <v>2.3660000000000001</v>
      </c>
      <c r="G738">
        <v>160.21100000000001</v>
      </c>
      <c r="H738">
        <v>246.07300000000001</v>
      </c>
      <c r="I738">
        <v>732.21799999999996</v>
      </c>
      <c r="J738">
        <v>1585.35</v>
      </c>
      <c r="K738">
        <v>324.74799999999999</v>
      </c>
      <c r="L738">
        <v>324.74799999999999</v>
      </c>
      <c r="M738">
        <v>324.74799999999999</v>
      </c>
      <c r="N738">
        <v>324.74799999999999</v>
      </c>
      <c r="O738">
        <v>955.60835550626302</v>
      </c>
      <c r="P738">
        <v>24.659348671167475</v>
      </c>
    </row>
    <row r="739" spans="1:16">
      <c r="A739" s="42">
        <v>39815</v>
      </c>
      <c r="B739">
        <v>90.733000000000004</v>
      </c>
      <c r="C739">
        <v>193.124</v>
      </c>
      <c r="D739">
        <v>667.31200000000001</v>
      </c>
      <c r="E739">
        <v>580.96</v>
      </c>
      <c r="F739">
        <v>2.3176999999999999</v>
      </c>
      <c r="G739">
        <v>161.13300000000001</v>
      </c>
      <c r="H739">
        <v>249.07</v>
      </c>
      <c r="I739">
        <v>735.14499999999998</v>
      </c>
      <c r="J739">
        <v>1770.26</v>
      </c>
      <c r="K739">
        <v>322.536</v>
      </c>
      <c r="L739">
        <v>322.536</v>
      </c>
      <c r="M739">
        <v>322.536</v>
      </c>
      <c r="N739">
        <v>322.536</v>
      </c>
      <c r="O739">
        <v>925.93542887512058</v>
      </c>
      <c r="P739">
        <v>24.284147986575327</v>
      </c>
    </row>
    <row r="740" spans="1:16">
      <c r="A740" s="42">
        <v>39822</v>
      </c>
      <c r="B740">
        <v>90.445999999999998</v>
      </c>
      <c r="C740">
        <v>193.77099999999999</v>
      </c>
      <c r="D740">
        <v>670.1</v>
      </c>
      <c r="E740">
        <v>571.25</v>
      </c>
      <c r="F740">
        <v>2.2532000000000001</v>
      </c>
      <c r="G740">
        <v>162.02199999999999</v>
      </c>
      <c r="H740">
        <v>252.744</v>
      </c>
      <c r="I740">
        <v>741.91399999999999</v>
      </c>
      <c r="J740">
        <v>1824.42</v>
      </c>
      <c r="K740">
        <v>319.96100000000001</v>
      </c>
      <c r="L740">
        <v>319.96100000000001</v>
      </c>
      <c r="M740">
        <v>319.96100000000001</v>
      </c>
      <c r="N740">
        <v>319.96100000000001</v>
      </c>
      <c r="O740">
        <v>886.91270276383148</v>
      </c>
      <c r="P740">
        <v>23.601159448737111</v>
      </c>
    </row>
    <row r="741" spans="1:16">
      <c r="A741" s="42">
        <v>39829</v>
      </c>
      <c r="B741">
        <v>88.825999999999993</v>
      </c>
      <c r="C741">
        <v>193.905</v>
      </c>
      <c r="D741">
        <v>670.91800000000001</v>
      </c>
      <c r="E741">
        <v>537.84</v>
      </c>
      <c r="F741">
        <v>2.3304</v>
      </c>
      <c r="G741">
        <v>161.09800000000001</v>
      </c>
      <c r="H741">
        <v>252.64</v>
      </c>
      <c r="I741">
        <v>743.73299999999995</v>
      </c>
      <c r="J741">
        <v>1692.97</v>
      </c>
      <c r="K741">
        <v>313.18299999999999</v>
      </c>
      <c r="L741">
        <v>313.18299999999999</v>
      </c>
      <c r="M741">
        <v>313.18299999999999</v>
      </c>
      <c r="N741">
        <v>313.18299999999999</v>
      </c>
      <c r="O741">
        <v>846.05444332846787</v>
      </c>
      <c r="P741">
        <v>22.700495011649803</v>
      </c>
    </row>
    <row r="742" spans="1:16">
      <c r="A742" s="42">
        <v>39836</v>
      </c>
      <c r="B742">
        <v>87.147999999999996</v>
      </c>
      <c r="C742">
        <v>194.28399999999999</v>
      </c>
      <c r="D742">
        <v>672.06799999999998</v>
      </c>
      <c r="E742">
        <v>507.29</v>
      </c>
      <c r="F742">
        <v>2.3296999999999999</v>
      </c>
      <c r="G742">
        <v>161.66499999999999</v>
      </c>
      <c r="H742">
        <v>253.39</v>
      </c>
      <c r="I742">
        <v>746.54399999999998</v>
      </c>
      <c r="J742">
        <v>1639.28</v>
      </c>
      <c r="K742">
        <v>305.75599999999997</v>
      </c>
      <c r="L742">
        <v>305.75599999999997</v>
      </c>
      <c r="M742">
        <v>305.75599999999997</v>
      </c>
      <c r="N742">
        <v>305.75599999999997</v>
      </c>
      <c r="O742">
        <v>808.74300156696074</v>
      </c>
      <c r="P742">
        <v>21.938902583872629</v>
      </c>
    </row>
    <row r="743" spans="1:16">
      <c r="A743" s="42">
        <v>39843</v>
      </c>
      <c r="B743">
        <v>86.611999999999995</v>
      </c>
      <c r="C743">
        <v>193.75</v>
      </c>
      <c r="D743">
        <v>673.33799999999997</v>
      </c>
      <c r="E743">
        <v>529.53</v>
      </c>
      <c r="F743">
        <v>2.323</v>
      </c>
      <c r="G743">
        <v>158.46</v>
      </c>
      <c r="H743">
        <v>253.697</v>
      </c>
      <c r="I743">
        <v>752.78800000000001</v>
      </c>
      <c r="J743">
        <v>1711.86</v>
      </c>
      <c r="K743">
        <v>304.53699999999998</v>
      </c>
      <c r="L743">
        <v>304.53699999999998</v>
      </c>
      <c r="M743">
        <v>304.53699999999998</v>
      </c>
      <c r="N743">
        <v>304.53699999999998</v>
      </c>
      <c r="O743">
        <v>752.75635803533157</v>
      </c>
      <c r="P743">
        <v>20.785297696838597</v>
      </c>
    </row>
    <row r="744" spans="1:16">
      <c r="A744" s="42">
        <v>39850</v>
      </c>
      <c r="B744">
        <v>87.335999999999999</v>
      </c>
      <c r="C744">
        <v>192.678</v>
      </c>
      <c r="D744">
        <v>674.89599999999996</v>
      </c>
      <c r="E744">
        <v>557.53</v>
      </c>
      <c r="F744">
        <v>2.2435</v>
      </c>
      <c r="G744">
        <v>156.02500000000001</v>
      </c>
      <c r="H744">
        <v>253.84299999999999</v>
      </c>
      <c r="I744">
        <v>751.87</v>
      </c>
      <c r="J744">
        <v>1930.8</v>
      </c>
      <c r="K744">
        <v>307.34199999999998</v>
      </c>
      <c r="L744">
        <v>307.34199999999998</v>
      </c>
      <c r="M744">
        <v>307.34199999999998</v>
      </c>
      <c r="N744">
        <v>307.34199999999998</v>
      </c>
      <c r="O744">
        <v>700.51127308427692</v>
      </c>
      <c r="P744">
        <v>19.906372350427347</v>
      </c>
    </row>
    <row r="745" spans="1:16">
      <c r="A745" s="42">
        <v>39857</v>
      </c>
      <c r="B745">
        <v>87.799000000000007</v>
      </c>
      <c r="C745">
        <v>191.47800000000001</v>
      </c>
      <c r="D745">
        <v>675.41399999999999</v>
      </c>
      <c r="E745">
        <v>554.30999999999995</v>
      </c>
      <c r="F745">
        <v>2.254</v>
      </c>
      <c r="G745">
        <v>155.05199999999999</v>
      </c>
      <c r="H745">
        <v>254.30699999999999</v>
      </c>
      <c r="I745">
        <v>754.13400000000001</v>
      </c>
      <c r="J745">
        <v>1878.35</v>
      </c>
      <c r="K745">
        <v>305.31599999999997</v>
      </c>
      <c r="L745">
        <v>305.31599999999997</v>
      </c>
      <c r="M745">
        <v>305.31599999999997</v>
      </c>
      <c r="N745">
        <v>305.31599999999997</v>
      </c>
      <c r="O745">
        <v>654.40268051747955</v>
      </c>
      <c r="P745">
        <v>19.113248335643139</v>
      </c>
    </row>
    <row r="746" spans="1:16">
      <c r="A746" s="42">
        <v>39864</v>
      </c>
      <c r="B746">
        <v>85.046000000000006</v>
      </c>
      <c r="C746">
        <v>189.34</v>
      </c>
      <c r="D746">
        <v>675.76400000000001</v>
      </c>
      <c r="E746">
        <v>502.51</v>
      </c>
      <c r="F746">
        <v>2.3835000000000002</v>
      </c>
      <c r="G746">
        <v>156.16399999999999</v>
      </c>
      <c r="H746">
        <v>254.76</v>
      </c>
      <c r="I746">
        <v>756.87599999999998</v>
      </c>
      <c r="J746">
        <v>1660.49</v>
      </c>
      <c r="K746">
        <v>297.46499999999997</v>
      </c>
      <c r="L746">
        <v>297.46499999999997</v>
      </c>
      <c r="M746">
        <v>297.46499999999997</v>
      </c>
      <c r="N746">
        <v>297.46499999999997</v>
      </c>
      <c r="O746">
        <v>584.6708390556181</v>
      </c>
      <c r="P746">
        <v>18.145346123456065</v>
      </c>
    </row>
    <row r="747" spans="1:16">
      <c r="A747" s="42">
        <v>39871</v>
      </c>
      <c r="B747">
        <v>85.284999999999997</v>
      </c>
      <c r="C747">
        <v>189.67699999999999</v>
      </c>
      <c r="D747">
        <v>677.178</v>
      </c>
      <c r="E747">
        <v>499.3</v>
      </c>
      <c r="F747">
        <v>2.3866000000000001</v>
      </c>
      <c r="G747">
        <v>157.40199999999999</v>
      </c>
      <c r="H747">
        <v>257.30599999999998</v>
      </c>
      <c r="I747">
        <v>758.89599999999996</v>
      </c>
      <c r="J747">
        <v>1661.73</v>
      </c>
      <c r="K747">
        <v>298.90199999999999</v>
      </c>
      <c r="L747">
        <v>298.90199999999999</v>
      </c>
      <c r="M747">
        <v>298.90199999999999</v>
      </c>
      <c r="N747">
        <v>298.90199999999999</v>
      </c>
      <c r="O747">
        <v>500.87800860627067</v>
      </c>
      <c r="P747">
        <v>16.906120245821437</v>
      </c>
    </row>
    <row r="748" spans="1:16">
      <c r="A748" s="42">
        <v>39878</v>
      </c>
      <c r="B748">
        <v>83.870999999999995</v>
      </c>
      <c r="C748">
        <v>189.32</v>
      </c>
      <c r="D748">
        <v>679.20600000000002</v>
      </c>
      <c r="E748">
        <v>488.31</v>
      </c>
      <c r="F748">
        <v>2.3755000000000002</v>
      </c>
      <c r="G748">
        <v>153.47900000000001</v>
      </c>
      <c r="H748">
        <v>258.7</v>
      </c>
      <c r="I748">
        <v>761.75800000000004</v>
      </c>
      <c r="J748">
        <v>1619.22</v>
      </c>
      <c r="K748">
        <v>296.43</v>
      </c>
      <c r="L748">
        <v>296.43</v>
      </c>
      <c r="M748">
        <v>296.43</v>
      </c>
      <c r="N748">
        <v>296.43</v>
      </c>
      <c r="O748">
        <v>446.34425855886258</v>
      </c>
      <c r="P748">
        <v>16.296743461195987</v>
      </c>
    </row>
    <row r="749" spans="1:16">
      <c r="A749" s="42">
        <v>39885</v>
      </c>
      <c r="B749">
        <v>86.341999999999999</v>
      </c>
      <c r="C749">
        <v>191.619</v>
      </c>
      <c r="D749">
        <v>680.34199999999998</v>
      </c>
      <c r="E749">
        <v>527.98</v>
      </c>
      <c r="F749">
        <v>2.3052000000000001</v>
      </c>
      <c r="G749">
        <v>160.86000000000001</v>
      </c>
      <c r="H749">
        <v>261.077</v>
      </c>
      <c r="I749">
        <v>764.84</v>
      </c>
      <c r="J749">
        <v>1750.9</v>
      </c>
      <c r="K749">
        <v>305.83499999999998</v>
      </c>
      <c r="L749">
        <v>305.83499999999998</v>
      </c>
      <c r="M749">
        <v>305.83499999999998</v>
      </c>
      <c r="N749">
        <v>305.83499999999998</v>
      </c>
      <c r="O749">
        <v>378.71429545848247</v>
      </c>
      <c r="P749">
        <v>14.943237818029228</v>
      </c>
    </row>
    <row r="750" spans="1:16">
      <c r="A750" s="42">
        <v>39892</v>
      </c>
      <c r="B750">
        <v>88.388999999999996</v>
      </c>
      <c r="C750">
        <v>193.559</v>
      </c>
      <c r="D750">
        <v>681.48</v>
      </c>
      <c r="E750">
        <v>552.99</v>
      </c>
      <c r="F750">
        <v>2.27</v>
      </c>
      <c r="G750">
        <v>165.578</v>
      </c>
      <c r="H750">
        <v>263.72199999999998</v>
      </c>
      <c r="I750">
        <v>766.62800000000004</v>
      </c>
      <c r="J750">
        <v>1848.24</v>
      </c>
      <c r="K750">
        <v>313.572</v>
      </c>
      <c r="L750">
        <v>313.572</v>
      </c>
      <c r="M750">
        <v>313.572</v>
      </c>
      <c r="N750">
        <v>313.572</v>
      </c>
      <c r="O750">
        <v>293.6419564969957</v>
      </c>
      <c r="P750">
        <v>12.875997828757148</v>
      </c>
    </row>
    <row r="751" spans="1:16">
      <c r="A751" s="42">
        <v>39899</v>
      </c>
      <c r="B751">
        <v>88.23</v>
      </c>
      <c r="C751">
        <v>193.98500000000001</v>
      </c>
      <c r="D751">
        <v>682.51</v>
      </c>
      <c r="E751">
        <v>591.32000000000005</v>
      </c>
      <c r="F751">
        <v>2.2911000000000001</v>
      </c>
      <c r="G751">
        <v>165.75399999999999</v>
      </c>
      <c r="H751">
        <v>263.84199999999998</v>
      </c>
      <c r="I751">
        <v>769.09400000000005</v>
      </c>
      <c r="J751">
        <v>1907.32</v>
      </c>
      <c r="K751">
        <v>311.19400000000002</v>
      </c>
      <c r="L751">
        <v>311.19400000000002</v>
      </c>
      <c r="M751">
        <v>311.19400000000002</v>
      </c>
      <c r="N751">
        <v>311.19400000000002</v>
      </c>
      <c r="O751">
        <v>194.8951665994974</v>
      </c>
      <c r="P751">
        <v>10.070681643491781</v>
      </c>
    </row>
    <row r="752" spans="1:16">
      <c r="A752" s="42">
        <v>39906</v>
      </c>
      <c r="B752">
        <v>89.825999999999993</v>
      </c>
      <c r="C752">
        <v>195.25</v>
      </c>
      <c r="D752">
        <v>683.79899999999998</v>
      </c>
      <c r="E752">
        <v>617.11</v>
      </c>
      <c r="F752">
        <v>2.2096999999999998</v>
      </c>
      <c r="G752">
        <v>166.68799999999999</v>
      </c>
      <c r="H752">
        <v>262.875</v>
      </c>
      <c r="I752">
        <v>771.02800000000002</v>
      </c>
      <c r="J752">
        <v>2064.14</v>
      </c>
      <c r="K752">
        <v>319.48200000000003</v>
      </c>
      <c r="L752">
        <v>319.48200000000003</v>
      </c>
      <c r="M752">
        <v>319.48200000000003</v>
      </c>
      <c r="N752">
        <v>319.48200000000003</v>
      </c>
      <c r="O752">
        <v>171.97384564520328</v>
      </c>
      <c r="P752">
        <v>8.4644476768316892</v>
      </c>
    </row>
    <row r="753" spans="1:16">
      <c r="A753" s="42">
        <v>39913</v>
      </c>
      <c r="B753">
        <v>90.668999999999997</v>
      </c>
      <c r="C753">
        <v>196.173</v>
      </c>
      <c r="D753">
        <v>684.63400000000001</v>
      </c>
      <c r="E753">
        <v>636.04</v>
      </c>
      <c r="F753">
        <v>2.1709999999999998</v>
      </c>
      <c r="G753">
        <v>165.322</v>
      </c>
      <c r="H753">
        <v>262.57400000000001</v>
      </c>
      <c r="I753">
        <v>772.697</v>
      </c>
      <c r="J753">
        <v>2133.64</v>
      </c>
      <c r="K753">
        <v>321.29300000000001</v>
      </c>
      <c r="L753">
        <v>321.29300000000001</v>
      </c>
      <c r="M753">
        <v>321.29300000000001</v>
      </c>
      <c r="N753">
        <v>321.29300000000001</v>
      </c>
      <c r="O753">
        <v>191.58513088481962</v>
      </c>
      <c r="P753">
        <v>8.4133901148453063</v>
      </c>
    </row>
    <row r="754" spans="1:16">
      <c r="A754" s="42">
        <v>39920</v>
      </c>
      <c r="B754">
        <v>90.388000000000005</v>
      </c>
      <c r="C754">
        <v>196.935</v>
      </c>
      <c r="D754">
        <v>685.25800000000004</v>
      </c>
      <c r="E754">
        <v>643.4</v>
      </c>
      <c r="F754">
        <v>2.1951999999999998</v>
      </c>
      <c r="G754">
        <v>165.292</v>
      </c>
      <c r="H754">
        <v>262.10300000000001</v>
      </c>
      <c r="I754">
        <v>775.34699999999998</v>
      </c>
      <c r="J754">
        <v>2108.91</v>
      </c>
      <c r="K754">
        <v>320.56900000000002</v>
      </c>
      <c r="L754">
        <v>320.56900000000002</v>
      </c>
      <c r="M754">
        <v>320.56900000000002</v>
      </c>
      <c r="N754">
        <v>320.56900000000002</v>
      </c>
      <c r="O754">
        <v>206.50734357290597</v>
      </c>
      <c r="P754">
        <v>8.395253017029507</v>
      </c>
    </row>
    <row r="755" spans="1:16">
      <c r="A755" s="42">
        <v>39927</v>
      </c>
      <c r="B755">
        <v>90.364000000000004</v>
      </c>
      <c r="C755">
        <v>197.42099999999999</v>
      </c>
      <c r="D755">
        <v>686.01499999999999</v>
      </c>
      <c r="E755">
        <v>647.84</v>
      </c>
      <c r="F755">
        <v>2.1838000000000002</v>
      </c>
      <c r="G755">
        <v>164.8</v>
      </c>
      <c r="H755">
        <v>262.93799999999999</v>
      </c>
      <c r="I755">
        <v>776.73400000000004</v>
      </c>
      <c r="J755">
        <v>2128.64</v>
      </c>
      <c r="K755">
        <v>321.33100000000002</v>
      </c>
      <c r="L755">
        <v>321.33100000000002</v>
      </c>
      <c r="M755">
        <v>321.33100000000002</v>
      </c>
      <c r="N755">
        <v>321.33100000000002</v>
      </c>
      <c r="O755">
        <v>208.53076637236708</v>
      </c>
      <c r="P755">
        <v>8.4541443673830745</v>
      </c>
    </row>
    <row r="756" spans="1:16">
      <c r="A756" s="42">
        <v>39934</v>
      </c>
      <c r="B756">
        <v>90.79</v>
      </c>
      <c r="C756">
        <v>197.63200000000001</v>
      </c>
      <c r="D756">
        <v>686.99599999999998</v>
      </c>
      <c r="E756">
        <v>662.83</v>
      </c>
      <c r="F756">
        <v>2.1739999999999999</v>
      </c>
      <c r="G756">
        <v>163.79900000000001</v>
      </c>
      <c r="H756">
        <v>263.04599999999999</v>
      </c>
      <c r="I756">
        <v>779.08100000000002</v>
      </c>
      <c r="J756">
        <v>2172.6799999999998</v>
      </c>
      <c r="K756">
        <v>323.31900000000002</v>
      </c>
      <c r="L756">
        <v>323.31900000000002</v>
      </c>
      <c r="M756">
        <v>323.31900000000002</v>
      </c>
      <c r="N756">
        <v>323.31900000000002</v>
      </c>
      <c r="O756">
        <v>223.76315517047396</v>
      </c>
      <c r="P756">
        <v>8.691064759762634</v>
      </c>
    </row>
    <row r="757" spans="1:16">
      <c r="A757" s="42">
        <v>39941</v>
      </c>
      <c r="B757">
        <v>93.245999999999995</v>
      </c>
      <c r="C757">
        <v>198.14400000000001</v>
      </c>
      <c r="D757">
        <v>688.14700000000005</v>
      </c>
      <c r="E757">
        <v>725.13</v>
      </c>
      <c r="F757">
        <v>2.0608</v>
      </c>
      <c r="G757">
        <v>170.64599999999999</v>
      </c>
      <c r="H757">
        <v>265.3</v>
      </c>
      <c r="I757">
        <v>781.34199999999998</v>
      </c>
      <c r="J757">
        <v>2436.4299999999998</v>
      </c>
      <c r="K757">
        <v>331.55700000000002</v>
      </c>
      <c r="L757">
        <v>331.55700000000002</v>
      </c>
      <c r="M757">
        <v>331.55700000000002</v>
      </c>
      <c r="N757">
        <v>331.55700000000002</v>
      </c>
      <c r="O757">
        <v>258.6178984180188</v>
      </c>
      <c r="P757">
        <v>9.4297350347769893</v>
      </c>
    </row>
    <row r="758" spans="1:16">
      <c r="A758" s="42">
        <v>39948</v>
      </c>
      <c r="B758">
        <v>92.71</v>
      </c>
      <c r="C758">
        <v>198.11099999999999</v>
      </c>
      <c r="D758">
        <v>688.86500000000001</v>
      </c>
      <c r="E758">
        <v>707.93</v>
      </c>
      <c r="F758">
        <v>2.1153</v>
      </c>
      <c r="G758">
        <v>176.47499999999999</v>
      </c>
      <c r="H758">
        <v>268.654</v>
      </c>
      <c r="I758">
        <v>783.21900000000005</v>
      </c>
      <c r="J758">
        <v>2326.54</v>
      </c>
      <c r="K758">
        <v>329.34699999999998</v>
      </c>
      <c r="L758">
        <v>329.34699999999998</v>
      </c>
      <c r="M758">
        <v>329.34699999999998</v>
      </c>
      <c r="N758">
        <v>329.34699999999998</v>
      </c>
      <c r="O758">
        <v>275.41552209427158</v>
      </c>
      <c r="P758">
        <v>9.9374573556501229</v>
      </c>
    </row>
    <row r="759" spans="1:16">
      <c r="A759" s="42">
        <v>39955</v>
      </c>
      <c r="B759">
        <v>94.802999999999997</v>
      </c>
      <c r="C759">
        <v>198.42</v>
      </c>
      <c r="D759">
        <v>689.76499999999999</v>
      </c>
      <c r="E759">
        <v>746.42</v>
      </c>
      <c r="F759">
        <v>2.0268999999999999</v>
      </c>
      <c r="G759">
        <v>179.44399999999999</v>
      </c>
      <c r="H759">
        <v>269.98500000000001</v>
      </c>
      <c r="I759">
        <v>785.40599999999995</v>
      </c>
      <c r="J759">
        <v>2473.5700000000002</v>
      </c>
      <c r="K759">
        <v>336.964</v>
      </c>
      <c r="L759">
        <v>336.964</v>
      </c>
      <c r="M759">
        <v>336.964</v>
      </c>
      <c r="N759">
        <v>336.964</v>
      </c>
      <c r="O759">
        <v>280.53560560552631</v>
      </c>
      <c r="P759">
        <v>10.687495674204229</v>
      </c>
    </row>
    <row r="760" spans="1:16">
      <c r="A760" s="42">
        <v>39962</v>
      </c>
      <c r="B760">
        <v>95.411000000000001</v>
      </c>
      <c r="C760">
        <v>198.69800000000001</v>
      </c>
      <c r="D760">
        <v>690.48500000000001</v>
      </c>
      <c r="E760">
        <v>773.12</v>
      </c>
      <c r="F760">
        <v>1.9702</v>
      </c>
      <c r="G760">
        <v>185.45400000000001</v>
      </c>
      <c r="H760">
        <v>271.48399999999998</v>
      </c>
      <c r="I760">
        <v>787.02599999999995</v>
      </c>
      <c r="J760">
        <v>2657.74</v>
      </c>
      <c r="K760">
        <v>338.05900000000003</v>
      </c>
      <c r="L760">
        <v>338.05900000000003</v>
      </c>
      <c r="M760">
        <v>338.05900000000003</v>
      </c>
      <c r="N760">
        <v>338.05900000000003</v>
      </c>
      <c r="O760">
        <v>315.03769178379559</v>
      </c>
      <c r="P760">
        <v>11.567243770167881</v>
      </c>
    </row>
    <row r="761" spans="1:16">
      <c r="A761" s="42">
        <v>39969</v>
      </c>
      <c r="B761">
        <v>95.266000000000005</v>
      </c>
      <c r="C761">
        <v>198.32499999999999</v>
      </c>
      <c r="D761">
        <v>691.21100000000001</v>
      </c>
      <c r="E761">
        <v>786.96</v>
      </c>
      <c r="F761">
        <v>1.9615</v>
      </c>
      <c r="G761">
        <v>183.73500000000001</v>
      </c>
      <c r="H761">
        <v>270.666</v>
      </c>
      <c r="I761">
        <v>789.78700000000003</v>
      </c>
      <c r="J761">
        <v>2664.81</v>
      </c>
      <c r="K761">
        <v>337.041</v>
      </c>
      <c r="L761">
        <v>337.041</v>
      </c>
      <c r="M761">
        <v>337.041</v>
      </c>
      <c r="N761">
        <v>337.041</v>
      </c>
      <c r="O761">
        <v>327.66981342809044</v>
      </c>
      <c r="P761">
        <v>12.16520408460106</v>
      </c>
    </row>
    <row r="762" spans="1:16">
      <c r="A762" s="42">
        <v>39976</v>
      </c>
      <c r="B762">
        <v>95.475999999999999</v>
      </c>
      <c r="C762">
        <v>197.83500000000001</v>
      </c>
      <c r="D762">
        <v>691.71900000000005</v>
      </c>
      <c r="E762">
        <v>790.19</v>
      </c>
      <c r="F762">
        <v>1.9260000000000002</v>
      </c>
      <c r="G762">
        <v>185.6</v>
      </c>
      <c r="H762">
        <v>269.11700000000002</v>
      </c>
      <c r="I762">
        <v>791.68600000000004</v>
      </c>
      <c r="J762">
        <v>2718.98</v>
      </c>
      <c r="K762">
        <v>338.47699999999998</v>
      </c>
      <c r="L762">
        <v>338.47699999999998</v>
      </c>
      <c r="M762">
        <v>338.47699999999998</v>
      </c>
      <c r="N762">
        <v>338.47699999999998</v>
      </c>
      <c r="O762">
        <v>354.51999825896615</v>
      </c>
      <c r="P762">
        <v>12.857684665659525</v>
      </c>
    </row>
    <row r="763" spans="1:16">
      <c r="A763" s="42">
        <v>39983</v>
      </c>
      <c r="B763">
        <v>95.393000000000001</v>
      </c>
      <c r="C763">
        <v>197.86099999999999</v>
      </c>
      <c r="D763">
        <v>692.274</v>
      </c>
      <c r="E763">
        <v>750.47</v>
      </c>
      <c r="F763">
        <v>1.9752999999999998</v>
      </c>
      <c r="G763">
        <v>182.97200000000001</v>
      </c>
      <c r="H763">
        <v>268.96199999999999</v>
      </c>
      <c r="I763">
        <v>793.58399999999995</v>
      </c>
      <c r="J763">
        <v>2570.62</v>
      </c>
      <c r="K763">
        <v>337.72399999999999</v>
      </c>
      <c r="L763">
        <v>337.72399999999999</v>
      </c>
      <c r="M763">
        <v>337.72399999999999</v>
      </c>
      <c r="N763">
        <v>337.72399999999999</v>
      </c>
      <c r="O763">
        <v>365.28188792282077</v>
      </c>
      <c r="P763">
        <v>13.358750542448883</v>
      </c>
    </row>
    <row r="764" spans="1:16">
      <c r="A764" s="42">
        <v>39990</v>
      </c>
      <c r="B764">
        <v>96.11</v>
      </c>
      <c r="C764">
        <v>198.934</v>
      </c>
      <c r="D764">
        <v>693.06500000000005</v>
      </c>
      <c r="E764">
        <v>761.92</v>
      </c>
      <c r="F764">
        <v>1.9363000000000001</v>
      </c>
      <c r="G764">
        <v>181.304</v>
      </c>
      <c r="H764">
        <v>271.32299999999998</v>
      </c>
      <c r="I764">
        <v>795.28399999999999</v>
      </c>
      <c r="J764">
        <v>2570.1799999999998</v>
      </c>
      <c r="K764">
        <v>340.17500000000001</v>
      </c>
      <c r="L764">
        <v>340.17500000000001</v>
      </c>
      <c r="M764">
        <v>340.17500000000001</v>
      </c>
      <c r="N764">
        <v>340.17500000000001</v>
      </c>
      <c r="O764">
        <v>367.72748852293296</v>
      </c>
      <c r="P764">
        <v>13.974125347227442</v>
      </c>
    </row>
    <row r="765" spans="1:16">
      <c r="A765" s="42">
        <v>39997</v>
      </c>
      <c r="B765">
        <v>95.995000000000005</v>
      </c>
      <c r="C765">
        <v>199.40199999999999</v>
      </c>
      <c r="D765">
        <v>693.91899999999998</v>
      </c>
      <c r="E765">
        <v>766.32</v>
      </c>
      <c r="F765">
        <v>1.9534</v>
      </c>
      <c r="G765">
        <v>181.30799999999999</v>
      </c>
      <c r="H765">
        <v>270.94499999999999</v>
      </c>
      <c r="I765">
        <v>797.53399999999999</v>
      </c>
      <c r="J765">
        <v>2518.41</v>
      </c>
      <c r="K765">
        <v>342.46499999999997</v>
      </c>
      <c r="L765">
        <v>342.46499999999997</v>
      </c>
      <c r="M765">
        <v>342.46499999999997</v>
      </c>
      <c r="N765">
        <v>342.46499999999997</v>
      </c>
      <c r="O765">
        <v>372.25666165346883</v>
      </c>
      <c r="P765">
        <v>14.696353588560818</v>
      </c>
    </row>
    <row r="766" spans="1:16">
      <c r="A766" s="42">
        <v>40004</v>
      </c>
      <c r="B766">
        <v>93.986000000000004</v>
      </c>
      <c r="C766">
        <v>200.60499999999999</v>
      </c>
      <c r="D766">
        <v>694.47299999999996</v>
      </c>
      <c r="E766">
        <v>736.02</v>
      </c>
      <c r="F766">
        <v>1.9958</v>
      </c>
      <c r="G766">
        <v>182.21799999999999</v>
      </c>
      <c r="H766">
        <v>271.95</v>
      </c>
      <c r="I766">
        <v>804.255</v>
      </c>
      <c r="J766">
        <v>2358.89</v>
      </c>
      <c r="K766">
        <v>337.89</v>
      </c>
      <c r="L766">
        <v>337.89</v>
      </c>
      <c r="M766">
        <v>337.89</v>
      </c>
      <c r="N766">
        <v>337.89</v>
      </c>
      <c r="O766">
        <v>371.02855482895444</v>
      </c>
      <c r="P766">
        <v>15.114213980682479</v>
      </c>
    </row>
    <row r="767" spans="1:16">
      <c r="A767" s="42">
        <v>40011</v>
      </c>
      <c r="B767">
        <v>95.626999999999995</v>
      </c>
      <c r="C767">
        <v>201.02099999999999</v>
      </c>
      <c r="D767">
        <v>695.07</v>
      </c>
      <c r="E767">
        <v>782.68</v>
      </c>
      <c r="F767">
        <v>1.9260999999999999</v>
      </c>
      <c r="G767">
        <v>181.87700000000001</v>
      </c>
      <c r="H767">
        <v>272.03199999999998</v>
      </c>
      <c r="I767">
        <v>787.67200000000003</v>
      </c>
      <c r="J767">
        <v>2585.75</v>
      </c>
      <c r="K767">
        <v>343.04</v>
      </c>
      <c r="L767">
        <v>343.04</v>
      </c>
      <c r="M767">
        <v>343.04</v>
      </c>
      <c r="N767">
        <v>343.04</v>
      </c>
      <c r="O767">
        <v>370.92351728085572</v>
      </c>
      <c r="P767">
        <v>15.653885659281849</v>
      </c>
    </row>
    <row r="768" spans="1:16">
      <c r="A768" s="42">
        <v>40018</v>
      </c>
      <c r="B768">
        <v>97.058000000000007</v>
      </c>
      <c r="C768">
        <v>201.88399999999999</v>
      </c>
      <c r="D768">
        <v>695.779</v>
      </c>
      <c r="E768">
        <v>823.71</v>
      </c>
      <c r="F768">
        <v>1.8957999999999999</v>
      </c>
      <c r="G768">
        <v>183.87</v>
      </c>
      <c r="H768">
        <v>273.048</v>
      </c>
      <c r="I768">
        <v>789.29200000000003</v>
      </c>
      <c r="J768">
        <v>2728.32</v>
      </c>
      <c r="K768">
        <v>348.97699999999998</v>
      </c>
      <c r="L768">
        <v>348.97699999999998</v>
      </c>
      <c r="M768">
        <v>348.97699999999998</v>
      </c>
      <c r="N768">
        <v>348.97699999999998</v>
      </c>
      <c r="O768">
        <v>371.53803731060475</v>
      </c>
      <c r="P768">
        <v>16.175470759288451</v>
      </c>
    </row>
    <row r="769" spans="1:16">
      <c r="A769" s="42">
        <v>40025</v>
      </c>
      <c r="B769">
        <v>97.111000000000004</v>
      </c>
      <c r="C769">
        <v>202.453</v>
      </c>
      <c r="D769">
        <v>696.34799999999996</v>
      </c>
      <c r="E769">
        <v>844.02</v>
      </c>
      <c r="F769">
        <v>1.8651</v>
      </c>
      <c r="G769">
        <v>185.767</v>
      </c>
      <c r="H769">
        <v>273.31</v>
      </c>
      <c r="I769">
        <v>790.09900000000005</v>
      </c>
      <c r="J769">
        <v>2766.89</v>
      </c>
      <c r="K769">
        <v>349.685</v>
      </c>
      <c r="L769">
        <v>349.685</v>
      </c>
      <c r="M769">
        <v>349.685</v>
      </c>
      <c r="N769">
        <v>349.685</v>
      </c>
      <c r="O769">
        <v>373.75539585320507</v>
      </c>
      <c r="P769">
        <v>16.490207907864875</v>
      </c>
    </row>
    <row r="770" spans="1:16">
      <c r="A770" s="42">
        <v>40032</v>
      </c>
      <c r="B770">
        <v>97.257000000000005</v>
      </c>
      <c r="C770">
        <v>202.35499999999999</v>
      </c>
      <c r="D770">
        <v>697.12</v>
      </c>
      <c r="E770">
        <v>852.93</v>
      </c>
      <c r="F770">
        <v>1.8203</v>
      </c>
      <c r="G770">
        <v>183.46899999999999</v>
      </c>
      <c r="H770">
        <v>273.51400000000001</v>
      </c>
      <c r="I770">
        <v>791.27200000000005</v>
      </c>
      <c r="J770">
        <v>2917.65</v>
      </c>
      <c r="K770">
        <v>350.59899999999999</v>
      </c>
      <c r="L770">
        <v>350.59899999999999</v>
      </c>
      <c r="M770">
        <v>350.59899999999999</v>
      </c>
      <c r="N770">
        <v>350.59899999999999</v>
      </c>
      <c r="O770">
        <v>390.80989668123641</v>
      </c>
      <c r="P770">
        <v>16.802650608116998</v>
      </c>
    </row>
    <row r="771" spans="1:16">
      <c r="A771" s="42">
        <v>40039</v>
      </c>
      <c r="B771">
        <v>96.884</v>
      </c>
      <c r="C771">
        <v>202.834</v>
      </c>
      <c r="D771">
        <v>697.71</v>
      </c>
      <c r="E771">
        <v>852.74</v>
      </c>
      <c r="F771">
        <v>1.8484</v>
      </c>
      <c r="G771">
        <v>184.22800000000001</v>
      </c>
      <c r="H771">
        <v>274.91300000000001</v>
      </c>
      <c r="I771">
        <v>792.57500000000005</v>
      </c>
      <c r="J771">
        <v>2886.5</v>
      </c>
      <c r="K771">
        <v>350.20100000000002</v>
      </c>
      <c r="L771">
        <v>350.20100000000002</v>
      </c>
      <c r="M771">
        <v>350.20100000000002</v>
      </c>
      <c r="N771">
        <v>350.20100000000002</v>
      </c>
      <c r="O771">
        <v>399.48415952825962</v>
      </c>
      <c r="P771">
        <v>16.813211272136911</v>
      </c>
    </row>
    <row r="772" spans="1:16">
      <c r="A772" s="42">
        <v>40046</v>
      </c>
      <c r="B772">
        <v>97.322999999999993</v>
      </c>
      <c r="C772">
        <v>203.37200000000001</v>
      </c>
      <c r="D772">
        <v>698.20100000000002</v>
      </c>
      <c r="E772">
        <v>845.51</v>
      </c>
      <c r="F772">
        <v>1.8298999999999999</v>
      </c>
      <c r="G772">
        <v>185.53299999999999</v>
      </c>
      <c r="H772">
        <v>274.76900000000001</v>
      </c>
      <c r="I772">
        <v>793.94100000000003</v>
      </c>
      <c r="J772">
        <v>2931.31</v>
      </c>
      <c r="K772">
        <v>352.16500000000002</v>
      </c>
      <c r="L772">
        <v>352.16500000000002</v>
      </c>
      <c r="M772">
        <v>352.16500000000002</v>
      </c>
      <c r="N772">
        <v>352.16500000000002</v>
      </c>
      <c r="O772">
        <v>393.67076057597023</v>
      </c>
      <c r="P772">
        <v>16.181949556074557</v>
      </c>
    </row>
    <row r="773" spans="1:16">
      <c r="A773" s="42">
        <v>40053</v>
      </c>
      <c r="B773">
        <v>96.564999999999998</v>
      </c>
      <c r="C773">
        <v>203.70599999999999</v>
      </c>
      <c r="D773">
        <v>698.69299999999998</v>
      </c>
      <c r="E773">
        <v>851.46</v>
      </c>
      <c r="F773">
        <v>1.8812</v>
      </c>
      <c r="G773">
        <v>185.38900000000001</v>
      </c>
      <c r="H773">
        <v>275.29500000000002</v>
      </c>
      <c r="I773">
        <v>794.923</v>
      </c>
      <c r="J773">
        <v>2861.64</v>
      </c>
      <c r="K773">
        <v>351.79500000000002</v>
      </c>
      <c r="L773">
        <v>351.79500000000002</v>
      </c>
      <c r="M773">
        <v>351.79500000000002</v>
      </c>
      <c r="N773">
        <v>351.79500000000002</v>
      </c>
      <c r="O773">
        <v>377.85926719634017</v>
      </c>
      <c r="P773">
        <v>15.336792144381286</v>
      </c>
    </row>
    <row r="774" spans="1:16">
      <c r="A774" s="42">
        <v>40060</v>
      </c>
      <c r="B774">
        <v>96.475999999999999</v>
      </c>
      <c r="C774">
        <v>204.297</v>
      </c>
      <c r="D774">
        <v>699.37</v>
      </c>
      <c r="E774">
        <v>853.32</v>
      </c>
      <c r="F774">
        <v>1.8441999999999998</v>
      </c>
      <c r="G774">
        <v>184.904</v>
      </c>
      <c r="H774">
        <v>276.03899999999999</v>
      </c>
      <c r="I774">
        <v>795.95799999999997</v>
      </c>
      <c r="J774">
        <v>2847.21</v>
      </c>
      <c r="K774">
        <v>350.85500000000002</v>
      </c>
      <c r="L774">
        <v>350.85500000000002</v>
      </c>
      <c r="M774">
        <v>350.85500000000002</v>
      </c>
      <c r="N774">
        <v>350.85500000000002</v>
      </c>
      <c r="O774">
        <v>350.5843818990503</v>
      </c>
      <c r="P774">
        <v>13.834507478208963</v>
      </c>
    </row>
    <row r="775" spans="1:16">
      <c r="A775" s="42">
        <v>40067</v>
      </c>
      <c r="B775">
        <v>97.543999999999997</v>
      </c>
      <c r="C775">
        <v>204.601</v>
      </c>
      <c r="D775">
        <v>700.02599999999995</v>
      </c>
      <c r="E775">
        <v>894.3</v>
      </c>
      <c r="F775">
        <v>1.8306</v>
      </c>
      <c r="G775">
        <v>183.488</v>
      </c>
      <c r="H775">
        <v>276.53399999999999</v>
      </c>
      <c r="I775">
        <v>797.39300000000003</v>
      </c>
      <c r="J775">
        <v>3011.36</v>
      </c>
      <c r="K775">
        <v>355.31400000000002</v>
      </c>
      <c r="L775">
        <v>355.31400000000002</v>
      </c>
      <c r="M775">
        <v>355.31400000000002</v>
      </c>
      <c r="N775">
        <v>355.31400000000002</v>
      </c>
      <c r="O775">
        <v>335.5675704540966</v>
      </c>
      <c r="P775">
        <v>13.079843860746029</v>
      </c>
    </row>
    <row r="776" spans="1:16">
      <c r="A776" s="42">
        <v>40074</v>
      </c>
      <c r="B776">
        <v>98.337999999999994</v>
      </c>
      <c r="C776">
        <v>204.88900000000001</v>
      </c>
      <c r="D776">
        <v>700.70399999999995</v>
      </c>
      <c r="E776">
        <v>918.9</v>
      </c>
      <c r="F776">
        <v>1.8082</v>
      </c>
      <c r="G776">
        <v>180.91499999999999</v>
      </c>
      <c r="H776">
        <v>275.94200000000001</v>
      </c>
      <c r="I776">
        <v>798.73299999999995</v>
      </c>
      <c r="J776">
        <v>3141.84</v>
      </c>
      <c r="K776">
        <v>358.61799999999999</v>
      </c>
      <c r="L776">
        <v>358.61799999999999</v>
      </c>
      <c r="M776">
        <v>358.61799999999999</v>
      </c>
      <c r="N776">
        <v>358.61799999999999</v>
      </c>
      <c r="O776">
        <v>329.75175181269134</v>
      </c>
      <c r="P776">
        <v>12.881544213926562</v>
      </c>
    </row>
    <row r="777" spans="1:16">
      <c r="A777" s="42">
        <v>40081</v>
      </c>
      <c r="B777">
        <v>98.296999999999997</v>
      </c>
      <c r="C777">
        <v>205.22300000000001</v>
      </c>
      <c r="D777">
        <v>701.25900000000001</v>
      </c>
      <c r="E777">
        <v>908.07</v>
      </c>
      <c r="F777">
        <v>1.7901</v>
      </c>
      <c r="G777">
        <v>182.601</v>
      </c>
      <c r="H777">
        <v>275.74</v>
      </c>
      <c r="I777">
        <v>799.447</v>
      </c>
      <c r="J777">
        <v>3121.78</v>
      </c>
      <c r="K777">
        <v>357.767</v>
      </c>
      <c r="L777">
        <v>357.767</v>
      </c>
      <c r="M777">
        <v>357.767</v>
      </c>
      <c r="N777">
        <v>357.767</v>
      </c>
      <c r="O777">
        <v>319.86408411001804</v>
      </c>
      <c r="P777">
        <v>12.166823405725461</v>
      </c>
    </row>
    <row r="778" spans="1:16">
      <c r="A778" s="42">
        <v>40088</v>
      </c>
      <c r="B778">
        <v>97.635999999999996</v>
      </c>
      <c r="C778">
        <v>205.81200000000001</v>
      </c>
      <c r="D778">
        <v>701.80600000000004</v>
      </c>
      <c r="E778">
        <v>901.39</v>
      </c>
      <c r="F778">
        <v>1.782</v>
      </c>
      <c r="G778">
        <v>184.74100000000001</v>
      </c>
      <c r="H778">
        <v>277.024</v>
      </c>
      <c r="I778">
        <v>800.96199999999999</v>
      </c>
      <c r="J778">
        <v>3213.9</v>
      </c>
      <c r="K778">
        <v>356.12</v>
      </c>
      <c r="L778">
        <v>356.12</v>
      </c>
      <c r="M778">
        <v>356.12</v>
      </c>
      <c r="N778">
        <v>356.12</v>
      </c>
      <c r="O778">
        <v>321.71246860536382</v>
      </c>
      <c r="P778">
        <v>11.789411997404223</v>
      </c>
    </row>
    <row r="779" spans="1:16">
      <c r="A779" s="42">
        <v>40095</v>
      </c>
      <c r="B779">
        <v>99.566999999999993</v>
      </c>
      <c r="C779">
        <v>206.38800000000001</v>
      </c>
      <c r="D779">
        <v>702.43200000000002</v>
      </c>
      <c r="E779">
        <v>946.29</v>
      </c>
      <c r="F779">
        <v>1.7410000000000001</v>
      </c>
      <c r="G779">
        <v>189.53</v>
      </c>
      <c r="H779">
        <v>277.35000000000002</v>
      </c>
      <c r="I779">
        <v>801.79300000000001</v>
      </c>
      <c r="J779">
        <v>3445.87</v>
      </c>
      <c r="K779">
        <v>360.678</v>
      </c>
      <c r="L779">
        <v>360.678</v>
      </c>
      <c r="M779">
        <v>360.678</v>
      </c>
      <c r="N779">
        <v>360.678</v>
      </c>
      <c r="O779">
        <v>340.15582091380031</v>
      </c>
      <c r="P779">
        <v>11.605959689479333</v>
      </c>
    </row>
    <row r="780" spans="1:16">
      <c r="A780" s="42">
        <v>40102</v>
      </c>
      <c r="B780">
        <v>100.33199999999999</v>
      </c>
      <c r="C780">
        <v>206.52</v>
      </c>
      <c r="D780">
        <v>702.83600000000001</v>
      </c>
      <c r="E780">
        <v>966.04</v>
      </c>
      <c r="F780">
        <v>1.71</v>
      </c>
      <c r="G780">
        <v>193.44300000000001</v>
      </c>
      <c r="H780">
        <v>277.51</v>
      </c>
      <c r="I780">
        <v>801.99</v>
      </c>
      <c r="J780">
        <v>3590.53</v>
      </c>
      <c r="K780">
        <v>363.40600000000001</v>
      </c>
      <c r="L780">
        <v>363.40600000000001</v>
      </c>
      <c r="M780">
        <v>363.40600000000001</v>
      </c>
      <c r="N780">
        <v>363.40600000000001</v>
      </c>
      <c r="O780">
        <v>360.87129607190479</v>
      </c>
      <c r="P780">
        <v>11.315711148456918</v>
      </c>
    </row>
    <row r="781" spans="1:16">
      <c r="A781" s="42">
        <v>40109</v>
      </c>
      <c r="B781">
        <v>100.794</v>
      </c>
      <c r="C781">
        <v>206.55500000000001</v>
      </c>
      <c r="D781">
        <v>703.30499999999995</v>
      </c>
      <c r="E781">
        <v>967.95</v>
      </c>
      <c r="F781">
        <v>1.7173</v>
      </c>
      <c r="G781">
        <v>192.364</v>
      </c>
      <c r="H781">
        <v>277.89299999999997</v>
      </c>
      <c r="I781">
        <v>803.02300000000002</v>
      </c>
      <c r="J781">
        <v>3544.31</v>
      </c>
      <c r="K781">
        <v>364.43299999999999</v>
      </c>
      <c r="L781">
        <v>364.43299999999999</v>
      </c>
      <c r="M781">
        <v>364.43299999999999</v>
      </c>
      <c r="N781">
        <v>364.43299999999999</v>
      </c>
      <c r="O781">
        <v>369.1796106131319</v>
      </c>
      <c r="P781">
        <v>10.896645275213659</v>
      </c>
    </row>
    <row r="782" spans="1:16">
      <c r="A782" s="42">
        <v>40116</v>
      </c>
      <c r="B782">
        <v>99.465000000000003</v>
      </c>
      <c r="C782">
        <v>206.68799999999999</v>
      </c>
      <c r="D782">
        <v>703.68899999999996</v>
      </c>
      <c r="E782">
        <v>914.26</v>
      </c>
      <c r="F782">
        <v>1.7612000000000001</v>
      </c>
      <c r="G782">
        <v>190.13399999999999</v>
      </c>
      <c r="H782">
        <v>277.87299999999999</v>
      </c>
      <c r="I782">
        <v>804.35799999999995</v>
      </c>
      <c r="J782">
        <v>3310.6</v>
      </c>
      <c r="K782">
        <v>357.63</v>
      </c>
      <c r="L782">
        <v>357.63</v>
      </c>
      <c r="M782">
        <v>357.63</v>
      </c>
      <c r="N782">
        <v>357.63</v>
      </c>
      <c r="O782">
        <v>357.86232398872863</v>
      </c>
      <c r="P782">
        <v>10.031566975996737</v>
      </c>
    </row>
    <row r="783" spans="1:16">
      <c r="A783" s="42">
        <v>40123</v>
      </c>
      <c r="B783">
        <v>100.026</v>
      </c>
      <c r="C783">
        <v>207.15899999999999</v>
      </c>
      <c r="D783">
        <v>704.31100000000004</v>
      </c>
      <c r="E783">
        <v>936.36</v>
      </c>
      <c r="F783">
        <v>1.7202</v>
      </c>
      <c r="G783">
        <v>186.51900000000001</v>
      </c>
      <c r="H783">
        <v>278.94400000000002</v>
      </c>
      <c r="I783">
        <v>804.76400000000001</v>
      </c>
      <c r="J783">
        <v>3509.52</v>
      </c>
      <c r="K783">
        <v>360.66899999999998</v>
      </c>
      <c r="L783">
        <v>360.66899999999998</v>
      </c>
      <c r="M783">
        <v>360.66899999999998</v>
      </c>
      <c r="N783">
        <v>360.66899999999998</v>
      </c>
      <c r="O783">
        <v>369.47985915004625</v>
      </c>
      <c r="P783">
        <v>9.7756007091486978</v>
      </c>
    </row>
    <row r="784" spans="1:16">
      <c r="A784" s="42">
        <v>40130</v>
      </c>
      <c r="B784">
        <v>101.033</v>
      </c>
      <c r="C784">
        <v>207.614</v>
      </c>
      <c r="D784">
        <v>704.79499999999996</v>
      </c>
      <c r="E784">
        <v>962.51</v>
      </c>
      <c r="F784">
        <v>1.7225000000000001</v>
      </c>
      <c r="G784">
        <v>185.76</v>
      </c>
      <c r="H784">
        <v>278.95699999999999</v>
      </c>
      <c r="I784">
        <v>805.91200000000003</v>
      </c>
      <c r="J784">
        <v>3531.94</v>
      </c>
      <c r="K784">
        <v>365.27199999999999</v>
      </c>
      <c r="L784">
        <v>365.27199999999999</v>
      </c>
      <c r="M784">
        <v>365.27199999999999</v>
      </c>
      <c r="N784">
        <v>365.27199999999999</v>
      </c>
      <c r="O784">
        <v>370.89664859924397</v>
      </c>
      <c r="P784">
        <v>9.4419324473333734</v>
      </c>
    </row>
    <row r="785" spans="1:16">
      <c r="A785" s="42">
        <v>40137</v>
      </c>
      <c r="B785">
        <v>100.667</v>
      </c>
      <c r="C785">
        <v>207.88200000000001</v>
      </c>
      <c r="D785">
        <v>705.14700000000005</v>
      </c>
      <c r="E785">
        <v>965.08</v>
      </c>
      <c r="F785">
        <v>1.7314000000000001</v>
      </c>
      <c r="G785">
        <v>185.96700000000001</v>
      </c>
      <c r="H785">
        <v>279.75299999999999</v>
      </c>
      <c r="I785">
        <v>807.279</v>
      </c>
      <c r="J785">
        <v>3573.08</v>
      </c>
      <c r="K785">
        <v>363.11399999999998</v>
      </c>
      <c r="L785">
        <v>363.11399999999998</v>
      </c>
      <c r="M785">
        <v>363.11399999999998</v>
      </c>
      <c r="N785">
        <v>363.11399999999998</v>
      </c>
      <c r="O785">
        <v>378.01858016789475</v>
      </c>
      <c r="P785">
        <v>9.3645792070256331</v>
      </c>
    </row>
    <row r="786" spans="1:16">
      <c r="A786" s="42">
        <v>40144</v>
      </c>
      <c r="B786">
        <v>100.676</v>
      </c>
      <c r="C786">
        <v>208.25200000000001</v>
      </c>
      <c r="D786">
        <v>705.47699999999998</v>
      </c>
      <c r="E786">
        <v>941.01</v>
      </c>
      <c r="F786">
        <v>1.7408000000000001</v>
      </c>
      <c r="G786">
        <v>194.869</v>
      </c>
      <c r="H786">
        <v>280.31799999999998</v>
      </c>
      <c r="I786">
        <v>808.91200000000003</v>
      </c>
      <c r="J786">
        <v>3597.27</v>
      </c>
      <c r="K786">
        <v>364.37299999999999</v>
      </c>
      <c r="L786">
        <v>364.37299999999999</v>
      </c>
      <c r="M786">
        <v>364.37299999999999</v>
      </c>
      <c r="N786">
        <v>364.37299999999999</v>
      </c>
      <c r="O786">
        <v>390.30607817258061</v>
      </c>
      <c r="P786">
        <v>9.3051221246889337</v>
      </c>
    </row>
    <row r="787" spans="1:16">
      <c r="A787" s="42">
        <v>40151</v>
      </c>
      <c r="B787">
        <v>101.845</v>
      </c>
      <c r="C787">
        <v>208.63399999999999</v>
      </c>
      <c r="D787">
        <v>706.23699999999997</v>
      </c>
      <c r="E787">
        <v>983.32</v>
      </c>
      <c r="F787">
        <v>1.7315</v>
      </c>
      <c r="G787">
        <v>195.608</v>
      </c>
      <c r="H787">
        <v>280.70299999999997</v>
      </c>
      <c r="I787">
        <v>810.52800000000002</v>
      </c>
      <c r="J787">
        <v>3661.06</v>
      </c>
      <c r="K787">
        <v>367.24599999999998</v>
      </c>
      <c r="L787">
        <v>367.24599999999998</v>
      </c>
      <c r="M787">
        <v>367.24599999999998</v>
      </c>
      <c r="N787">
        <v>367.24599999999998</v>
      </c>
      <c r="O787">
        <v>402.74853739026685</v>
      </c>
      <c r="P787">
        <v>9.2155264631977136</v>
      </c>
    </row>
    <row r="788" spans="1:16">
      <c r="A788" s="42">
        <v>40158</v>
      </c>
      <c r="B788">
        <v>100.56100000000001</v>
      </c>
      <c r="C788">
        <v>208.88900000000001</v>
      </c>
      <c r="D788">
        <v>706.54399999999998</v>
      </c>
      <c r="E788">
        <v>972.79</v>
      </c>
      <c r="F788">
        <v>1.7585</v>
      </c>
      <c r="G788">
        <v>200.10400000000001</v>
      </c>
      <c r="H788">
        <v>281.755</v>
      </c>
      <c r="I788">
        <v>810.99400000000003</v>
      </c>
      <c r="J788">
        <v>3641.47</v>
      </c>
      <c r="K788">
        <v>362.56400000000002</v>
      </c>
      <c r="L788">
        <v>362.56400000000002</v>
      </c>
      <c r="M788">
        <v>362.56400000000002</v>
      </c>
      <c r="N788">
        <v>362.56400000000002</v>
      </c>
      <c r="O788">
        <v>412.18472414422092</v>
      </c>
      <c r="P788">
        <v>8.8579518953333238</v>
      </c>
    </row>
    <row r="789" spans="1:16">
      <c r="A789" s="42">
        <v>40165</v>
      </c>
      <c r="B789">
        <v>99.236999999999995</v>
      </c>
      <c r="C789">
        <v>208.64699999999999</v>
      </c>
      <c r="D789">
        <v>706.96699999999998</v>
      </c>
      <c r="E789">
        <v>950.21</v>
      </c>
      <c r="F789">
        <v>1.7802</v>
      </c>
      <c r="G789">
        <v>194.113</v>
      </c>
      <c r="H789">
        <v>281.05900000000003</v>
      </c>
      <c r="I789">
        <v>812.41600000000005</v>
      </c>
      <c r="J789">
        <v>3451.51</v>
      </c>
      <c r="K789">
        <v>357.315</v>
      </c>
      <c r="L789">
        <v>357.315</v>
      </c>
      <c r="M789">
        <v>357.315</v>
      </c>
      <c r="N789">
        <v>357.315</v>
      </c>
      <c r="O789">
        <v>403.57707540615525</v>
      </c>
      <c r="P789">
        <v>8.1967752195607648</v>
      </c>
    </row>
    <row r="790" spans="1:16">
      <c r="A790" s="42">
        <v>40172</v>
      </c>
      <c r="B790">
        <v>99.793000000000006</v>
      </c>
      <c r="C790">
        <v>208.887</v>
      </c>
      <c r="D790">
        <v>707.33699999999999</v>
      </c>
      <c r="E790">
        <v>974.19</v>
      </c>
      <c r="F790">
        <v>1.7629999999999999</v>
      </c>
      <c r="G790">
        <v>193.41800000000001</v>
      </c>
      <c r="H790">
        <v>282.03699999999998</v>
      </c>
      <c r="I790">
        <v>813.20299999999997</v>
      </c>
      <c r="J790">
        <v>3531.47</v>
      </c>
      <c r="K790">
        <v>359.22800000000001</v>
      </c>
      <c r="L790">
        <v>359.22800000000001</v>
      </c>
      <c r="M790">
        <v>359.22800000000001</v>
      </c>
      <c r="N790">
        <v>359.22800000000001</v>
      </c>
      <c r="O790">
        <v>394.39197968206901</v>
      </c>
      <c r="P790">
        <v>7.6428885325891898</v>
      </c>
    </row>
    <row r="791" spans="1:16">
      <c r="A791" s="42">
        <v>40179</v>
      </c>
      <c r="B791">
        <v>100.084</v>
      </c>
      <c r="C791">
        <v>209.137</v>
      </c>
      <c r="D791">
        <v>708.029</v>
      </c>
      <c r="E791">
        <v>989.47</v>
      </c>
      <c r="F791">
        <v>1.7444999999999999</v>
      </c>
      <c r="G791">
        <v>193.84700000000001</v>
      </c>
      <c r="H791">
        <v>282.39499999999998</v>
      </c>
      <c r="I791">
        <v>814.39</v>
      </c>
      <c r="J791">
        <v>3624.51</v>
      </c>
      <c r="K791">
        <v>360.685</v>
      </c>
      <c r="L791">
        <v>360.685</v>
      </c>
      <c r="M791">
        <v>360.685</v>
      </c>
      <c r="N791">
        <v>360.685</v>
      </c>
      <c r="O791">
        <v>381.33893825753574</v>
      </c>
      <c r="P791">
        <v>7.1909639419139806</v>
      </c>
    </row>
    <row r="792" spans="1:16">
      <c r="A792" s="42">
        <v>40186</v>
      </c>
      <c r="B792">
        <v>101.051</v>
      </c>
      <c r="C792">
        <v>210.304</v>
      </c>
      <c r="D792">
        <v>708.50599999999997</v>
      </c>
      <c r="E792">
        <v>1016.41</v>
      </c>
      <c r="F792">
        <v>1.7263999999999999</v>
      </c>
      <c r="G792">
        <v>200.946</v>
      </c>
      <c r="H792">
        <v>284.39600000000002</v>
      </c>
      <c r="I792">
        <v>815.86800000000005</v>
      </c>
      <c r="J792">
        <v>3728.64</v>
      </c>
      <c r="K792">
        <v>364.87</v>
      </c>
      <c r="L792">
        <v>364.87</v>
      </c>
      <c r="M792">
        <v>364.87</v>
      </c>
      <c r="N792">
        <v>364.87</v>
      </c>
      <c r="O792">
        <v>353.02690085536585</v>
      </c>
      <c r="P792">
        <v>6.2837910567307054</v>
      </c>
    </row>
    <row r="793" spans="1:16">
      <c r="A793" s="42">
        <v>40193</v>
      </c>
      <c r="B793">
        <v>101.318</v>
      </c>
      <c r="C793">
        <v>211.03299999999999</v>
      </c>
      <c r="D793">
        <v>708.91700000000003</v>
      </c>
      <c r="E793">
        <v>1010.77</v>
      </c>
      <c r="F793">
        <v>1.7723</v>
      </c>
      <c r="G793">
        <v>197.13200000000001</v>
      </c>
      <c r="H793">
        <v>284.53899999999999</v>
      </c>
      <c r="I793">
        <v>817.03700000000003</v>
      </c>
      <c r="J793">
        <v>3589.09</v>
      </c>
      <c r="K793">
        <v>366.96600000000001</v>
      </c>
      <c r="L793">
        <v>366.96600000000001</v>
      </c>
      <c r="M793">
        <v>366.96600000000001</v>
      </c>
      <c r="N793">
        <v>366.96600000000001</v>
      </c>
      <c r="O793">
        <v>330.51367389496386</v>
      </c>
      <c r="P793">
        <v>5.8057459761902184</v>
      </c>
    </row>
    <row r="794" spans="1:16">
      <c r="A794" s="42">
        <v>40200</v>
      </c>
      <c r="B794">
        <v>99.444000000000003</v>
      </c>
      <c r="C794">
        <v>211.03299999999999</v>
      </c>
      <c r="D794">
        <v>709.23099999999999</v>
      </c>
      <c r="E794">
        <v>963.85</v>
      </c>
      <c r="F794">
        <v>1.8247</v>
      </c>
      <c r="G794">
        <v>198.49199999999999</v>
      </c>
      <c r="H794">
        <v>285.07600000000002</v>
      </c>
      <c r="I794">
        <v>818.33299999999997</v>
      </c>
      <c r="J794">
        <v>3370.29</v>
      </c>
      <c r="K794">
        <v>360.80500000000001</v>
      </c>
      <c r="L794">
        <v>360.80500000000001</v>
      </c>
      <c r="M794">
        <v>360.80500000000001</v>
      </c>
      <c r="N794">
        <v>360.80500000000001</v>
      </c>
      <c r="O794">
        <v>309.53288929263994</v>
      </c>
      <c r="P794">
        <v>5.4857116378688415</v>
      </c>
    </row>
    <row r="795" spans="1:16">
      <c r="A795" s="42">
        <v>40207</v>
      </c>
      <c r="B795">
        <v>98.537000000000006</v>
      </c>
      <c r="C795">
        <v>211.75899999999999</v>
      </c>
      <c r="D795">
        <v>709.85699999999997</v>
      </c>
      <c r="E795">
        <v>933.59</v>
      </c>
      <c r="F795">
        <v>1.895</v>
      </c>
      <c r="G795">
        <v>199.827</v>
      </c>
      <c r="H795">
        <v>286.45499999999998</v>
      </c>
      <c r="I795">
        <v>821.59699999999998</v>
      </c>
      <c r="J795">
        <v>3226.36</v>
      </c>
      <c r="K795">
        <v>359.40699999999998</v>
      </c>
      <c r="L795">
        <v>359.40699999999998</v>
      </c>
      <c r="M795">
        <v>359.40699999999998</v>
      </c>
      <c r="N795">
        <v>359.40699999999998</v>
      </c>
      <c r="O795">
        <v>288.93680719413851</v>
      </c>
      <c r="P795">
        <v>5.1509365901181479</v>
      </c>
    </row>
    <row r="796" spans="1:16">
      <c r="A796" s="42">
        <v>40214</v>
      </c>
      <c r="B796">
        <v>97.200999999999993</v>
      </c>
      <c r="C796">
        <v>212.28800000000001</v>
      </c>
      <c r="D796">
        <v>710.14800000000002</v>
      </c>
      <c r="E796">
        <v>897.7</v>
      </c>
      <c r="F796">
        <v>1.8793</v>
      </c>
      <c r="G796">
        <v>200.358</v>
      </c>
      <c r="H796">
        <v>288.64400000000001</v>
      </c>
      <c r="I796">
        <v>822.20299999999997</v>
      </c>
      <c r="J796">
        <v>3085.15</v>
      </c>
      <c r="K796">
        <v>354.83</v>
      </c>
      <c r="L796">
        <v>354.83</v>
      </c>
      <c r="M796">
        <v>354.83</v>
      </c>
      <c r="N796">
        <v>354.83</v>
      </c>
      <c r="O796">
        <v>280.87969217196695</v>
      </c>
      <c r="P796">
        <v>4.9266323907783542</v>
      </c>
    </row>
    <row r="797" spans="1:16">
      <c r="A797" s="42">
        <v>40221</v>
      </c>
      <c r="B797">
        <v>97.9</v>
      </c>
      <c r="C797">
        <v>212.922</v>
      </c>
      <c r="D797">
        <v>710.85</v>
      </c>
      <c r="E797">
        <v>921.75</v>
      </c>
      <c r="F797">
        <v>1.8544</v>
      </c>
      <c r="G797">
        <v>201.29</v>
      </c>
      <c r="H797">
        <v>289.2</v>
      </c>
      <c r="I797">
        <v>823.72299999999996</v>
      </c>
      <c r="J797">
        <v>3252.39</v>
      </c>
      <c r="K797">
        <v>357.072</v>
      </c>
      <c r="L797">
        <v>357.072</v>
      </c>
      <c r="M797">
        <v>357.072</v>
      </c>
      <c r="N797">
        <v>357.072</v>
      </c>
      <c r="O797">
        <v>265.62394460880421</v>
      </c>
      <c r="P797">
        <v>4.5815145613029422</v>
      </c>
    </row>
    <row r="798" spans="1:16">
      <c r="A798" s="42">
        <v>40228</v>
      </c>
      <c r="B798">
        <v>98.19</v>
      </c>
      <c r="C798">
        <v>213.32300000000001</v>
      </c>
      <c r="D798">
        <v>711.22400000000005</v>
      </c>
      <c r="E798">
        <v>933.35</v>
      </c>
      <c r="F798">
        <v>1.8027</v>
      </c>
      <c r="G798">
        <v>202.803</v>
      </c>
      <c r="H798">
        <v>290.01299999999998</v>
      </c>
      <c r="I798">
        <v>824.60599999999999</v>
      </c>
      <c r="J798">
        <v>3417.36</v>
      </c>
      <c r="K798">
        <v>357.21</v>
      </c>
      <c r="L798">
        <v>357.21</v>
      </c>
      <c r="M798">
        <v>357.21</v>
      </c>
      <c r="N798">
        <v>357.21</v>
      </c>
      <c r="O798">
        <v>250.84304055202117</v>
      </c>
      <c r="P798">
        <v>4.3488615988803669</v>
      </c>
    </row>
    <row r="799" spans="1:16">
      <c r="A799" s="42">
        <v>40235</v>
      </c>
      <c r="B799">
        <v>98.418999999999997</v>
      </c>
      <c r="C799">
        <v>213.87799999999999</v>
      </c>
      <c r="D799">
        <v>711.62800000000004</v>
      </c>
      <c r="E799">
        <v>935.93</v>
      </c>
      <c r="F799">
        <v>1.8075999999999999</v>
      </c>
      <c r="G799">
        <v>203.05199999999999</v>
      </c>
      <c r="H799">
        <v>289.63299999999998</v>
      </c>
      <c r="I799">
        <v>825.87</v>
      </c>
      <c r="J799">
        <v>3368.94</v>
      </c>
      <c r="K799">
        <v>359.48599999999999</v>
      </c>
      <c r="L799">
        <v>359.48599999999999</v>
      </c>
      <c r="M799">
        <v>359.48599999999999</v>
      </c>
      <c r="N799">
        <v>359.48599999999999</v>
      </c>
      <c r="O799">
        <v>227.55895516648067</v>
      </c>
      <c r="P799">
        <v>4.0225469744303046</v>
      </c>
    </row>
    <row r="800" spans="1:16">
      <c r="A800" s="42">
        <v>40242</v>
      </c>
      <c r="B800">
        <v>99.682000000000002</v>
      </c>
      <c r="C800">
        <v>214.58600000000001</v>
      </c>
      <c r="D800">
        <v>712.28899999999999</v>
      </c>
      <c r="E800">
        <v>974.92</v>
      </c>
      <c r="F800">
        <v>1.7782</v>
      </c>
      <c r="G800">
        <v>203.774</v>
      </c>
      <c r="H800">
        <v>291.16199999999998</v>
      </c>
      <c r="I800">
        <v>827.221</v>
      </c>
      <c r="J800">
        <v>3543.44</v>
      </c>
      <c r="K800">
        <v>362.86799999999999</v>
      </c>
      <c r="L800">
        <v>362.86799999999999</v>
      </c>
      <c r="M800">
        <v>362.86799999999999</v>
      </c>
      <c r="N800">
        <v>362.86799999999999</v>
      </c>
      <c r="O800">
        <v>199.15859315089068</v>
      </c>
      <c r="P800">
        <v>3.5669790389972622</v>
      </c>
    </row>
    <row r="801" spans="1:16">
      <c r="A801" s="42">
        <v>40249</v>
      </c>
      <c r="B801">
        <v>100.312</v>
      </c>
      <c r="C801">
        <v>215.166</v>
      </c>
      <c r="D801">
        <v>712.8</v>
      </c>
      <c r="E801">
        <v>992.68</v>
      </c>
      <c r="F801">
        <v>1.7624</v>
      </c>
      <c r="G801">
        <v>205.76300000000001</v>
      </c>
      <c r="H801">
        <v>291.93200000000002</v>
      </c>
      <c r="I801">
        <v>828.11099999999999</v>
      </c>
      <c r="J801">
        <v>3595.87</v>
      </c>
      <c r="K801">
        <v>365.61500000000001</v>
      </c>
      <c r="L801">
        <v>365.61500000000001</v>
      </c>
      <c r="M801">
        <v>365.61500000000001</v>
      </c>
      <c r="N801">
        <v>365.61500000000001</v>
      </c>
      <c r="O801">
        <v>182.76185030673327</v>
      </c>
      <c r="P801">
        <v>3.5176799419241114</v>
      </c>
    </row>
    <row r="802" spans="1:16">
      <c r="A802" s="42">
        <v>40256</v>
      </c>
      <c r="B802">
        <v>99.914000000000001</v>
      </c>
      <c r="C802">
        <v>215.82599999999999</v>
      </c>
      <c r="D802">
        <v>713.13</v>
      </c>
      <c r="E802">
        <v>997.94</v>
      </c>
      <c r="F802">
        <v>1.8016999999999999</v>
      </c>
      <c r="G802">
        <v>204.11600000000001</v>
      </c>
      <c r="H802">
        <v>292.18299999999999</v>
      </c>
      <c r="I802">
        <v>829.82100000000003</v>
      </c>
      <c r="J802">
        <v>3508.23</v>
      </c>
      <c r="K802">
        <v>363.84</v>
      </c>
      <c r="L802">
        <v>363.84</v>
      </c>
      <c r="M802">
        <v>363.84</v>
      </c>
      <c r="N802">
        <v>363.84</v>
      </c>
      <c r="O802">
        <v>171.95451537410131</v>
      </c>
      <c r="P802">
        <v>3.520182149345132</v>
      </c>
    </row>
    <row r="803" spans="1:16">
      <c r="A803" s="42">
        <v>40263</v>
      </c>
      <c r="B803">
        <v>99.138999999999996</v>
      </c>
      <c r="C803">
        <v>216.542</v>
      </c>
      <c r="D803">
        <v>713.58299999999997</v>
      </c>
      <c r="E803">
        <v>993.08</v>
      </c>
      <c r="F803">
        <v>1.819</v>
      </c>
      <c r="G803">
        <v>202.40600000000001</v>
      </c>
      <c r="H803">
        <v>292.78300000000002</v>
      </c>
      <c r="I803">
        <v>830.79200000000003</v>
      </c>
      <c r="J803">
        <v>3454.77</v>
      </c>
      <c r="K803">
        <v>362.27100000000002</v>
      </c>
      <c r="L803">
        <v>362.27100000000002</v>
      </c>
      <c r="M803">
        <v>362.27100000000002</v>
      </c>
      <c r="N803">
        <v>362.27100000000002</v>
      </c>
      <c r="O803">
        <v>157.31095639331966</v>
      </c>
      <c r="P803">
        <v>3.4501435245403016</v>
      </c>
    </row>
    <row r="804" spans="1:16">
      <c r="A804" s="42">
        <v>40270</v>
      </c>
      <c r="B804">
        <v>100.53100000000001</v>
      </c>
      <c r="C804">
        <v>217.44399999999999</v>
      </c>
      <c r="D804">
        <v>714.03300000000002</v>
      </c>
      <c r="E804">
        <v>1028.54</v>
      </c>
      <c r="F804">
        <v>1.7645999999999999</v>
      </c>
      <c r="G804">
        <v>202.71</v>
      </c>
      <c r="H804">
        <v>293.42099999999999</v>
      </c>
      <c r="I804">
        <v>831.36300000000006</v>
      </c>
      <c r="J804">
        <v>3675.19</v>
      </c>
      <c r="K804">
        <v>366.6</v>
      </c>
      <c r="L804">
        <v>366.6</v>
      </c>
      <c r="M804">
        <v>366.6</v>
      </c>
      <c r="N804">
        <v>366.6</v>
      </c>
      <c r="O804">
        <v>152.54686208001092</v>
      </c>
      <c r="P804">
        <v>3.4132479097983501</v>
      </c>
    </row>
    <row r="805" spans="1:16">
      <c r="A805" s="42">
        <v>40277</v>
      </c>
      <c r="B805">
        <v>100.98099999999999</v>
      </c>
      <c r="C805">
        <v>217.85499999999999</v>
      </c>
      <c r="D805">
        <v>714.56200000000001</v>
      </c>
      <c r="E805">
        <v>1044</v>
      </c>
      <c r="F805">
        <v>1.764</v>
      </c>
      <c r="G805">
        <v>204.673</v>
      </c>
      <c r="H805">
        <v>293.58300000000003</v>
      </c>
      <c r="I805">
        <v>832.69200000000001</v>
      </c>
      <c r="J805">
        <v>3686.38</v>
      </c>
      <c r="K805">
        <v>367.68799999999999</v>
      </c>
      <c r="L805">
        <v>367.68799999999999</v>
      </c>
      <c r="M805">
        <v>367.68799999999999</v>
      </c>
      <c r="N805">
        <v>367.68799999999999</v>
      </c>
      <c r="O805">
        <v>156.78169375328113</v>
      </c>
      <c r="P805">
        <v>3.5882298702129329</v>
      </c>
    </row>
    <row r="806" spans="1:16">
      <c r="A806" s="42">
        <v>40284</v>
      </c>
      <c r="B806">
        <v>101.245</v>
      </c>
      <c r="C806">
        <v>218.48099999999999</v>
      </c>
      <c r="D806">
        <v>714.87800000000004</v>
      </c>
      <c r="E806">
        <v>1032.08</v>
      </c>
      <c r="F806">
        <v>1.7582</v>
      </c>
      <c r="G806">
        <v>204.59700000000001</v>
      </c>
      <c r="H806">
        <v>292.89999999999998</v>
      </c>
      <c r="I806">
        <v>834.37800000000004</v>
      </c>
      <c r="J806">
        <v>3618.4</v>
      </c>
      <c r="K806">
        <v>368.57100000000003</v>
      </c>
      <c r="L806">
        <v>368.57100000000003</v>
      </c>
      <c r="M806">
        <v>368.57100000000003</v>
      </c>
      <c r="N806">
        <v>368.57100000000003</v>
      </c>
      <c r="O806">
        <v>157.50006646347913</v>
      </c>
      <c r="P806">
        <v>3.7983371171207159</v>
      </c>
    </row>
    <row r="807" spans="1:16">
      <c r="A807" s="42">
        <v>40291</v>
      </c>
      <c r="B807">
        <v>100.913</v>
      </c>
      <c r="C807">
        <v>219.12700000000001</v>
      </c>
      <c r="D807">
        <v>715.14300000000003</v>
      </c>
      <c r="E807">
        <v>1024.07</v>
      </c>
      <c r="F807">
        <v>1.7565</v>
      </c>
      <c r="G807">
        <v>204.60900000000001</v>
      </c>
      <c r="H807">
        <v>293.233</v>
      </c>
      <c r="I807">
        <v>835.16</v>
      </c>
      <c r="J807">
        <v>3598.05</v>
      </c>
      <c r="K807">
        <v>367.47</v>
      </c>
      <c r="L807">
        <v>367.47</v>
      </c>
      <c r="M807">
        <v>367.47</v>
      </c>
      <c r="N807">
        <v>367.47</v>
      </c>
      <c r="O807">
        <v>158.40380653933565</v>
      </c>
      <c r="P807">
        <v>3.9105761922518125</v>
      </c>
    </row>
    <row r="808" spans="1:16">
      <c r="A808" s="42">
        <v>40298</v>
      </c>
      <c r="B808">
        <v>101.334</v>
      </c>
      <c r="C808">
        <v>219.054</v>
      </c>
      <c r="D808">
        <v>715.58799999999997</v>
      </c>
      <c r="E808">
        <v>1020.03</v>
      </c>
      <c r="F808">
        <v>1.7393999999999998</v>
      </c>
      <c r="G808">
        <v>202.321</v>
      </c>
      <c r="H808">
        <v>293.654</v>
      </c>
      <c r="I808">
        <v>836.41499999999996</v>
      </c>
      <c r="J808">
        <v>3557.72</v>
      </c>
      <c r="K808">
        <v>366.30900000000003</v>
      </c>
      <c r="L808">
        <v>366.30900000000003</v>
      </c>
      <c r="M808">
        <v>366.30900000000003</v>
      </c>
      <c r="N808">
        <v>366.30900000000003</v>
      </c>
      <c r="O808">
        <v>153.56231208709039</v>
      </c>
      <c r="P808">
        <v>3.8527957872809249</v>
      </c>
    </row>
    <row r="809" spans="1:16">
      <c r="A809" s="42">
        <v>40305</v>
      </c>
      <c r="B809">
        <v>97.069000000000003</v>
      </c>
      <c r="C809">
        <v>216.97200000000001</v>
      </c>
      <c r="D809">
        <v>715.52</v>
      </c>
      <c r="E809">
        <v>927.04</v>
      </c>
      <c r="F809">
        <v>1.8380000000000001</v>
      </c>
      <c r="G809">
        <v>200.58199999999999</v>
      </c>
      <c r="H809">
        <v>292.62900000000002</v>
      </c>
      <c r="I809">
        <v>837.54100000000005</v>
      </c>
      <c r="J809">
        <v>3108.37</v>
      </c>
      <c r="K809">
        <v>350.73700000000002</v>
      </c>
      <c r="L809">
        <v>350.73700000000002</v>
      </c>
      <c r="M809">
        <v>350.73700000000002</v>
      </c>
      <c r="N809">
        <v>350.73700000000002</v>
      </c>
      <c r="O809">
        <v>173.07954061775916</v>
      </c>
      <c r="P809">
        <v>4.5074750557820265</v>
      </c>
    </row>
    <row r="810" spans="1:16">
      <c r="A810" s="42">
        <v>40312</v>
      </c>
      <c r="B810">
        <v>98.39</v>
      </c>
      <c r="C810">
        <v>219.04499999999999</v>
      </c>
      <c r="D810">
        <v>716.22500000000002</v>
      </c>
      <c r="E810">
        <v>959.81</v>
      </c>
      <c r="F810">
        <v>1.7993000000000001</v>
      </c>
      <c r="G810">
        <v>198.41499999999999</v>
      </c>
      <c r="H810">
        <v>294.18599999999998</v>
      </c>
      <c r="I810">
        <v>839.17200000000003</v>
      </c>
      <c r="J810">
        <v>3225.6</v>
      </c>
      <c r="K810">
        <v>354.57600000000002</v>
      </c>
      <c r="L810">
        <v>354.57600000000002</v>
      </c>
      <c r="M810">
        <v>354.57600000000002</v>
      </c>
      <c r="N810">
        <v>354.57600000000002</v>
      </c>
      <c r="O810">
        <v>181.05326472572204</v>
      </c>
      <c r="P810">
        <v>4.7180910539992933</v>
      </c>
    </row>
    <row r="811" spans="1:16">
      <c r="A811" s="42">
        <v>40319</v>
      </c>
      <c r="B811">
        <v>95.608999999999995</v>
      </c>
      <c r="C811">
        <v>219.09100000000001</v>
      </c>
      <c r="D811">
        <v>716.38800000000003</v>
      </c>
      <c r="E811">
        <v>886.66</v>
      </c>
      <c r="F811">
        <v>1.8534000000000002</v>
      </c>
      <c r="G811">
        <v>199.864</v>
      </c>
      <c r="H811">
        <v>296.14</v>
      </c>
      <c r="I811">
        <v>840.35900000000004</v>
      </c>
      <c r="J811">
        <v>2936.96</v>
      </c>
      <c r="K811">
        <v>348.95499999999998</v>
      </c>
      <c r="L811">
        <v>348.95499999999998</v>
      </c>
      <c r="M811">
        <v>348.95499999999998</v>
      </c>
      <c r="N811">
        <v>348.95499999999998</v>
      </c>
      <c r="O811">
        <v>209.80733022794973</v>
      </c>
      <c r="P811">
        <v>5.3569417562692898</v>
      </c>
    </row>
    <row r="812" spans="1:16">
      <c r="A812" s="42">
        <v>40326</v>
      </c>
      <c r="B812">
        <v>97.212000000000003</v>
      </c>
      <c r="C812">
        <v>220.083</v>
      </c>
      <c r="D812">
        <v>717.08299999999997</v>
      </c>
      <c r="E812">
        <v>917.05</v>
      </c>
      <c r="F812">
        <v>1.8170999999999999</v>
      </c>
      <c r="G812">
        <v>198.80199999999999</v>
      </c>
      <c r="H812">
        <v>296.78699999999998</v>
      </c>
      <c r="I812">
        <v>841.93</v>
      </c>
      <c r="J812">
        <v>3079.07</v>
      </c>
      <c r="K812">
        <v>350.30599999999998</v>
      </c>
      <c r="L812">
        <v>350.30599999999998</v>
      </c>
      <c r="M812">
        <v>350.30599999999998</v>
      </c>
      <c r="N812">
        <v>350.30599999999998</v>
      </c>
      <c r="O812">
        <v>220.92359761585871</v>
      </c>
      <c r="P812">
        <v>5.7456066919411226</v>
      </c>
    </row>
    <row r="813" spans="1:16">
      <c r="A813" s="42">
        <v>40333</v>
      </c>
      <c r="B813">
        <v>95.804000000000002</v>
      </c>
      <c r="C813">
        <v>220.49799999999999</v>
      </c>
      <c r="D813">
        <v>717.78200000000004</v>
      </c>
      <c r="E813">
        <v>913.49</v>
      </c>
      <c r="F813">
        <v>1.8653999999999999</v>
      </c>
      <c r="G813">
        <v>199.102</v>
      </c>
      <c r="H813">
        <v>298.02800000000002</v>
      </c>
      <c r="I813">
        <v>843.48699999999997</v>
      </c>
      <c r="J813">
        <v>3058</v>
      </c>
      <c r="K813">
        <v>345.12200000000001</v>
      </c>
      <c r="L813">
        <v>345.12200000000001</v>
      </c>
      <c r="M813">
        <v>345.12200000000001</v>
      </c>
      <c r="N813">
        <v>345.12200000000001</v>
      </c>
      <c r="O813">
        <v>228.7108611557544</v>
      </c>
      <c r="P813">
        <v>6.3727570751173594</v>
      </c>
    </row>
    <row r="814" spans="1:16">
      <c r="A814" s="42">
        <v>40340</v>
      </c>
      <c r="B814">
        <v>96.444000000000003</v>
      </c>
      <c r="C814">
        <v>221.18899999999999</v>
      </c>
      <c r="D814">
        <v>718.17100000000005</v>
      </c>
      <c r="E814">
        <v>917.18</v>
      </c>
      <c r="F814">
        <v>1.8107</v>
      </c>
      <c r="G814">
        <v>199.59399999999999</v>
      </c>
      <c r="H814">
        <v>297.88499999999999</v>
      </c>
      <c r="I814">
        <v>844.49699999999996</v>
      </c>
      <c r="J814">
        <v>3186.51</v>
      </c>
      <c r="K814">
        <v>348.61200000000002</v>
      </c>
      <c r="L814">
        <v>348.61200000000002</v>
      </c>
      <c r="M814">
        <v>348.61200000000002</v>
      </c>
      <c r="N814">
        <v>348.61200000000002</v>
      </c>
      <c r="O814">
        <v>228.53332174507324</v>
      </c>
      <c r="P814">
        <v>6.7302078477415046</v>
      </c>
    </row>
    <row r="815" spans="1:16">
      <c r="A815" s="42">
        <v>40347</v>
      </c>
      <c r="B815">
        <v>97.741</v>
      </c>
      <c r="C815">
        <v>221.756</v>
      </c>
      <c r="D815">
        <v>718.72799999999995</v>
      </c>
      <c r="E815">
        <v>953.48</v>
      </c>
      <c r="F815">
        <v>1.7721</v>
      </c>
      <c r="G815">
        <v>202.53299999999999</v>
      </c>
      <c r="H815">
        <v>299.22699999999998</v>
      </c>
      <c r="I815">
        <v>846.24800000000005</v>
      </c>
      <c r="J815">
        <v>3274.29</v>
      </c>
      <c r="K815">
        <v>354.36799999999999</v>
      </c>
      <c r="L815">
        <v>354.36799999999999</v>
      </c>
      <c r="M815">
        <v>354.36799999999999</v>
      </c>
      <c r="N815">
        <v>354.36799999999999</v>
      </c>
      <c r="O815">
        <v>229.66895694755524</v>
      </c>
      <c r="P815">
        <v>6.7932774427268789</v>
      </c>
    </row>
    <row r="816" spans="1:16">
      <c r="A816" s="42">
        <v>40354</v>
      </c>
      <c r="B816">
        <v>96.968000000000004</v>
      </c>
      <c r="C816">
        <v>222.001</v>
      </c>
      <c r="D816">
        <v>718.96699999999998</v>
      </c>
      <c r="E816">
        <v>947.56</v>
      </c>
      <c r="F816">
        <v>1.7802</v>
      </c>
      <c r="G816">
        <v>203.47200000000001</v>
      </c>
      <c r="H816">
        <v>300.30900000000003</v>
      </c>
      <c r="I816">
        <v>847.81600000000003</v>
      </c>
      <c r="J816">
        <v>3245.8</v>
      </c>
      <c r="K816">
        <v>351.32400000000001</v>
      </c>
      <c r="L816">
        <v>351.32400000000001</v>
      </c>
      <c r="M816">
        <v>351.32400000000001</v>
      </c>
      <c r="N816">
        <v>351.32400000000001</v>
      </c>
      <c r="O816">
        <v>229.77170333648365</v>
      </c>
      <c r="P816">
        <v>6.9758026702182763</v>
      </c>
    </row>
    <row r="817" spans="1:16">
      <c r="A817" s="42">
        <v>40361</v>
      </c>
      <c r="B817">
        <v>96.781000000000006</v>
      </c>
      <c r="C817">
        <v>222.95400000000001</v>
      </c>
      <c r="D817">
        <v>719.476</v>
      </c>
      <c r="E817">
        <v>913.55</v>
      </c>
      <c r="F817">
        <v>1.7721</v>
      </c>
      <c r="G817">
        <v>204.78</v>
      </c>
      <c r="H817">
        <v>301.98399999999998</v>
      </c>
      <c r="I817">
        <v>849.11</v>
      </c>
      <c r="J817">
        <v>3114.41</v>
      </c>
      <c r="K817">
        <v>352.51499999999999</v>
      </c>
      <c r="L817">
        <v>352.51499999999999</v>
      </c>
      <c r="M817">
        <v>352.51499999999999</v>
      </c>
      <c r="N817">
        <v>352.51499999999999</v>
      </c>
      <c r="O817">
        <v>230.29833978224522</v>
      </c>
      <c r="P817">
        <v>7.0846455207982384</v>
      </c>
    </row>
    <row r="818" spans="1:16">
      <c r="A818" s="42">
        <v>40368</v>
      </c>
      <c r="B818">
        <v>97.748000000000005</v>
      </c>
      <c r="C818">
        <v>223.714</v>
      </c>
      <c r="D818">
        <v>719.91800000000001</v>
      </c>
      <c r="E818">
        <v>951.85</v>
      </c>
      <c r="F818">
        <v>1.7553999999999998</v>
      </c>
      <c r="G818">
        <v>203.27600000000001</v>
      </c>
      <c r="H818">
        <v>302.38799999999998</v>
      </c>
      <c r="I818">
        <v>851.65</v>
      </c>
      <c r="J818">
        <v>3248.9</v>
      </c>
      <c r="K818">
        <v>356.846</v>
      </c>
      <c r="L818">
        <v>356.846</v>
      </c>
      <c r="M818">
        <v>356.846</v>
      </c>
      <c r="N818">
        <v>356.846</v>
      </c>
      <c r="O818">
        <v>218.98769198431077</v>
      </c>
      <c r="P818">
        <v>6.9829813893923927</v>
      </c>
    </row>
    <row r="819" spans="1:16">
      <c r="A819" s="42">
        <v>40375</v>
      </c>
      <c r="B819">
        <v>98.093000000000004</v>
      </c>
      <c r="C819">
        <v>224.48</v>
      </c>
      <c r="D819">
        <v>720.28200000000004</v>
      </c>
      <c r="E819">
        <v>948.92</v>
      </c>
      <c r="F819">
        <v>1.7821</v>
      </c>
      <c r="G819">
        <v>205.07599999999999</v>
      </c>
      <c r="H819">
        <v>304.00799999999998</v>
      </c>
      <c r="I819">
        <v>853.44</v>
      </c>
      <c r="J819">
        <v>3147.26</v>
      </c>
      <c r="K819">
        <v>358.98</v>
      </c>
      <c r="L819">
        <v>358.98</v>
      </c>
      <c r="M819">
        <v>358.98</v>
      </c>
      <c r="N819">
        <v>358.98</v>
      </c>
      <c r="O819">
        <v>216.59093453896853</v>
      </c>
      <c r="P819">
        <v>6.7668823319039806</v>
      </c>
    </row>
    <row r="820" spans="1:16">
      <c r="A820" s="42">
        <v>40382</v>
      </c>
      <c r="B820">
        <v>98.503</v>
      </c>
      <c r="C820">
        <v>224.98599999999999</v>
      </c>
      <c r="D820">
        <v>720.66700000000003</v>
      </c>
      <c r="E820">
        <v>981.42</v>
      </c>
      <c r="F820">
        <v>1.7738</v>
      </c>
      <c r="G820">
        <v>206.54900000000001</v>
      </c>
      <c r="H820">
        <v>304.72199999999998</v>
      </c>
      <c r="I820">
        <v>854.22</v>
      </c>
      <c r="J820">
        <v>3380.62</v>
      </c>
      <c r="K820">
        <v>359.87200000000001</v>
      </c>
      <c r="L820">
        <v>359.87200000000001</v>
      </c>
      <c r="M820">
        <v>359.87200000000001</v>
      </c>
      <c r="N820">
        <v>359.87200000000001</v>
      </c>
      <c r="O820">
        <v>216.6769827369898</v>
      </c>
      <c r="P820">
        <v>6.7548052689589388</v>
      </c>
    </row>
    <row r="821" spans="1:16">
      <c r="A821" s="42">
        <v>40389</v>
      </c>
      <c r="B821">
        <v>99.144999999999996</v>
      </c>
      <c r="C821">
        <v>226.154</v>
      </c>
      <c r="D821">
        <v>721.12800000000004</v>
      </c>
      <c r="E821">
        <v>991.41</v>
      </c>
      <c r="F821">
        <v>1.7549000000000001</v>
      </c>
      <c r="G821">
        <v>207.62299999999999</v>
      </c>
      <c r="H821">
        <v>306.51600000000002</v>
      </c>
      <c r="I821">
        <v>854.95799999999997</v>
      </c>
      <c r="J821">
        <v>3442.52</v>
      </c>
      <c r="K821">
        <v>365.09</v>
      </c>
      <c r="L821">
        <v>365.09</v>
      </c>
      <c r="M821">
        <v>365.09</v>
      </c>
      <c r="N821">
        <v>365.09</v>
      </c>
      <c r="O821">
        <v>216.66673009166766</v>
      </c>
      <c r="P821">
        <v>6.8883175104351659</v>
      </c>
    </row>
    <row r="822" spans="1:16">
      <c r="A822" s="42">
        <v>40396</v>
      </c>
      <c r="B822">
        <v>100.04600000000001</v>
      </c>
      <c r="C822">
        <v>226.68700000000001</v>
      </c>
      <c r="D822">
        <v>721.58699999999999</v>
      </c>
      <c r="E822">
        <v>1010.95</v>
      </c>
      <c r="F822">
        <v>1.7608999999999999</v>
      </c>
      <c r="G822">
        <v>211.845</v>
      </c>
      <c r="H822">
        <v>307.005</v>
      </c>
      <c r="I822">
        <v>856.66200000000003</v>
      </c>
      <c r="J822">
        <v>3469.35</v>
      </c>
      <c r="K822">
        <v>369.375</v>
      </c>
      <c r="L822">
        <v>369.375</v>
      </c>
      <c r="M822">
        <v>369.375</v>
      </c>
      <c r="N822">
        <v>369.375</v>
      </c>
      <c r="O822">
        <v>211.71661332872199</v>
      </c>
      <c r="P822">
        <v>7.1755402515434739</v>
      </c>
    </row>
    <row r="823" spans="1:16">
      <c r="A823" s="42">
        <v>40403</v>
      </c>
      <c r="B823">
        <v>99.128</v>
      </c>
      <c r="C823">
        <v>227.74100000000001</v>
      </c>
      <c r="D823">
        <v>721.99</v>
      </c>
      <c r="E823">
        <v>980.47</v>
      </c>
      <c r="F823">
        <v>1.772</v>
      </c>
      <c r="G823">
        <v>213.96299999999999</v>
      </c>
      <c r="H823">
        <v>308.90899999999999</v>
      </c>
      <c r="I823">
        <v>857.64300000000003</v>
      </c>
      <c r="J823">
        <v>3347.07</v>
      </c>
      <c r="K823">
        <v>362.95</v>
      </c>
      <c r="L823">
        <v>362.95</v>
      </c>
      <c r="M823">
        <v>362.95</v>
      </c>
      <c r="N823">
        <v>362.95</v>
      </c>
      <c r="O823">
        <v>210.71750553396672</v>
      </c>
      <c r="P823">
        <v>7.2078173800811545</v>
      </c>
    </row>
    <row r="824" spans="1:16">
      <c r="A824" s="42">
        <v>40410</v>
      </c>
      <c r="B824">
        <v>99.183999999999997</v>
      </c>
      <c r="C824">
        <v>230.11500000000001</v>
      </c>
      <c r="D824">
        <v>722.36099999999999</v>
      </c>
      <c r="E824">
        <v>988.16</v>
      </c>
      <c r="F824">
        <v>1.7562</v>
      </c>
      <c r="G824">
        <v>219.82900000000001</v>
      </c>
      <c r="H824">
        <v>312.02300000000002</v>
      </c>
      <c r="I824">
        <v>859.51499999999999</v>
      </c>
      <c r="J824">
        <v>3369.62</v>
      </c>
      <c r="K824">
        <v>364.03399999999999</v>
      </c>
      <c r="L824">
        <v>364.03399999999999</v>
      </c>
      <c r="M824">
        <v>364.03399999999999</v>
      </c>
      <c r="N824">
        <v>364.03399999999999</v>
      </c>
      <c r="O824">
        <v>210.38069827961442</v>
      </c>
      <c r="P824">
        <v>7.2589122507891064</v>
      </c>
    </row>
    <row r="825" spans="1:16">
      <c r="A825" s="42">
        <v>40417</v>
      </c>
      <c r="B825">
        <v>98.81</v>
      </c>
      <c r="C825">
        <v>229.76900000000001</v>
      </c>
      <c r="D825">
        <v>722.63699999999994</v>
      </c>
      <c r="E825">
        <v>970.04</v>
      </c>
      <c r="F825">
        <v>1.7501</v>
      </c>
      <c r="G825">
        <v>222.81800000000001</v>
      </c>
      <c r="H825">
        <v>311.83300000000003</v>
      </c>
      <c r="I825">
        <v>860.78099999999995</v>
      </c>
      <c r="J825">
        <v>3335.87</v>
      </c>
      <c r="K825">
        <v>362.863</v>
      </c>
      <c r="L825">
        <v>362.863</v>
      </c>
      <c r="M825">
        <v>362.863</v>
      </c>
      <c r="N825">
        <v>362.863</v>
      </c>
      <c r="O825">
        <v>210.39575786926031</v>
      </c>
      <c r="P825">
        <v>7.2906699956974661</v>
      </c>
    </row>
    <row r="826" spans="1:16">
      <c r="A826" s="42">
        <v>40424</v>
      </c>
      <c r="B826">
        <v>99.631</v>
      </c>
      <c r="C826">
        <v>229.38900000000001</v>
      </c>
      <c r="D826">
        <v>723.03800000000001</v>
      </c>
      <c r="E826">
        <v>1003.75</v>
      </c>
      <c r="F826">
        <v>1.7328000000000001</v>
      </c>
      <c r="G826">
        <v>221.68100000000001</v>
      </c>
      <c r="H826">
        <v>311.98399999999998</v>
      </c>
      <c r="I826">
        <v>862.50900000000001</v>
      </c>
      <c r="J826">
        <v>3459.46</v>
      </c>
      <c r="K826">
        <v>366.322</v>
      </c>
      <c r="L826">
        <v>366.322</v>
      </c>
      <c r="M826">
        <v>366.322</v>
      </c>
      <c r="N826">
        <v>366.322</v>
      </c>
      <c r="O826">
        <v>208.00480764005354</v>
      </c>
      <c r="P826">
        <v>7.384803328356055</v>
      </c>
    </row>
    <row r="827" spans="1:16">
      <c r="A827" s="42">
        <v>40431</v>
      </c>
      <c r="B827">
        <v>99.727999999999994</v>
      </c>
      <c r="C827">
        <v>230.22200000000001</v>
      </c>
      <c r="D827">
        <v>723.36199999999997</v>
      </c>
      <c r="E827">
        <v>1012.98</v>
      </c>
      <c r="F827">
        <v>1.7222</v>
      </c>
      <c r="G827">
        <v>221.43</v>
      </c>
      <c r="H827">
        <v>312.55700000000002</v>
      </c>
      <c r="I827">
        <v>863.88099999999997</v>
      </c>
      <c r="J827">
        <v>3451.5</v>
      </c>
      <c r="K827">
        <v>365.39600000000002</v>
      </c>
      <c r="L827">
        <v>365.39600000000002</v>
      </c>
      <c r="M827">
        <v>365.39600000000002</v>
      </c>
      <c r="N827">
        <v>365.39600000000002</v>
      </c>
      <c r="O827">
        <v>203.07321839556636</v>
      </c>
      <c r="P827">
        <v>7.3778633504873161</v>
      </c>
    </row>
    <row r="828" spans="1:16">
      <c r="A828" s="42">
        <v>40438</v>
      </c>
      <c r="B828">
        <v>100.378</v>
      </c>
      <c r="C828">
        <v>230.33600000000001</v>
      </c>
      <c r="D828">
        <v>723.91800000000001</v>
      </c>
      <c r="E828">
        <v>1035.94</v>
      </c>
      <c r="F828">
        <v>1.7213000000000001</v>
      </c>
      <c r="G828">
        <v>224.928</v>
      </c>
      <c r="H828">
        <v>312.39800000000002</v>
      </c>
      <c r="I828">
        <v>865.3</v>
      </c>
      <c r="J828">
        <v>3474.85</v>
      </c>
      <c r="K828">
        <v>369.76299999999998</v>
      </c>
      <c r="L828">
        <v>369.76299999999998</v>
      </c>
      <c r="M828">
        <v>369.76299999999998</v>
      </c>
      <c r="N828">
        <v>369.76299999999998</v>
      </c>
      <c r="O828">
        <v>202.10570571474111</v>
      </c>
      <c r="P828">
        <v>7.6003871950948669</v>
      </c>
    </row>
    <row r="829" spans="1:16">
      <c r="A829" s="42">
        <v>40445</v>
      </c>
      <c r="B829">
        <v>101.738</v>
      </c>
      <c r="C829">
        <v>231.31100000000001</v>
      </c>
      <c r="D829">
        <v>724.28800000000001</v>
      </c>
      <c r="E829">
        <v>1053.27</v>
      </c>
      <c r="F829">
        <v>1.7109000000000001</v>
      </c>
      <c r="G829">
        <v>224.84399999999999</v>
      </c>
      <c r="H829">
        <v>313.45999999999998</v>
      </c>
      <c r="I829">
        <v>866.20299999999997</v>
      </c>
      <c r="J829">
        <v>3530.96</v>
      </c>
      <c r="K829">
        <v>376.49099999999999</v>
      </c>
      <c r="L829">
        <v>376.49099999999999</v>
      </c>
      <c r="M829">
        <v>376.49099999999999</v>
      </c>
      <c r="N829">
        <v>376.49099999999999</v>
      </c>
      <c r="O829">
        <v>204.31483581999569</v>
      </c>
      <c r="P829">
        <v>8.262057969091348</v>
      </c>
    </row>
    <row r="830" spans="1:16">
      <c r="A830" s="42">
        <v>40452</v>
      </c>
      <c r="B830">
        <v>103.161</v>
      </c>
      <c r="C830">
        <v>232.05199999999999</v>
      </c>
      <c r="D830">
        <v>724.90700000000004</v>
      </c>
      <c r="E830">
        <v>1086.0899999999999</v>
      </c>
      <c r="F830">
        <v>1.6897</v>
      </c>
      <c r="G830">
        <v>226.01599999999999</v>
      </c>
      <c r="H830">
        <v>313.61500000000001</v>
      </c>
      <c r="I830">
        <v>867.73400000000004</v>
      </c>
      <c r="J830">
        <v>3722.38</v>
      </c>
      <c r="K830">
        <v>381.70400000000001</v>
      </c>
      <c r="L830">
        <v>381.70400000000001</v>
      </c>
      <c r="M830">
        <v>381.70400000000001</v>
      </c>
      <c r="N830">
        <v>381.70400000000001</v>
      </c>
      <c r="O830">
        <v>207.53091065706906</v>
      </c>
      <c r="P830">
        <v>9.1920231593257267</v>
      </c>
    </row>
    <row r="831" spans="1:16">
      <c r="A831" s="42">
        <v>40459</v>
      </c>
      <c r="B831">
        <v>103.756</v>
      </c>
      <c r="C831">
        <v>233.04400000000001</v>
      </c>
      <c r="D831">
        <v>725.28300000000002</v>
      </c>
      <c r="E831">
        <v>1101.27</v>
      </c>
      <c r="F831">
        <v>1.6661000000000001</v>
      </c>
      <c r="G831">
        <v>231.37700000000001</v>
      </c>
      <c r="H831">
        <v>314.79599999999999</v>
      </c>
      <c r="I831">
        <v>869.06100000000004</v>
      </c>
      <c r="J831">
        <v>3760.85</v>
      </c>
      <c r="K831">
        <v>384.97800000000001</v>
      </c>
      <c r="L831">
        <v>384.97800000000001</v>
      </c>
      <c r="M831">
        <v>384.97800000000001</v>
      </c>
      <c r="N831">
        <v>384.97800000000001</v>
      </c>
      <c r="O831">
        <v>212.8221983639223</v>
      </c>
      <c r="P831">
        <v>10.258131728611655</v>
      </c>
    </row>
    <row r="832" spans="1:16">
      <c r="A832" s="42">
        <v>40466</v>
      </c>
      <c r="B832">
        <v>104.58199999999999</v>
      </c>
      <c r="C832">
        <v>233.875</v>
      </c>
      <c r="D832">
        <v>725.53599999999994</v>
      </c>
      <c r="E832">
        <v>1121.43</v>
      </c>
      <c r="F832">
        <v>1.6651</v>
      </c>
      <c r="G832">
        <v>231.566</v>
      </c>
      <c r="H832">
        <v>317.178</v>
      </c>
      <c r="I832">
        <v>870.274</v>
      </c>
      <c r="J832">
        <v>3837.84</v>
      </c>
      <c r="K832">
        <v>387.18799999999999</v>
      </c>
      <c r="L832">
        <v>387.18799999999999</v>
      </c>
      <c r="M832">
        <v>387.18799999999999</v>
      </c>
      <c r="N832">
        <v>387.18799999999999</v>
      </c>
      <c r="O832">
        <v>227.65589223311252</v>
      </c>
      <c r="P832">
        <v>11.350400173770437</v>
      </c>
    </row>
    <row r="833" spans="1:16">
      <c r="A833" s="42">
        <v>40473</v>
      </c>
      <c r="B833">
        <v>103.431</v>
      </c>
      <c r="C833">
        <v>233.13300000000001</v>
      </c>
      <c r="D833">
        <v>725.84</v>
      </c>
      <c r="E833">
        <v>1105.19</v>
      </c>
      <c r="F833">
        <v>1.7057</v>
      </c>
      <c r="G833">
        <v>227.61500000000001</v>
      </c>
      <c r="H833">
        <v>314.95699999999999</v>
      </c>
      <c r="I833">
        <v>872.49</v>
      </c>
      <c r="J833">
        <v>3656.91</v>
      </c>
      <c r="K833">
        <v>384.55</v>
      </c>
      <c r="L833">
        <v>384.55</v>
      </c>
      <c r="M833">
        <v>384.55</v>
      </c>
      <c r="N833">
        <v>384.55</v>
      </c>
      <c r="O833">
        <v>230.39247264311345</v>
      </c>
      <c r="P833">
        <v>12.124059837176052</v>
      </c>
    </row>
    <row r="834" spans="1:16">
      <c r="A834" s="42">
        <v>40480</v>
      </c>
      <c r="B834">
        <v>103.30200000000001</v>
      </c>
      <c r="C834">
        <v>233.39699999999999</v>
      </c>
      <c r="D834">
        <v>726.26199999999994</v>
      </c>
      <c r="E834">
        <v>1105.75</v>
      </c>
      <c r="F834">
        <v>1.6991000000000001</v>
      </c>
      <c r="G834">
        <v>224.00800000000001</v>
      </c>
      <c r="H834">
        <v>316.32900000000001</v>
      </c>
      <c r="I834">
        <v>871.96900000000005</v>
      </c>
      <c r="J834">
        <v>3710.81</v>
      </c>
      <c r="K834">
        <v>384.66699999999997</v>
      </c>
      <c r="L834">
        <v>384.66699999999997</v>
      </c>
      <c r="M834">
        <v>384.66699999999997</v>
      </c>
      <c r="N834">
        <v>384.66699999999997</v>
      </c>
      <c r="O834">
        <v>237.43227170581142</v>
      </c>
      <c r="P834">
        <v>12.835320986431055</v>
      </c>
    </row>
    <row r="835" spans="1:16">
      <c r="A835" s="42">
        <v>40487</v>
      </c>
      <c r="B835">
        <v>104.571</v>
      </c>
      <c r="C835">
        <v>233.69300000000001</v>
      </c>
      <c r="D835">
        <v>726.91899999999998</v>
      </c>
      <c r="E835">
        <v>1155.94</v>
      </c>
      <c r="F835">
        <v>1.6798999999999999</v>
      </c>
      <c r="G835">
        <v>225.29599999999999</v>
      </c>
      <c r="H835">
        <v>316.15199999999999</v>
      </c>
      <c r="I835">
        <v>873.43100000000004</v>
      </c>
      <c r="J835">
        <v>3860.97</v>
      </c>
      <c r="K835">
        <v>389.54199999999997</v>
      </c>
      <c r="L835">
        <v>389.54199999999997</v>
      </c>
      <c r="M835">
        <v>389.54199999999997</v>
      </c>
      <c r="N835">
        <v>389.54199999999997</v>
      </c>
      <c r="O835">
        <v>250.01827914342854</v>
      </c>
      <c r="P835">
        <v>13.500160759216612</v>
      </c>
    </row>
    <row r="836" spans="1:16">
      <c r="A836" s="42">
        <v>40494</v>
      </c>
      <c r="B836">
        <v>103.64700000000001</v>
      </c>
      <c r="C836">
        <v>232.54300000000001</v>
      </c>
      <c r="D836">
        <v>726.98199999999997</v>
      </c>
      <c r="E836">
        <v>1121.17</v>
      </c>
      <c r="F836">
        <v>1.7222</v>
      </c>
      <c r="G836">
        <v>223.99</v>
      </c>
      <c r="H836">
        <v>316.28100000000001</v>
      </c>
      <c r="I836">
        <v>874.59100000000001</v>
      </c>
      <c r="J836">
        <v>3667.67</v>
      </c>
      <c r="K836">
        <v>383.13900000000001</v>
      </c>
      <c r="L836">
        <v>383.13900000000001</v>
      </c>
      <c r="M836">
        <v>383.13900000000001</v>
      </c>
      <c r="N836">
        <v>383.13900000000001</v>
      </c>
      <c r="O836">
        <v>252.89361020032408</v>
      </c>
      <c r="P836">
        <v>13.756897600172099</v>
      </c>
    </row>
    <row r="837" spans="1:16">
      <c r="A837" s="42">
        <v>40501</v>
      </c>
      <c r="B837">
        <v>103.024</v>
      </c>
      <c r="C837">
        <v>232.21299999999999</v>
      </c>
      <c r="D837">
        <v>727.32</v>
      </c>
      <c r="E837">
        <v>1112.02</v>
      </c>
      <c r="F837">
        <v>1.7156</v>
      </c>
      <c r="G837">
        <v>221.71299999999999</v>
      </c>
      <c r="H837">
        <v>315.26</v>
      </c>
      <c r="I837">
        <v>875.71299999999997</v>
      </c>
      <c r="J837">
        <v>3686.31</v>
      </c>
      <c r="K837">
        <v>382.34800000000001</v>
      </c>
      <c r="L837">
        <v>382.34800000000001</v>
      </c>
      <c r="M837">
        <v>382.34800000000001</v>
      </c>
      <c r="N837">
        <v>382.34800000000001</v>
      </c>
      <c r="O837">
        <v>238.62071175694194</v>
      </c>
      <c r="P837">
        <v>13.62666175391017</v>
      </c>
    </row>
    <row r="838" spans="1:16">
      <c r="A838" s="42">
        <v>40508</v>
      </c>
      <c r="B838">
        <v>101.444</v>
      </c>
      <c r="C838">
        <v>230.92400000000001</v>
      </c>
      <c r="D838">
        <v>727.66300000000001</v>
      </c>
      <c r="E838">
        <v>1081.06</v>
      </c>
      <c r="F838">
        <v>1.7279</v>
      </c>
      <c r="G838">
        <v>220.626</v>
      </c>
      <c r="H838">
        <v>315.58999999999997</v>
      </c>
      <c r="I838">
        <v>877.00400000000002</v>
      </c>
      <c r="J838">
        <v>3547.76</v>
      </c>
      <c r="K838">
        <v>373.97800000000001</v>
      </c>
      <c r="L838">
        <v>373.97800000000001</v>
      </c>
      <c r="M838">
        <v>373.97800000000001</v>
      </c>
      <c r="N838">
        <v>373.97800000000001</v>
      </c>
      <c r="O838">
        <v>227.46533457515517</v>
      </c>
      <c r="P838">
        <v>13.207323996412153</v>
      </c>
    </row>
    <row r="839" spans="1:16">
      <c r="A839" s="42">
        <v>40515</v>
      </c>
      <c r="B839">
        <v>102.395</v>
      </c>
      <c r="C839">
        <v>231.398</v>
      </c>
      <c r="D839">
        <v>728.31600000000003</v>
      </c>
      <c r="E839">
        <v>1121.78</v>
      </c>
      <c r="F839">
        <v>1.6870000000000001</v>
      </c>
      <c r="G839">
        <v>218.34100000000001</v>
      </c>
      <c r="H839">
        <v>315.90199999999999</v>
      </c>
      <c r="I839">
        <v>877.67499999999995</v>
      </c>
      <c r="J839">
        <v>3690.76</v>
      </c>
      <c r="K839">
        <v>378.745</v>
      </c>
      <c r="L839">
        <v>378.745</v>
      </c>
      <c r="M839">
        <v>378.745</v>
      </c>
      <c r="N839">
        <v>378.745</v>
      </c>
      <c r="O839">
        <v>216.18251447438223</v>
      </c>
      <c r="P839">
        <v>12.446932090339649</v>
      </c>
    </row>
    <row r="840" spans="1:16">
      <c r="A840" s="42">
        <v>40522</v>
      </c>
      <c r="B840">
        <v>102.261</v>
      </c>
      <c r="C840">
        <v>231.12799999999999</v>
      </c>
      <c r="D840">
        <v>728.72900000000004</v>
      </c>
      <c r="E840">
        <v>1114.79</v>
      </c>
      <c r="F840">
        <v>1.7069999999999999</v>
      </c>
      <c r="G840">
        <v>220.00800000000001</v>
      </c>
      <c r="H840">
        <v>316.87599999999998</v>
      </c>
      <c r="I840">
        <v>879.53099999999995</v>
      </c>
      <c r="J840">
        <v>3566.5</v>
      </c>
      <c r="K840">
        <v>376.05599999999998</v>
      </c>
      <c r="L840">
        <v>376.05599999999998</v>
      </c>
      <c r="M840">
        <v>376.05599999999998</v>
      </c>
      <c r="N840">
        <v>376.05599999999998</v>
      </c>
      <c r="O840">
        <v>207.84951937993623</v>
      </c>
      <c r="P840">
        <v>11.717709078797601</v>
      </c>
    </row>
    <row r="841" spans="1:16">
      <c r="A841" s="42">
        <v>40529</v>
      </c>
      <c r="B841">
        <v>102.41500000000001</v>
      </c>
      <c r="C841">
        <v>231.15899999999999</v>
      </c>
      <c r="D841">
        <v>728.98900000000003</v>
      </c>
      <c r="E841">
        <v>1115.42</v>
      </c>
      <c r="F841">
        <v>1.7143000000000002</v>
      </c>
      <c r="G841">
        <v>219.73099999999999</v>
      </c>
      <c r="H841">
        <v>317.245</v>
      </c>
      <c r="I841">
        <v>880.40800000000002</v>
      </c>
      <c r="J841">
        <v>3576.2</v>
      </c>
      <c r="K841">
        <v>375.31</v>
      </c>
      <c r="L841">
        <v>375.31</v>
      </c>
      <c r="M841">
        <v>375.31</v>
      </c>
      <c r="N841">
        <v>375.31</v>
      </c>
      <c r="O841">
        <v>203.112033153759</v>
      </c>
      <c r="P841">
        <v>11.24704370674702</v>
      </c>
    </row>
    <row r="842" spans="1:16">
      <c r="A842" s="42">
        <v>40536</v>
      </c>
      <c r="B842">
        <v>102.682</v>
      </c>
      <c r="C842">
        <v>231.50399999999999</v>
      </c>
      <c r="D842">
        <v>729.35900000000004</v>
      </c>
      <c r="E842">
        <v>1126.83</v>
      </c>
      <c r="F842">
        <v>1.6909000000000001</v>
      </c>
      <c r="G842">
        <v>220.601</v>
      </c>
      <c r="H842">
        <v>318.06400000000002</v>
      </c>
      <c r="I842">
        <v>881.39200000000005</v>
      </c>
      <c r="J842">
        <v>3643.8</v>
      </c>
      <c r="K842">
        <v>375.46600000000001</v>
      </c>
      <c r="L842">
        <v>375.46600000000001</v>
      </c>
      <c r="M842">
        <v>375.46600000000001</v>
      </c>
      <c r="N842">
        <v>375.46600000000001</v>
      </c>
      <c r="O842">
        <v>197.18516525456369</v>
      </c>
      <c r="P842">
        <v>10.467678901041911</v>
      </c>
    </row>
    <row r="843" spans="1:16">
      <c r="A843" s="42">
        <v>40543</v>
      </c>
      <c r="B843">
        <v>103.59699999999999</v>
      </c>
      <c r="C843">
        <v>232.34899999999999</v>
      </c>
      <c r="D843">
        <v>729.86199999999997</v>
      </c>
      <c r="E843">
        <v>1151.3800000000001</v>
      </c>
      <c r="F843">
        <v>1.6613</v>
      </c>
      <c r="G843">
        <v>222.81399999999999</v>
      </c>
      <c r="H843">
        <v>319.90699999999998</v>
      </c>
      <c r="I843">
        <v>883.10199999999998</v>
      </c>
      <c r="J843">
        <v>3761.35</v>
      </c>
      <c r="K843">
        <v>381.16699999999997</v>
      </c>
      <c r="L843">
        <v>381.16699999999997</v>
      </c>
      <c r="M843">
        <v>381.16699999999997</v>
      </c>
      <c r="N843">
        <v>381.16699999999997</v>
      </c>
      <c r="O843">
        <v>183.37765284747738</v>
      </c>
      <c r="P843">
        <v>9.749804977296133</v>
      </c>
    </row>
    <row r="844" spans="1:16">
      <c r="A844" s="42">
        <v>40550</v>
      </c>
      <c r="B844">
        <v>102.37</v>
      </c>
      <c r="C844">
        <v>232.233</v>
      </c>
      <c r="D844">
        <v>729.77200000000005</v>
      </c>
      <c r="E844">
        <v>1147.1400000000001</v>
      </c>
      <c r="F844">
        <v>1.6840000000000002</v>
      </c>
      <c r="G844">
        <v>224.411</v>
      </c>
      <c r="H844">
        <v>319.52300000000002</v>
      </c>
      <c r="I844">
        <v>884.64</v>
      </c>
      <c r="J844">
        <v>3738.9</v>
      </c>
      <c r="K844">
        <v>377.69099999999997</v>
      </c>
      <c r="L844">
        <v>377.69099999999997</v>
      </c>
      <c r="M844">
        <v>377.69099999999997</v>
      </c>
      <c r="N844">
        <v>377.69099999999997</v>
      </c>
      <c r="O844">
        <v>176.02941238722053</v>
      </c>
      <c r="P844">
        <v>9.1446858193051721</v>
      </c>
    </row>
    <row r="845" spans="1:16">
      <c r="A845" s="42">
        <v>40557</v>
      </c>
      <c r="B845">
        <v>103.029</v>
      </c>
      <c r="C845">
        <v>230.86699999999999</v>
      </c>
      <c r="D845">
        <v>730.1</v>
      </c>
      <c r="E845">
        <v>1160.03</v>
      </c>
      <c r="F845">
        <v>1.6851</v>
      </c>
      <c r="G845">
        <v>225.346</v>
      </c>
      <c r="H845">
        <v>318.64299999999997</v>
      </c>
      <c r="I845">
        <v>885.08500000000004</v>
      </c>
      <c r="J845">
        <v>3794.86</v>
      </c>
      <c r="K845">
        <v>382.24900000000002</v>
      </c>
      <c r="L845">
        <v>382.24900000000002</v>
      </c>
      <c r="M845">
        <v>382.24900000000002</v>
      </c>
      <c r="N845">
        <v>382.24900000000002</v>
      </c>
      <c r="O845">
        <v>158.67959929222971</v>
      </c>
      <c r="P845">
        <v>8.6897489272392576</v>
      </c>
    </row>
    <row r="846" spans="1:16">
      <c r="A846" s="42">
        <v>40564</v>
      </c>
      <c r="B846">
        <v>102.679</v>
      </c>
      <c r="C846">
        <v>229.65100000000001</v>
      </c>
      <c r="D846">
        <v>730.17499999999995</v>
      </c>
      <c r="E846">
        <v>1136.6500000000001</v>
      </c>
      <c r="F846">
        <v>1.6777</v>
      </c>
      <c r="G846">
        <v>223.70599999999999</v>
      </c>
      <c r="H846">
        <v>318.99400000000003</v>
      </c>
      <c r="I846">
        <v>886.66200000000003</v>
      </c>
      <c r="J846">
        <v>3710.64</v>
      </c>
      <c r="K846">
        <v>383.226</v>
      </c>
      <c r="L846">
        <v>383.226</v>
      </c>
      <c r="M846">
        <v>383.226</v>
      </c>
      <c r="N846">
        <v>383.226</v>
      </c>
      <c r="O846">
        <v>153.92295839003734</v>
      </c>
      <c r="P846">
        <v>8.212147856959092</v>
      </c>
    </row>
    <row r="847" spans="1:16">
      <c r="A847" s="42">
        <v>40571</v>
      </c>
      <c r="B847">
        <v>103.255</v>
      </c>
      <c r="C847">
        <v>230.255</v>
      </c>
      <c r="D847">
        <v>730.47299999999996</v>
      </c>
      <c r="E847">
        <v>1126.29</v>
      </c>
      <c r="F847">
        <v>1.6830000000000001</v>
      </c>
      <c r="G847">
        <v>218.12299999999999</v>
      </c>
      <c r="H847">
        <v>318.173</v>
      </c>
      <c r="I847">
        <v>888.27200000000005</v>
      </c>
      <c r="J847">
        <v>3583.46</v>
      </c>
      <c r="K847">
        <v>381.35599999999999</v>
      </c>
      <c r="L847">
        <v>381.35599999999999</v>
      </c>
      <c r="M847">
        <v>381.35599999999999</v>
      </c>
      <c r="N847">
        <v>381.35599999999999</v>
      </c>
      <c r="O847">
        <v>150.29010848508119</v>
      </c>
      <c r="P847">
        <v>7.9374970517249244</v>
      </c>
    </row>
    <row r="848" spans="1:16">
      <c r="A848" s="42">
        <v>40578</v>
      </c>
      <c r="B848">
        <v>103.232</v>
      </c>
      <c r="C848">
        <v>230.285</v>
      </c>
      <c r="D848">
        <v>731.04200000000003</v>
      </c>
      <c r="E848">
        <v>1129.69</v>
      </c>
      <c r="F848">
        <v>1.6737</v>
      </c>
      <c r="G848">
        <v>219.44900000000001</v>
      </c>
      <c r="H848">
        <v>318.339</v>
      </c>
      <c r="I848">
        <v>890.09100000000001</v>
      </c>
      <c r="J848">
        <v>3537.48</v>
      </c>
      <c r="K848">
        <v>383.75200000000001</v>
      </c>
      <c r="L848">
        <v>383.75200000000001</v>
      </c>
      <c r="M848">
        <v>383.75200000000001</v>
      </c>
      <c r="N848">
        <v>383.75200000000001</v>
      </c>
      <c r="O848">
        <v>148.25243316203188</v>
      </c>
      <c r="P848">
        <v>7.8897264892621264</v>
      </c>
    </row>
    <row r="849" spans="1:16">
      <c r="A849" s="42">
        <v>40585</v>
      </c>
      <c r="B849">
        <v>103.15600000000001</v>
      </c>
      <c r="C849">
        <v>230.345</v>
      </c>
      <c r="D849">
        <v>731.28300000000002</v>
      </c>
      <c r="E849">
        <v>1091.1600000000001</v>
      </c>
      <c r="F849">
        <v>1.6657</v>
      </c>
      <c r="G849">
        <v>221.90899999999999</v>
      </c>
      <c r="H849">
        <v>320.01299999999998</v>
      </c>
      <c r="I849">
        <v>891.15499999999997</v>
      </c>
      <c r="J849">
        <v>3573.84</v>
      </c>
      <c r="K849">
        <v>383.12200000000001</v>
      </c>
      <c r="L849">
        <v>383.12200000000001</v>
      </c>
      <c r="M849">
        <v>383.12200000000001</v>
      </c>
      <c r="N849">
        <v>383.12200000000001</v>
      </c>
      <c r="O849">
        <v>138.10035361232448</v>
      </c>
      <c r="P849">
        <v>7.3771422218604501</v>
      </c>
    </row>
    <row r="850" spans="1:16">
      <c r="A850" s="42">
        <v>40592</v>
      </c>
      <c r="B850">
        <v>103.854</v>
      </c>
      <c r="C850">
        <v>231.33099999999999</v>
      </c>
      <c r="D850">
        <v>731.66099999999994</v>
      </c>
      <c r="E850">
        <v>1122.01</v>
      </c>
      <c r="F850">
        <v>1.6621000000000001</v>
      </c>
      <c r="G850">
        <v>223.631</v>
      </c>
      <c r="H850">
        <v>321.995</v>
      </c>
      <c r="I850">
        <v>893.255</v>
      </c>
      <c r="J850">
        <v>3697.24</v>
      </c>
      <c r="K850">
        <v>385.2</v>
      </c>
      <c r="L850">
        <v>385.2</v>
      </c>
      <c r="M850">
        <v>385.2</v>
      </c>
      <c r="N850">
        <v>385.2</v>
      </c>
      <c r="O850">
        <v>128.47179277899968</v>
      </c>
      <c r="P850">
        <v>6.8950736011056994</v>
      </c>
    </row>
    <row r="851" spans="1:16">
      <c r="A851" s="42">
        <v>40599</v>
      </c>
      <c r="B851">
        <v>103.73699999999999</v>
      </c>
      <c r="C851">
        <v>231.16900000000001</v>
      </c>
      <c r="D851">
        <v>732.07</v>
      </c>
      <c r="E851">
        <v>1099.46</v>
      </c>
      <c r="F851">
        <v>1.663</v>
      </c>
      <c r="G851">
        <v>223.542</v>
      </c>
      <c r="H851">
        <v>322.39100000000002</v>
      </c>
      <c r="I851">
        <v>894.53899999999999</v>
      </c>
      <c r="J851">
        <v>3669.17</v>
      </c>
      <c r="K851">
        <v>384.49299999999999</v>
      </c>
      <c r="L851">
        <v>384.49299999999999</v>
      </c>
      <c r="M851">
        <v>384.49299999999999</v>
      </c>
      <c r="N851">
        <v>384.49299999999999</v>
      </c>
      <c r="O851">
        <v>112.83045838712822</v>
      </c>
      <c r="P851">
        <v>6.1206258374055178</v>
      </c>
    </row>
    <row r="852" spans="1:16">
      <c r="A852" s="42">
        <v>40606</v>
      </c>
      <c r="B852">
        <v>104.7</v>
      </c>
      <c r="C852">
        <v>231.10599999999999</v>
      </c>
      <c r="D852">
        <v>732.51700000000005</v>
      </c>
      <c r="E852">
        <v>1138.47</v>
      </c>
      <c r="F852">
        <v>1.6545999999999998</v>
      </c>
      <c r="G852">
        <v>223.65899999999999</v>
      </c>
      <c r="H852">
        <v>322.43299999999999</v>
      </c>
      <c r="I852">
        <v>895.78200000000004</v>
      </c>
      <c r="J852">
        <v>3766.17</v>
      </c>
      <c r="K852">
        <v>388.70699999999999</v>
      </c>
      <c r="L852">
        <v>388.70699999999999</v>
      </c>
      <c r="M852">
        <v>388.70699999999999</v>
      </c>
      <c r="N852">
        <v>388.70699999999999</v>
      </c>
      <c r="O852">
        <v>107.98990023432937</v>
      </c>
      <c r="P852">
        <v>5.6907673204415881</v>
      </c>
    </row>
    <row r="853" spans="1:16">
      <c r="A853" s="42">
        <v>40613</v>
      </c>
      <c r="B853">
        <v>104.288</v>
      </c>
      <c r="C853">
        <v>231.739</v>
      </c>
      <c r="D853">
        <v>732.75199999999995</v>
      </c>
      <c r="E853">
        <v>1108.52</v>
      </c>
      <c r="F853">
        <v>1.6649</v>
      </c>
      <c r="G853">
        <v>224.554</v>
      </c>
      <c r="H853">
        <v>323.71899999999999</v>
      </c>
      <c r="I853">
        <v>896.99099999999999</v>
      </c>
      <c r="J853">
        <v>3633.78</v>
      </c>
      <c r="K853">
        <v>387.44499999999999</v>
      </c>
      <c r="L853">
        <v>387.44499999999999</v>
      </c>
      <c r="M853">
        <v>387.44499999999999</v>
      </c>
      <c r="N853">
        <v>387.44499999999999</v>
      </c>
      <c r="O853">
        <v>99.328341283654254</v>
      </c>
      <c r="P853">
        <v>4.8935484141441092</v>
      </c>
    </row>
    <row r="854" spans="1:16">
      <c r="A854" s="42">
        <v>40620</v>
      </c>
      <c r="B854">
        <v>104.039</v>
      </c>
      <c r="C854">
        <v>232.26400000000001</v>
      </c>
      <c r="D854">
        <v>733.03899999999999</v>
      </c>
      <c r="E854">
        <v>1098.5999999999999</v>
      </c>
      <c r="F854">
        <v>1.6655</v>
      </c>
      <c r="G854">
        <v>220.995</v>
      </c>
      <c r="H854">
        <v>323.45600000000002</v>
      </c>
      <c r="I854">
        <v>897.99599999999998</v>
      </c>
      <c r="J854">
        <v>3611.54</v>
      </c>
      <c r="K854">
        <v>388.709</v>
      </c>
      <c r="L854">
        <v>388.709</v>
      </c>
      <c r="M854">
        <v>388.709</v>
      </c>
      <c r="N854">
        <v>388.709</v>
      </c>
      <c r="O854">
        <v>91.970289384037301</v>
      </c>
      <c r="P854">
        <v>4.4462102813661906</v>
      </c>
    </row>
    <row r="855" spans="1:16">
      <c r="A855" s="42">
        <v>40627</v>
      </c>
      <c r="B855">
        <v>105.072</v>
      </c>
      <c r="C855">
        <v>232.91200000000001</v>
      </c>
      <c r="D855">
        <v>733.44</v>
      </c>
      <c r="E855">
        <v>1143.94</v>
      </c>
      <c r="F855">
        <v>1.6619999999999999</v>
      </c>
      <c r="G855">
        <v>223.92400000000001</v>
      </c>
      <c r="H855">
        <v>324.42500000000001</v>
      </c>
      <c r="I855">
        <v>899.70699999999999</v>
      </c>
      <c r="J855">
        <v>3710.62</v>
      </c>
      <c r="K855">
        <v>392.42500000000001</v>
      </c>
      <c r="L855">
        <v>392.42500000000001</v>
      </c>
      <c r="M855">
        <v>392.42500000000001</v>
      </c>
      <c r="N855">
        <v>392.42500000000001</v>
      </c>
      <c r="O855">
        <v>87.385795741582086</v>
      </c>
      <c r="P855">
        <v>4.696436526201837</v>
      </c>
    </row>
    <row r="856" spans="1:16">
      <c r="A856" s="42">
        <v>40634</v>
      </c>
      <c r="B856">
        <v>105.93600000000001</v>
      </c>
      <c r="C856">
        <v>233.4</v>
      </c>
      <c r="D856">
        <v>733.87400000000002</v>
      </c>
      <c r="E856">
        <v>1185.1199999999999</v>
      </c>
      <c r="F856">
        <v>1.607</v>
      </c>
      <c r="G856">
        <v>223.63200000000001</v>
      </c>
      <c r="H856">
        <v>325.42899999999997</v>
      </c>
      <c r="I856">
        <v>901.17600000000004</v>
      </c>
      <c r="J856">
        <v>3881.93</v>
      </c>
      <c r="K856">
        <v>394.15300000000002</v>
      </c>
      <c r="L856">
        <v>394.15300000000002</v>
      </c>
      <c r="M856">
        <v>394.15300000000002</v>
      </c>
      <c r="N856">
        <v>394.15300000000002</v>
      </c>
      <c r="O856">
        <v>95.591519118543971</v>
      </c>
      <c r="P856">
        <v>5.1726807767805525</v>
      </c>
    </row>
    <row r="857" spans="1:16">
      <c r="A857" s="42">
        <v>40641</v>
      </c>
      <c r="B857">
        <v>106.828</v>
      </c>
      <c r="C857">
        <v>234.78100000000001</v>
      </c>
      <c r="D857">
        <v>734.40800000000002</v>
      </c>
      <c r="E857">
        <v>1206.03</v>
      </c>
      <c r="F857">
        <v>1.5689</v>
      </c>
      <c r="G857">
        <v>224.40100000000001</v>
      </c>
      <c r="H857">
        <v>325.91699999999997</v>
      </c>
      <c r="I857">
        <v>905.029</v>
      </c>
      <c r="J857">
        <v>3923.12</v>
      </c>
      <c r="K857">
        <v>400.24299999999999</v>
      </c>
      <c r="L857">
        <v>400.24299999999999</v>
      </c>
      <c r="M857">
        <v>400.24299999999999</v>
      </c>
      <c r="N857">
        <v>400.24299999999999</v>
      </c>
      <c r="O857">
        <v>105.36371572871138</v>
      </c>
      <c r="P857">
        <v>6.130801023960271</v>
      </c>
    </row>
    <row r="858" spans="1:16">
      <c r="A858" s="42">
        <v>40648</v>
      </c>
      <c r="B858">
        <v>106.925</v>
      </c>
      <c r="C858">
        <v>235.36099999999999</v>
      </c>
      <c r="D858">
        <v>734.53</v>
      </c>
      <c r="E858">
        <v>1181.57</v>
      </c>
      <c r="F858">
        <v>1.5762</v>
      </c>
      <c r="G858">
        <v>226.43100000000001</v>
      </c>
      <c r="H858">
        <v>327.50599999999997</v>
      </c>
      <c r="I858">
        <v>905.60799999999995</v>
      </c>
      <c r="J858">
        <v>3805.87</v>
      </c>
      <c r="K858">
        <v>399.988</v>
      </c>
      <c r="L858">
        <v>399.988</v>
      </c>
      <c r="M858">
        <v>399.988</v>
      </c>
      <c r="N858">
        <v>399.988</v>
      </c>
      <c r="O858">
        <v>103.79069485493611</v>
      </c>
      <c r="P858">
        <v>6.8641286496188538</v>
      </c>
    </row>
    <row r="859" spans="1:16">
      <c r="A859" s="42">
        <v>40655</v>
      </c>
      <c r="B859">
        <v>107.76300000000001</v>
      </c>
      <c r="C859">
        <v>235.76900000000001</v>
      </c>
      <c r="D859">
        <v>734.95500000000004</v>
      </c>
      <c r="E859">
        <v>1205.96</v>
      </c>
      <c r="F859">
        <v>1.5663</v>
      </c>
      <c r="G859">
        <v>227.10499999999999</v>
      </c>
      <c r="H859">
        <v>327.69499999999999</v>
      </c>
      <c r="I859">
        <v>908.01199999999994</v>
      </c>
      <c r="J859">
        <v>3858.92</v>
      </c>
      <c r="K859">
        <v>403.35599999999999</v>
      </c>
      <c r="L859">
        <v>403.35599999999999</v>
      </c>
      <c r="M859">
        <v>403.35599999999999</v>
      </c>
      <c r="N859">
        <v>403.35599999999999</v>
      </c>
      <c r="O859">
        <v>108.46765460800673</v>
      </c>
      <c r="P859">
        <v>7.7943532768687245</v>
      </c>
    </row>
    <row r="860" spans="1:16">
      <c r="A860" s="42">
        <v>40662</v>
      </c>
      <c r="B860">
        <v>108.634</v>
      </c>
      <c r="C860">
        <v>236.56399999999999</v>
      </c>
      <c r="D860">
        <v>735.41399999999999</v>
      </c>
      <c r="E860">
        <v>1204.03</v>
      </c>
      <c r="F860">
        <v>1.5754000000000001</v>
      </c>
      <c r="G860">
        <v>234.14699999999999</v>
      </c>
      <c r="H860">
        <v>329.21100000000001</v>
      </c>
      <c r="I860">
        <v>910.60699999999997</v>
      </c>
      <c r="J860">
        <v>3792.01</v>
      </c>
      <c r="K860">
        <v>407.68</v>
      </c>
      <c r="L860">
        <v>407.68</v>
      </c>
      <c r="M860">
        <v>407.68</v>
      </c>
      <c r="N860">
        <v>407.68</v>
      </c>
      <c r="O860">
        <v>109.93921816172346</v>
      </c>
      <c r="P860">
        <v>8.9468117408474299</v>
      </c>
    </row>
    <row r="861" spans="1:16">
      <c r="A861" s="42">
        <v>40669</v>
      </c>
      <c r="B861">
        <v>107.486</v>
      </c>
      <c r="C861">
        <v>237.22900000000001</v>
      </c>
      <c r="D861">
        <v>735.47400000000005</v>
      </c>
      <c r="E861">
        <v>1163.3399999999999</v>
      </c>
      <c r="F861">
        <v>1.6149</v>
      </c>
      <c r="G861">
        <v>240.11600000000001</v>
      </c>
      <c r="H861">
        <v>330.74799999999999</v>
      </c>
      <c r="I861">
        <v>907.00300000000004</v>
      </c>
      <c r="J861">
        <v>3625.94</v>
      </c>
      <c r="K861">
        <v>402.58100000000002</v>
      </c>
      <c r="L861">
        <v>402.58100000000002</v>
      </c>
      <c r="M861">
        <v>402.58100000000002</v>
      </c>
      <c r="N861">
        <v>402.58100000000002</v>
      </c>
      <c r="O861">
        <v>106.06745284890395</v>
      </c>
      <c r="P861">
        <v>9.4940488910775276</v>
      </c>
    </row>
    <row r="862" spans="1:16">
      <c r="A862" s="42">
        <v>40676</v>
      </c>
      <c r="B862">
        <v>106.12</v>
      </c>
      <c r="C862">
        <v>237.46299999999999</v>
      </c>
      <c r="D862">
        <v>735.86199999999997</v>
      </c>
      <c r="E862">
        <v>1144.69</v>
      </c>
      <c r="F862">
        <v>1.6362000000000001</v>
      </c>
      <c r="G862">
        <v>236.86600000000001</v>
      </c>
      <c r="H862">
        <v>331.714</v>
      </c>
      <c r="I862">
        <v>907.02</v>
      </c>
      <c r="J862">
        <v>3472.44</v>
      </c>
      <c r="K862">
        <v>396.37900000000002</v>
      </c>
      <c r="L862">
        <v>396.37900000000002</v>
      </c>
      <c r="M862">
        <v>396.37900000000002</v>
      </c>
      <c r="N862">
        <v>396.37900000000002</v>
      </c>
      <c r="O862">
        <v>114.60628883070746</v>
      </c>
      <c r="P862">
        <v>9.6526245729387306</v>
      </c>
    </row>
    <row r="863" spans="1:16">
      <c r="A863" s="42">
        <v>40683</v>
      </c>
      <c r="B863">
        <v>106.285</v>
      </c>
      <c r="C863">
        <v>238.47</v>
      </c>
      <c r="D863">
        <v>736.26800000000003</v>
      </c>
      <c r="E863">
        <v>1140.55</v>
      </c>
      <c r="F863">
        <v>1.6228</v>
      </c>
      <c r="G863">
        <v>238.87</v>
      </c>
      <c r="H863">
        <v>332.44499999999999</v>
      </c>
      <c r="I863">
        <v>909.03499999999997</v>
      </c>
      <c r="J863">
        <v>3491.65</v>
      </c>
      <c r="K863">
        <v>396.58600000000001</v>
      </c>
      <c r="L863">
        <v>396.58600000000001</v>
      </c>
      <c r="M863">
        <v>396.58600000000001</v>
      </c>
      <c r="N863">
        <v>396.58600000000001</v>
      </c>
      <c r="O863">
        <v>120.83839858197402</v>
      </c>
      <c r="P863">
        <v>9.7726007083358137</v>
      </c>
    </row>
    <row r="864" spans="1:16">
      <c r="A864" s="42">
        <v>40690</v>
      </c>
      <c r="B864">
        <v>106.121</v>
      </c>
      <c r="C864">
        <v>238.90199999999999</v>
      </c>
      <c r="D864">
        <v>736.66300000000001</v>
      </c>
      <c r="E864">
        <v>1147.82</v>
      </c>
      <c r="F864">
        <v>1.5945</v>
      </c>
      <c r="G864">
        <v>239.03200000000001</v>
      </c>
      <c r="H864">
        <v>333.32400000000001</v>
      </c>
      <c r="I864">
        <v>909.58500000000004</v>
      </c>
      <c r="J864">
        <v>3610.36</v>
      </c>
      <c r="K864">
        <v>397.03800000000001</v>
      </c>
      <c r="L864">
        <v>397.03800000000001</v>
      </c>
      <c r="M864">
        <v>397.03800000000001</v>
      </c>
      <c r="N864">
        <v>397.03800000000001</v>
      </c>
      <c r="O864">
        <v>118.71431437052097</v>
      </c>
      <c r="P864">
        <v>9.521110535822082</v>
      </c>
    </row>
    <row r="865" spans="1:16">
      <c r="A865" s="42">
        <v>40697</v>
      </c>
      <c r="B865">
        <v>106.914</v>
      </c>
      <c r="C865">
        <v>239.744</v>
      </c>
      <c r="D865">
        <v>737.18899999999996</v>
      </c>
      <c r="E865">
        <v>1155.51</v>
      </c>
      <c r="F865">
        <v>1.5763</v>
      </c>
      <c r="G865">
        <v>237.03700000000001</v>
      </c>
      <c r="H865">
        <v>334.20600000000002</v>
      </c>
      <c r="I865">
        <v>911.38300000000004</v>
      </c>
      <c r="J865">
        <v>3646.25</v>
      </c>
      <c r="K865">
        <v>402.642</v>
      </c>
      <c r="L865">
        <v>402.642</v>
      </c>
      <c r="M865">
        <v>402.642</v>
      </c>
      <c r="N865">
        <v>402.642</v>
      </c>
      <c r="O865">
        <v>118.90172847293726</v>
      </c>
      <c r="P865">
        <v>9.6855730251038867</v>
      </c>
    </row>
    <row r="866" spans="1:16">
      <c r="A866" s="42">
        <v>40704</v>
      </c>
      <c r="B866">
        <v>106.97199999999999</v>
      </c>
      <c r="C866">
        <v>240.28700000000001</v>
      </c>
      <c r="D866">
        <v>737.45600000000002</v>
      </c>
      <c r="E866">
        <v>1128.8499999999999</v>
      </c>
      <c r="F866">
        <v>1.597</v>
      </c>
      <c r="G866">
        <v>237.84200000000001</v>
      </c>
      <c r="H866">
        <v>335.64100000000002</v>
      </c>
      <c r="I866">
        <v>912.35</v>
      </c>
      <c r="J866">
        <v>3526.71</v>
      </c>
      <c r="K866">
        <v>399.63400000000001</v>
      </c>
      <c r="L866">
        <v>399.63400000000001</v>
      </c>
      <c r="M866">
        <v>399.63400000000001</v>
      </c>
      <c r="N866">
        <v>399.63400000000001</v>
      </c>
      <c r="O866">
        <v>120.66607998107753</v>
      </c>
      <c r="P866">
        <v>9.4779682382943022</v>
      </c>
    </row>
    <row r="867" spans="1:16">
      <c r="A867" s="42">
        <v>40711</v>
      </c>
      <c r="B867">
        <v>105.7</v>
      </c>
      <c r="C867">
        <v>239.83600000000001</v>
      </c>
      <c r="D867">
        <v>737.81100000000004</v>
      </c>
      <c r="E867">
        <v>1103.74</v>
      </c>
      <c r="F867">
        <v>1.5977999999999999</v>
      </c>
      <c r="G867">
        <v>238.74700000000001</v>
      </c>
      <c r="H867">
        <v>336.084</v>
      </c>
      <c r="I867">
        <v>913.34799999999996</v>
      </c>
      <c r="J867">
        <v>3459.37</v>
      </c>
      <c r="K867">
        <v>397.85199999999998</v>
      </c>
      <c r="L867">
        <v>397.85199999999998</v>
      </c>
      <c r="M867">
        <v>397.85199999999998</v>
      </c>
      <c r="N867">
        <v>397.85199999999998</v>
      </c>
      <c r="O867">
        <v>126.65930281483135</v>
      </c>
      <c r="P867">
        <v>9.0636284260829854</v>
      </c>
    </row>
    <row r="868" spans="1:16">
      <c r="A868" s="42">
        <v>40718</v>
      </c>
      <c r="B868">
        <v>105.739</v>
      </c>
      <c r="C868">
        <v>240.63300000000001</v>
      </c>
      <c r="D868">
        <v>738.21</v>
      </c>
      <c r="E868">
        <v>1115.67</v>
      </c>
      <c r="F868">
        <v>1.6046</v>
      </c>
      <c r="G868">
        <v>240.79499999999999</v>
      </c>
      <c r="H868">
        <v>336.64600000000002</v>
      </c>
      <c r="I868">
        <v>914.63300000000004</v>
      </c>
      <c r="J868">
        <v>3472.98</v>
      </c>
      <c r="K868">
        <v>395.02</v>
      </c>
      <c r="L868">
        <v>395.02</v>
      </c>
      <c r="M868">
        <v>395.02</v>
      </c>
      <c r="N868">
        <v>395.02</v>
      </c>
      <c r="O868">
        <v>132.58719795492408</v>
      </c>
      <c r="P868">
        <v>8.4926873945475805</v>
      </c>
    </row>
    <row r="869" spans="1:16">
      <c r="A869" s="42">
        <v>40725</v>
      </c>
      <c r="B869">
        <v>107.32299999999999</v>
      </c>
      <c r="C869">
        <v>240.75700000000001</v>
      </c>
      <c r="D869">
        <v>738.81100000000004</v>
      </c>
      <c r="E869">
        <v>1156.74</v>
      </c>
      <c r="F869">
        <v>1.556</v>
      </c>
      <c r="G869">
        <v>242.46600000000001</v>
      </c>
      <c r="H869">
        <v>336.86900000000003</v>
      </c>
      <c r="I869">
        <v>916.83199999999999</v>
      </c>
      <c r="J869">
        <v>3693.35</v>
      </c>
      <c r="K869">
        <v>402.202</v>
      </c>
      <c r="L869">
        <v>402.202</v>
      </c>
      <c r="M869">
        <v>402.202</v>
      </c>
      <c r="N869">
        <v>402.202</v>
      </c>
      <c r="O869">
        <v>131.32784162015369</v>
      </c>
      <c r="P869">
        <v>8.4183830397868782</v>
      </c>
    </row>
    <row r="870" spans="1:16">
      <c r="A870" s="42">
        <v>40732</v>
      </c>
      <c r="B870">
        <v>107.497</v>
      </c>
      <c r="C870">
        <v>241.73400000000001</v>
      </c>
      <c r="D870">
        <v>739.16600000000005</v>
      </c>
      <c r="E870">
        <v>1163.93</v>
      </c>
      <c r="F870">
        <v>1.5625</v>
      </c>
      <c r="G870">
        <v>242.959</v>
      </c>
      <c r="H870">
        <v>337.346</v>
      </c>
      <c r="I870">
        <v>917.76300000000003</v>
      </c>
      <c r="J870">
        <v>3573.74</v>
      </c>
      <c r="K870">
        <v>401.012</v>
      </c>
      <c r="L870">
        <v>401.012</v>
      </c>
      <c r="M870">
        <v>401.012</v>
      </c>
      <c r="N870">
        <v>401.012</v>
      </c>
      <c r="O870">
        <v>131.60171634370457</v>
      </c>
      <c r="P870">
        <v>7.9706958128781791</v>
      </c>
    </row>
    <row r="871" spans="1:16">
      <c r="A871" s="42">
        <v>40739</v>
      </c>
      <c r="B871">
        <v>106.687</v>
      </c>
      <c r="C871">
        <v>241.94900000000001</v>
      </c>
      <c r="D871">
        <v>739.49</v>
      </c>
      <c r="E871">
        <v>1135.5999999999999</v>
      </c>
      <c r="F871">
        <v>1.5745</v>
      </c>
      <c r="G871">
        <v>244.381</v>
      </c>
      <c r="H871">
        <v>337.584</v>
      </c>
      <c r="I871">
        <v>919.99</v>
      </c>
      <c r="J871">
        <v>3444.24</v>
      </c>
      <c r="K871">
        <v>396.815</v>
      </c>
      <c r="L871">
        <v>396.815</v>
      </c>
      <c r="M871">
        <v>396.815</v>
      </c>
      <c r="N871">
        <v>396.815</v>
      </c>
      <c r="O871">
        <v>135.0001710722334</v>
      </c>
      <c r="P871">
        <v>7.6361375153750011</v>
      </c>
    </row>
    <row r="872" spans="1:16">
      <c r="A872" s="42">
        <v>40746</v>
      </c>
      <c r="B872">
        <v>107.259</v>
      </c>
      <c r="C872">
        <v>242.43199999999999</v>
      </c>
      <c r="D872">
        <v>739.97799999999995</v>
      </c>
      <c r="E872">
        <v>1153.18</v>
      </c>
      <c r="F872">
        <v>1.552</v>
      </c>
      <c r="G872">
        <v>247.50700000000001</v>
      </c>
      <c r="H872">
        <v>338.44099999999997</v>
      </c>
      <c r="I872">
        <v>922.23199999999997</v>
      </c>
      <c r="J872">
        <v>3527.9</v>
      </c>
      <c r="K872">
        <v>400.36599999999999</v>
      </c>
      <c r="L872">
        <v>400.36599999999999</v>
      </c>
      <c r="M872">
        <v>400.36599999999999</v>
      </c>
      <c r="N872">
        <v>400.36599999999999</v>
      </c>
      <c r="O872">
        <v>136.20355569512969</v>
      </c>
      <c r="P872">
        <v>7.3779974664721708</v>
      </c>
    </row>
    <row r="873" spans="1:16">
      <c r="A873" s="42">
        <v>40753</v>
      </c>
      <c r="B873">
        <v>107.233</v>
      </c>
      <c r="C873">
        <v>243.38800000000001</v>
      </c>
      <c r="D873">
        <v>740.34900000000005</v>
      </c>
      <c r="E873">
        <v>1137.73</v>
      </c>
      <c r="F873">
        <v>1.5493000000000001</v>
      </c>
      <c r="G873">
        <v>249.613</v>
      </c>
      <c r="H873">
        <v>338.428</v>
      </c>
      <c r="I873">
        <v>921.32899999999995</v>
      </c>
      <c r="J873">
        <v>3473.24</v>
      </c>
      <c r="K873">
        <v>401.01100000000002</v>
      </c>
      <c r="L873">
        <v>401.01100000000002</v>
      </c>
      <c r="M873">
        <v>401.01100000000002</v>
      </c>
      <c r="N873">
        <v>401.01100000000002</v>
      </c>
      <c r="O873">
        <v>139.64338119430647</v>
      </c>
      <c r="P873">
        <v>6.9220429315456284</v>
      </c>
    </row>
    <row r="874" spans="1:16">
      <c r="A874" s="42">
        <v>40760</v>
      </c>
      <c r="B874">
        <v>105.36499999999999</v>
      </c>
      <c r="C874">
        <v>245.714</v>
      </c>
      <c r="D874">
        <v>740.697</v>
      </c>
      <c r="E874">
        <v>1041.07</v>
      </c>
      <c r="F874">
        <v>1.5760999999999998</v>
      </c>
      <c r="G874">
        <v>251.28800000000001</v>
      </c>
      <c r="H874">
        <v>342.6</v>
      </c>
      <c r="I874">
        <v>924.77599999999995</v>
      </c>
      <c r="J874">
        <v>3075.31</v>
      </c>
      <c r="K874">
        <v>394.67500000000001</v>
      </c>
      <c r="L874">
        <v>394.67500000000001</v>
      </c>
      <c r="M874">
        <v>394.67500000000001</v>
      </c>
      <c r="N874">
        <v>394.67500000000001</v>
      </c>
      <c r="O874">
        <v>176.85730325320719</v>
      </c>
      <c r="P874">
        <v>6.4850494851349652</v>
      </c>
    </row>
    <row r="875" spans="1:16">
      <c r="A875" s="42">
        <v>40767</v>
      </c>
      <c r="B875">
        <v>103.925</v>
      </c>
      <c r="C875">
        <v>246.73</v>
      </c>
      <c r="D875">
        <v>741.43899999999996</v>
      </c>
      <c r="E875">
        <v>989.74</v>
      </c>
      <c r="F875">
        <v>1.6116999999999999</v>
      </c>
      <c r="G875">
        <v>251.27799999999999</v>
      </c>
      <c r="H875">
        <v>345.84</v>
      </c>
      <c r="I875">
        <v>924.18299999999999</v>
      </c>
      <c r="J875">
        <v>3009.95</v>
      </c>
      <c r="K875">
        <v>390.84699999999998</v>
      </c>
      <c r="L875">
        <v>390.84699999999998</v>
      </c>
      <c r="M875">
        <v>390.84699999999998</v>
      </c>
      <c r="N875">
        <v>390.84699999999998</v>
      </c>
      <c r="O875">
        <v>213.10329849664376</v>
      </c>
      <c r="P875">
        <v>6.0260461793291986</v>
      </c>
    </row>
    <row r="876" spans="1:16">
      <c r="A876" s="42">
        <v>40774</v>
      </c>
      <c r="B876">
        <v>104.242</v>
      </c>
      <c r="C876">
        <v>249.70699999999999</v>
      </c>
      <c r="D876">
        <v>741.69299999999998</v>
      </c>
      <c r="E876">
        <v>970.16</v>
      </c>
      <c r="F876">
        <v>1.5996000000000001</v>
      </c>
      <c r="G876">
        <v>252.185</v>
      </c>
      <c r="H876">
        <v>350.02</v>
      </c>
      <c r="I876">
        <v>926.68299999999999</v>
      </c>
      <c r="J876">
        <v>2986.77</v>
      </c>
      <c r="K876">
        <v>392.423</v>
      </c>
      <c r="L876">
        <v>392.423</v>
      </c>
      <c r="M876">
        <v>392.423</v>
      </c>
      <c r="N876">
        <v>392.423</v>
      </c>
      <c r="O876">
        <v>242.8593516309617</v>
      </c>
      <c r="P876">
        <v>5.6421080719353354</v>
      </c>
    </row>
    <row r="877" spans="1:16">
      <c r="A877" s="42">
        <v>40781</v>
      </c>
      <c r="B877">
        <v>104.169</v>
      </c>
      <c r="C877">
        <v>249.95400000000001</v>
      </c>
      <c r="D877">
        <v>742.1</v>
      </c>
      <c r="E877">
        <v>975.92</v>
      </c>
      <c r="F877">
        <v>1.6032999999999999</v>
      </c>
      <c r="G877">
        <v>252.352</v>
      </c>
      <c r="H877">
        <v>351.68400000000003</v>
      </c>
      <c r="I877">
        <v>929.755</v>
      </c>
      <c r="J877">
        <v>3002.61</v>
      </c>
      <c r="K877">
        <v>392.649</v>
      </c>
      <c r="L877">
        <v>392.649</v>
      </c>
      <c r="M877">
        <v>392.649</v>
      </c>
      <c r="N877">
        <v>392.649</v>
      </c>
      <c r="O877">
        <v>265.75128423655468</v>
      </c>
      <c r="P877">
        <v>5.1405230060201745</v>
      </c>
    </row>
    <row r="878" spans="1:16">
      <c r="A878" s="42">
        <v>40788</v>
      </c>
      <c r="B878">
        <v>104.92</v>
      </c>
      <c r="C878">
        <v>251.00299999999999</v>
      </c>
      <c r="D878">
        <v>742.49599999999998</v>
      </c>
      <c r="E878">
        <v>1021.88</v>
      </c>
      <c r="F878">
        <v>1.641</v>
      </c>
      <c r="G878">
        <v>255.90199999999999</v>
      </c>
      <c r="H878">
        <v>354.29700000000003</v>
      </c>
      <c r="I878">
        <v>928.23500000000001</v>
      </c>
      <c r="J878">
        <v>3137.11</v>
      </c>
      <c r="K878">
        <v>391.69900000000001</v>
      </c>
      <c r="L878">
        <v>391.69900000000001</v>
      </c>
      <c r="M878">
        <v>391.69900000000001</v>
      </c>
      <c r="N878">
        <v>391.69900000000001</v>
      </c>
      <c r="O878">
        <v>273.00699751441954</v>
      </c>
      <c r="P878">
        <v>4.9779757084528153</v>
      </c>
    </row>
    <row r="879" spans="1:16">
      <c r="A879" s="42">
        <v>40795</v>
      </c>
      <c r="B879">
        <v>102.34699999999999</v>
      </c>
      <c r="C879">
        <v>251.86600000000001</v>
      </c>
      <c r="D879">
        <v>742.85299999999995</v>
      </c>
      <c r="E879">
        <v>992.31</v>
      </c>
      <c r="F879">
        <v>1.6741000000000001</v>
      </c>
      <c r="G879">
        <v>255.947</v>
      </c>
      <c r="H879">
        <v>355.87200000000001</v>
      </c>
      <c r="I879">
        <v>928.77099999999996</v>
      </c>
      <c r="J879">
        <v>3019.84</v>
      </c>
      <c r="K879">
        <v>382.67099999999999</v>
      </c>
      <c r="L879">
        <v>382.67099999999999</v>
      </c>
      <c r="M879">
        <v>382.67099999999999</v>
      </c>
      <c r="N879">
        <v>382.67099999999999</v>
      </c>
      <c r="O879">
        <v>288.62596303093534</v>
      </c>
      <c r="P879">
        <v>5.4181594348570883</v>
      </c>
    </row>
    <row r="880" spans="1:16">
      <c r="A880" s="42">
        <v>40802</v>
      </c>
      <c r="B880">
        <v>100.447</v>
      </c>
      <c r="C880">
        <v>249.654</v>
      </c>
      <c r="D880">
        <v>742.80399999999997</v>
      </c>
      <c r="E880">
        <v>976.84</v>
      </c>
      <c r="F880">
        <v>1.7330999999999999</v>
      </c>
      <c r="G880">
        <v>245.191</v>
      </c>
      <c r="H880">
        <v>354.92700000000002</v>
      </c>
      <c r="I880">
        <v>930.60299999999995</v>
      </c>
      <c r="J880">
        <v>3036.97</v>
      </c>
      <c r="K880">
        <v>379.87200000000001</v>
      </c>
      <c r="L880">
        <v>379.87200000000001</v>
      </c>
      <c r="M880">
        <v>379.87200000000001</v>
      </c>
      <c r="N880">
        <v>379.87200000000001</v>
      </c>
      <c r="O880">
        <v>300.96743719290134</v>
      </c>
      <c r="P880">
        <v>6.1793909872932202</v>
      </c>
    </row>
    <row r="881" spans="1:16">
      <c r="A881" s="42">
        <v>40809</v>
      </c>
      <c r="B881">
        <v>94.921999999999997</v>
      </c>
      <c r="C881">
        <v>247.422</v>
      </c>
      <c r="D881">
        <v>742.81200000000001</v>
      </c>
      <c r="E881">
        <v>861.53</v>
      </c>
      <c r="F881">
        <v>1.8338999999999999</v>
      </c>
      <c r="G881">
        <v>234.12299999999999</v>
      </c>
      <c r="H881">
        <v>354.846</v>
      </c>
      <c r="I881">
        <v>932.47900000000004</v>
      </c>
      <c r="J881">
        <v>2602.9899999999998</v>
      </c>
      <c r="K881">
        <v>367.50599999999997</v>
      </c>
      <c r="L881">
        <v>367.50599999999997</v>
      </c>
      <c r="M881">
        <v>367.50599999999997</v>
      </c>
      <c r="N881">
        <v>367.50599999999997</v>
      </c>
      <c r="O881">
        <v>341.4379549135358</v>
      </c>
      <c r="P881">
        <v>8.3909209983166875</v>
      </c>
    </row>
    <row r="882" spans="1:16">
      <c r="A882" s="42">
        <v>40816</v>
      </c>
      <c r="B882">
        <v>95.39</v>
      </c>
      <c r="C882">
        <v>249.131</v>
      </c>
      <c r="D882">
        <v>743.27499999999998</v>
      </c>
      <c r="E882">
        <v>880.43</v>
      </c>
      <c r="F882">
        <v>1.8793</v>
      </c>
      <c r="G882">
        <v>237.39699999999999</v>
      </c>
      <c r="H882">
        <v>357.61200000000002</v>
      </c>
      <c r="I882">
        <v>932.779</v>
      </c>
      <c r="J882">
        <v>2626.1</v>
      </c>
      <c r="K882">
        <v>365.02300000000002</v>
      </c>
      <c r="L882">
        <v>365.02300000000002</v>
      </c>
      <c r="M882">
        <v>365.02300000000002</v>
      </c>
      <c r="N882">
        <v>365.02300000000002</v>
      </c>
      <c r="O882">
        <v>362.93839531502147</v>
      </c>
      <c r="P882">
        <v>10.321480894047554</v>
      </c>
    </row>
    <row r="883" spans="1:16">
      <c r="A883" s="42">
        <v>40823</v>
      </c>
      <c r="B883">
        <v>96.491</v>
      </c>
      <c r="C883">
        <v>250.41200000000001</v>
      </c>
      <c r="D883">
        <v>744.31500000000005</v>
      </c>
      <c r="E883">
        <v>883.9</v>
      </c>
      <c r="F883">
        <v>1.7715000000000001</v>
      </c>
      <c r="G883">
        <v>240.869</v>
      </c>
      <c r="H883">
        <v>358.54899999999998</v>
      </c>
      <c r="I883">
        <v>933.50400000000002</v>
      </c>
      <c r="J883">
        <v>2695.45</v>
      </c>
      <c r="K883">
        <v>369.209</v>
      </c>
      <c r="L883">
        <v>369.209</v>
      </c>
      <c r="M883">
        <v>369.209</v>
      </c>
      <c r="N883">
        <v>369.209</v>
      </c>
      <c r="O883">
        <v>369.33749046158158</v>
      </c>
      <c r="P883">
        <v>11.375011799555333</v>
      </c>
    </row>
    <row r="884" spans="1:16">
      <c r="A884" s="42">
        <v>40830</v>
      </c>
      <c r="B884">
        <v>97.924999999999997</v>
      </c>
      <c r="C884">
        <v>251.97</v>
      </c>
      <c r="D884">
        <v>744.67399999999998</v>
      </c>
      <c r="E884">
        <v>935.5</v>
      </c>
      <c r="F884">
        <v>1.7328000000000001</v>
      </c>
      <c r="G884">
        <v>243.17400000000001</v>
      </c>
      <c r="H884">
        <v>358.25099999999998</v>
      </c>
      <c r="I884">
        <v>935.14700000000005</v>
      </c>
      <c r="J884">
        <v>2907.8</v>
      </c>
      <c r="K884">
        <v>375.38499999999999</v>
      </c>
      <c r="L884">
        <v>375.38499999999999</v>
      </c>
      <c r="M884">
        <v>375.38499999999999</v>
      </c>
      <c r="N884">
        <v>375.38499999999999</v>
      </c>
      <c r="O884">
        <v>365.35565327036159</v>
      </c>
      <c r="P884">
        <v>11.814365105441404</v>
      </c>
    </row>
    <row r="885" spans="1:16">
      <c r="A885" s="42">
        <v>40837</v>
      </c>
      <c r="B885">
        <v>96.322000000000003</v>
      </c>
      <c r="C885">
        <v>251.69800000000001</v>
      </c>
      <c r="D885">
        <v>744.67</v>
      </c>
      <c r="E885">
        <v>920.07</v>
      </c>
      <c r="F885">
        <v>1.7755000000000001</v>
      </c>
      <c r="G885">
        <v>248.06899999999999</v>
      </c>
      <c r="H885">
        <v>360.048</v>
      </c>
      <c r="I885">
        <v>936.89</v>
      </c>
      <c r="J885">
        <v>2839.54</v>
      </c>
      <c r="K885">
        <v>372.05</v>
      </c>
      <c r="L885">
        <v>372.05</v>
      </c>
      <c r="M885">
        <v>372.05</v>
      </c>
      <c r="N885">
        <v>372.05</v>
      </c>
      <c r="O885">
        <v>357.45945286058162</v>
      </c>
      <c r="P885">
        <v>12.239659024477239</v>
      </c>
    </row>
    <row r="886" spans="1:16">
      <c r="A886" s="42">
        <v>40844</v>
      </c>
      <c r="B886">
        <v>99.765000000000001</v>
      </c>
      <c r="C886">
        <v>252.96199999999999</v>
      </c>
      <c r="D886">
        <v>745.41300000000001</v>
      </c>
      <c r="E886">
        <v>1010.12</v>
      </c>
      <c r="F886">
        <v>1.6720999999999999</v>
      </c>
      <c r="G886">
        <v>252.303</v>
      </c>
      <c r="H886">
        <v>361.38900000000001</v>
      </c>
      <c r="I886">
        <v>938.12800000000004</v>
      </c>
      <c r="J886">
        <v>3159.39</v>
      </c>
      <c r="K886">
        <v>382.226</v>
      </c>
      <c r="L886">
        <v>382.226</v>
      </c>
      <c r="M886">
        <v>382.226</v>
      </c>
      <c r="N886">
        <v>382.226</v>
      </c>
      <c r="O886">
        <v>340.92052830310229</v>
      </c>
      <c r="P886">
        <v>11.88027575754651</v>
      </c>
    </row>
    <row r="887" spans="1:16">
      <c r="A887" s="42">
        <v>40851</v>
      </c>
      <c r="B887">
        <v>98.007999999999996</v>
      </c>
      <c r="C887">
        <v>253.619</v>
      </c>
      <c r="D887">
        <v>745.7</v>
      </c>
      <c r="E887">
        <v>989.63</v>
      </c>
      <c r="F887">
        <v>1.7517</v>
      </c>
      <c r="G887">
        <v>252.67400000000001</v>
      </c>
      <c r="H887">
        <v>363.10500000000002</v>
      </c>
      <c r="I887">
        <v>939.07299999999998</v>
      </c>
      <c r="J887">
        <v>3045.76</v>
      </c>
      <c r="K887">
        <v>374.28199999999998</v>
      </c>
      <c r="L887">
        <v>374.28199999999998</v>
      </c>
      <c r="M887">
        <v>374.28199999999998</v>
      </c>
      <c r="N887">
        <v>374.28199999999998</v>
      </c>
      <c r="O887">
        <v>333.23015468314981</v>
      </c>
      <c r="P887">
        <v>11.996987412872317</v>
      </c>
    </row>
    <row r="888" spans="1:16">
      <c r="A888" s="42">
        <v>40858</v>
      </c>
      <c r="B888">
        <v>97.016999999999996</v>
      </c>
      <c r="C888">
        <v>253.68700000000001</v>
      </c>
      <c r="D888">
        <v>745.84199999999998</v>
      </c>
      <c r="E888">
        <v>971.15</v>
      </c>
      <c r="F888">
        <v>1.7435</v>
      </c>
      <c r="G888">
        <v>254.738</v>
      </c>
      <c r="H888">
        <v>365.62799999999999</v>
      </c>
      <c r="I888">
        <v>940.202</v>
      </c>
      <c r="J888">
        <v>3052.26</v>
      </c>
      <c r="K888">
        <v>368.81799999999998</v>
      </c>
      <c r="L888">
        <v>368.81799999999998</v>
      </c>
      <c r="M888">
        <v>368.81799999999998</v>
      </c>
      <c r="N888">
        <v>368.81799999999998</v>
      </c>
      <c r="O888">
        <v>330.32047371373881</v>
      </c>
      <c r="P888">
        <v>12.535322180204313</v>
      </c>
    </row>
    <row r="889" spans="1:16">
      <c r="A889" s="42">
        <v>40865</v>
      </c>
      <c r="B889">
        <v>95.822000000000003</v>
      </c>
      <c r="C889">
        <v>253.25800000000001</v>
      </c>
      <c r="D889">
        <v>746.68799999999999</v>
      </c>
      <c r="E889">
        <v>934.08</v>
      </c>
      <c r="F889">
        <v>1.7865</v>
      </c>
      <c r="G889">
        <v>256.71600000000001</v>
      </c>
      <c r="H889">
        <v>367.06200000000001</v>
      </c>
      <c r="I889">
        <v>942.44600000000003</v>
      </c>
      <c r="J889">
        <v>2908.73</v>
      </c>
      <c r="K889">
        <v>367.25200000000001</v>
      </c>
      <c r="L889">
        <v>367.25200000000001</v>
      </c>
      <c r="M889">
        <v>367.25200000000001</v>
      </c>
      <c r="N889">
        <v>367.25200000000001</v>
      </c>
      <c r="O889">
        <v>329.29055774266249</v>
      </c>
      <c r="P889">
        <v>13.046740845074742</v>
      </c>
    </row>
    <row r="890" spans="1:16">
      <c r="A890" s="42">
        <v>40872</v>
      </c>
      <c r="B890">
        <v>92.853999999999999</v>
      </c>
      <c r="C890">
        <v>251.52600000000001</v>
      </c>
      <c r="D890">
        <v>746.76400000000001</v>
      </c>
      <c r="E890">
        <v>877.4</v>
      </c>
      <c r="F890">
        <v>1.8917000000000002</v>
      </c>
      <c r="G890">
        <v>256.78899999999999</v>
      </c>
      <c r="H890">
        <v>368.22</v>
      </c>
      <c r="I890">
        <v>942.59699999999998</v>
      </c>
      <c r="J890">
        <v>2669.69</v>
      </c>
      <c r="K890">
        <v>360.79500000000002</v>
      </c>
      <c r="L890">
        <v>360.79500000000002</v>
      </c>
      <c r="M890">
        <v>360.79500000000002</v>
      </c>
      <c r="N890">
        <v>360.79500000000002</v>
      </c>
      <c r="O890">
        <v>331.14757580943842</v>
      </c>
      <c r="P890">
        <v>13.835864399452868</v>
      </c>
    </row>
    <row r="891" spans="1:16">
      <c r="A891" s="42">
        <v>40879</v>
      </c>
      <c r="B891">
        <v>96.152000000000001</v>
      </c>
      <c r="C891">
        <v>254.63300000000001</v>
      </c>
      <c r="D891">
        <v>747.75800000000004</v>
      </c>
      <c r="E891">
        <v>960.83</v>
      </c>
      <c r="F891">
        <v>1.7907</v>
      </c>
      <c r="G891">
        <v>257.48500000000001</v>
      </c>
      <c r="H891">
        <v>369.19</v>
      </c>
      <c r="I891">
        <v>945.053</v>
      </c>
      <c r="J891">
        <v>2969.14</v>
      </c>
      <c r="K891">
        <v>367.964</v>
      </c>
      <c r="L891">
        <v>367.964</v>
      </c>
      <c r="M891">
        <v>367.964</v>
      </c>
      <c r="N891">
        <v>367.964</v>
      </c>
      <c r="O891">
        <v>315.86990425807221</v>
      </c>
      <c r="P891">
        <v>13.792296531928312</v>
      </c>
    </row>
    <row r="892" spans="1:16">
      <c r="A892" s="42">
        <v>40886</v>
      </c>
      <c r="B892">
        <v>95.003</v>
      </c>
      <c r="C892">
        <v>254.684</v>
      </c>
      <c r="D892">
        <v>748.18200000000002</v>
      </c>
      <c r="E892">
        <v>934.18</v>
      </c>
      <c r="F892">
        <v>1.7981</v>
      </c>
      <c r="G892">
        <v>256.76799999999997</v>
      </c>
      <c r="H892">
        <v>369.43299999999999</v>
      </c>
      <c r="I892">
        <v>945.66099999999994</v>
      </c>
      <c r="J892">
        <v>2962.06</v>
      </c>
      <c r="K892">
        <v>366.10399999999998</v>
      </c>
      <c r="L892">
        <v>366.10399999999998</v>
      </c>
      <c r="M892">
        <v>366.10399999999998</v>
      </c>
      <c r="N892">
        <v>366.10399999999998</v>
      </c>
      <c r="O892">
        <v>305.46976407569895</v>
      </c>
      <c r="P892">
        <v>13.859078962403702</v>
      </c>
    </row>
    <row r="893" spans="1:16">
      <c r="A893" s="42">
        <v>40893</v>
      </c>
      <c r="B893">
        <v>93.885000000000005</v>
      </c>
      <c r="C893">
        <v>254.08500000000001</v>
      </c>
      <c r="D893">
        <v>748.68499999999995</v>
      </c>
      <c r="E893">
        <v>904.09</v>
      </c>
      <c r="F893">
        <v>1.8512999999999999</v>
      </c>
      <c r="G893">
        <v>258.59899999999999</v>
      </c>
      <c r="H893">
        <v>369.3</v>
      </c>
      <c r="I893">
        <v>948.28700000000003</v>
      </c>
      <c r="J893">
        <v>2800.94</v>
      </c>
      <c r="K893">
        <v>361.346</v>
      </c>
      <c r="L893">
        <v>361.346</v>
      </c>
      <c r="M893">
        <v>361.346</v>
      </c>
      <c r="N893">
        <v>361.346</v>
      </c>
      <c r="O893">
        <v>300.9228567017455</v>
      </c>
      <c r="P893">
        <v>14.131564947254729</v>
      </c>
    </row>
    <row r="894" spans="1:16">
      <c r="A894" s="42">
        <v>40900</v>
      </c>
      <c r="B894">
        <v>94.106999999999999</v>
      </c>
      <c r="C894">
        <v>254.97300000000001</v>
      </c>
      <c r="D894">
        <v>749.42399999999998</v>
      </c>
      <c r="E894">
        <v>927.7</v>
      </c>
      <c r="F894">
        <v>1.8571</v>
      </c>
      <c r="G894">
        <v>260.91300000000001</v>
      </c>
      <c r="H894">
        <v>369.13099999999997</v>
      </c>
      <c r="I894">
        <v>950.11</v>
      </c>
      <c r="J894">
        <v>2876.3</v>
      </c>
      <c r="K894">
        <v>362.52</v>
      </c>
      <c r="L894">
        <v>362.52</v>
      </c>
      <c r="M894">
        <v>362.52</v>
      </c>
      <c r="N894">
        <v>362.52</v>
      </c>
      <c r="O894">
        <v>291.17060104238402</v>
      </c>
      <c r="P894">
        <v>14.32467548876607</v>
      </c>
    </row>
    <row r="895" spans="1:16">
      <c r="A895" s="42">
        <v>40907</v>
      </c>
      <c r="B895">
        <v>93.344999999999999</v>
      </c>
      <c r="C895">
        <v>254.92599999999999</v>
      </c>
      <c r="D895">
        <v>749.80399999999997</v>
      </c>
      <c r="E895">
        <v>916.39</v>
      </c>
      <c r="F895">
        <v>1.8668</v>
      </c>
      <c r="G895">
        <v>262.00599999999997</v>
      </c>
      <c r="H895">
        <v>370.18799999999999</v>
      </c>
      <c r="I895">
        <v>950.81399999999996</v>
      </c>
      <c r="J895">
        <v>2826.65</v>
      </c>
      <c r="K895">
        <v>361.37200000000001</v>
      </c>
      <c r="L895">
        <v>361.37200000000001</v>
      </c>
      <c r="M895">
        <v>361.37200000000001</v>
      </c>
      <c r="N895">
        <v>361.37200000000001</v>
      </c>
      <c r="O895">
        <v>261.76944116883419</v>
      </c>
      <c r="P895">
        <v>14.05841416858217</v>
      </c>
    </row>
    <row r="896" spans="1:16">
      <c r="A896" s="42">
        <v>40914</v>
      </c>
      <c r="B896">
        <v>93.804000000000002</v>
      </c>
      <c r="C896">
        <v>254.77</v>
      </c>
      <c r="D896">
        <v>750.14300000000003</v>
      </c>
      <c r="E896">
        <v>927.06</v>
      </c>
      <c r="F896">
        <v>1.8566</v>
      </c>
      <c r="G896">
        <v>261.77800000000002</v>
      </c>
      <c r="H896">
        <v>369.75700000000001</v>
      </c>
      <c r="I896">
        <v>951.94399999999996</v>
      </c>
      <c r="J896">
        <v>2907.15</v>
      </c>
      <c r="K896">
        <v>359.76299999999998</v>
      </c>
      <c r="L896">
        <v>359.76299999999998</v>
      </c>
      <c r="M896">
        <v>359.76299999999998</v>
      </c>
      <c r="N896">
        <v>359.76299999999998</v>
      </c>
      <c r="O896">
        <v>235.56337452061192</v>
      </c>
      <c r="P896">
        <v>13.762762841645902</v>
      </c>
    </row>
    <row r="897" spans="1:16">
      <c r="A897" s="42">
        <v>40921</v>
      </c>
      <c r="B897">
        <v>95.222999999999999</v>
      </c>
      <c r="C897">
        <v>255.72300000000001</v>
      </c>
      <c r="D897">
        <v>750.85599999999999</v>
      </c>
      <c r="E897">
        <v>952.92</v>
      </c>
      <c r="F897">
        <v>1.7863</v>
      </c>
      <c r="G897">
        <v>257.45999999999998</v>
      </c>
      <c r="H897">
        <v>370.37200000000001</v>
      </c>
      <c r="I897">
        <v>953.11</v>
      </c>
      <c r="J897">
        <v>3020.19</v>
      </c>
      <c r="K897">
        <v>362.55599999999998</v>
      </c>
      <c r="L897">
        <v>362.55599999999998</v>
      </c>
      <c r="M897">
        <v>362.55599999999998</v>
      </c>
      <c r="N897">
        <v>362.55599999999998</v>
      </c>
      <c r="O897">
        <v>216.2562719325237</v>
      </c>
      <c r="P897">
        <v>13.436010646018609</v>
      </c>
    </row>
    <row r="898" spans="1:16">
      <c r="A898" s="42">
        <v>40928</v>
      </c>
      <c r="B898">
        <v>96.728999999999999</v>
      </c>
      <c r="C898">
        <v>258.08699999999999</v>
      </c>
      <c r="D898">
        <v>751.54200000000003</v>
      </c>
      <c r="E898">
        <v>995.08</v>
      </c>
      <c r="F898">
        <v>1.7551999999999999</v>
      </c>
      <c r="G898">
        <v>258.70999999999998</v>
      </c>
      <c r="H898">
        <v>372.19200000000001</v>
      </c>
      <c r="I898">
        <v>955.01400000000001</v>
      </c>
      <c r="J898">
        <v>3205.33</v>
      </c>
      <c r="K898">
        <v>370.16</v>
      </c>
      <c r="L898">
        <v>370.16</v>
      </c>
      <c r="M898">
        <v>370.16</v>
      </c>
      <c r="N898">
        <v>370.16</v>
      </c>
      <c r="O898">
        <v>190.50524237364928</v>
      </c>
      <c r="P898">
        <v>12.498674813937491</v>
      </c>
    </row>
    <row r="899" spans="1:16">
      <c r="A899" s="42">
        <v>40935</v>
      </c>
      <c r="B899">
        <v>98.653999999999996</v>
      </c>
      <c r="C899">
        <v>259.99099999999999</v>
      </c>
      <c r="D899">
        <v>752.11500000000001</v>
      </c>
      <c r="E899">
        <v>1016.61</v>
      </c>
      <c r="F899">
        <v>1.7370000000000001</v>
      </c>
      <c r="G899">
        <v>257.25900000000001</v>
      </c>
      <c r="H899">
        <v>374.363</v>
      </c>
      <c r="I899">
        <v>956.06600000000003</v>
      </c>
      <c r="J899">
        <v>3252.97</v>
      </c>
      <c r="K899">
        <v>377.64100000000002</v>
      </c>
      <c r="L899">
        <v>377.64100000000002</v>
      </c>
      <c r="M899">
        <v>377.64100000000002</v>
      </c>
      <c r="N899">
        <v>377.64100000000002</v>
      </c>
      <c r="O899">
        <v>170.34527312941267</v>
      </c>
      <c r="P899">
        <v>11.308689745771463</v>
      </c>
    </row>
    <row r="900" spans="1:16">
      <c r="A900" s="42">
        <v>40942</v>
      </c>
      <c r="B900">
        <v>99.784999999999997</v>
      </c>
      <c r="C900">
        <v>261.12599999999998</v>
      </c>
      <c r="D900">
        <v>752.46299999999997</v>
      </c>
      <c r="E900">
        <v>1048.3599999999999</v>
      </c>
      <c r="F900">
        <v>1.7179</v>
      </c>
      <c r="G900">
        <v>259.59100000000001</v>
      </c>
      <c r="H900">
        <v>376.20699999999999</v>
      </c>
      <c r="I900">
        <v>957.67600000000004</v>
      </c>
      <c r="J900">
        <v>3371.26</v>
      </c>
      <c r="K900">
        <v>381.995</v>
      </c>
      <c r="L900">
        <v>381.995</v>
      </c>
      <c r="M900">
        <v>381.995</v>
      </c>
      <c r="N900">
        <v>381.995</v>
      </c>
      <c r="O900">
        <v>188.27334599090369</v>
      </c>
      <c r="P900">
        <v>10.621538663559114</v>
      </c>
    </row>
    <row r="901" spans="1:16">
      <c r="A901" s="42">
        <v>40949</v>
      </c>
      <c r="B901">
        <v>99.436999999999998</v>
      </c>
      <c r="C901">
        <v>261.21199999999999</v>
      </c>
      <c r="D901">
        <v>752.80499999999995</v>
      </c>
      <c r="E901">
        <v>1042.1500000000001</v>
      </c>
      <c r="F901">
        <v>1.7223999999999999</v>
      </c>
      <c r="G901">
        <v>261.57900000000001</v>
      </c>
      <c r="H901">
        <v>378.36099999999999</v>
      </c>
      <c r="I901">
        <v>959.28899999999999</v>
      </c>
      <c r="J901">
        <v>3310.87</v>
      </c>
      <c r="K901">
        <v>379.96300000000002</v>
      </c>
      <c r="L901">
        <v>379.96300000000002</v>
      </c>
      <c r="M901">
        <v>379.96300000000002</v>
      </c>
      <c r="N901">
        <v>379.96300000000002</v>
      </c>
      <c r="O901">
        <v>200.48494463673995</v>
      </c>
      <c r="P901">
        <v>10.101424433899778</v>
      </c>
    </row>
    <row r="902" spans="1:16">
      <c r="A902" s="42">
        <v>40956</v>
      </c>
      <c r="B902">
        <v>99.489000000000004</v>
      </c>
      <c r="C902">
        <v>262.18099999999998</v>
      </c>
      <c r="D902">
        <v>753.35500000000002</v>
      </c>
      <c r="E902">
        <v>1062.46</v>
      </c>
      <c r="F902">
        <v>1.7139</v>
      </c>
      <c r="G902">
        <v>262.82499999999999</v>
      </c>
      <c r="H902">
        <v>380.64</v>
      </c>
      <c r="I902">
        <v>960.91499999999996</v>
      </c>
      <c r="J902">
        <v>3407.65</v>
      </c>
      <c r="K902">
        <v>381.10300000000001</v>
      </c>
      <c r="L902">
        <v>381.10300000000001</v>
      </c>
      <c r="M902">
        <v>381.10300000000001</v>
      </c>
      <c r="N902">
        <v>381.10300000000001</v>
      </c>
      <c r="O902">
        <v>218.18748892743935</v>
      </c>
      <c r="P902">
        <v>9.4452213050586611</v>
      </c>
    </row>
    <row r="903" spans="1:16">
      <c r="A903" s="42">
        <v>40963</v>
      </c>
      <c r="B903">
        <v>100.136</v>
      </c>
      <c r="C903">
        <v>261.22300000000001</v>
      </c>
      <c r="D903">
        <v>753.8</v>
      </c>
      <c r="E903">
        <v>1067.56</v>
      </c>
      <c r="F903">
        <v>1.71</v>
      </c>
      <c r="G903">
        <v>265.74099999999999</v>
      </c>
      <c r="H903">
        <v>379.322</v>
      </c>
      <c r="I903">
        <v>962.20399999999995</v>
      </c>
      <c r="J903">
        <v>3430.77</v>
      </c>
      <c r="K903">
        <v>384.02699999999999</v>
      </c>
      <c r="L903">
        <v>384.02699999999999</v>
      </c>
      <c r="M903">
        <v>384.02699999999999</v>
      </c>
      <c r="N903">
        <v>384.02699999999999</v>
      </c>
      <c r="O903">
        <v>235.06067631112697</v>
      </c>
      <c r="P903">
        <v>8.836957349328685</v>
      </c>
    </row>
    <row r="904" spans="1:16">
      <c r="A904" s="42">
        <v>40970</v>
      </c>
      <c r="B904">
        <v>99.947000000000003</v>
      </c>
      <c r="C904">
        <v>261.8</v>
      </c>
      <c r="D904">
        <v>754.471</v>
      </c>
      <c r="E904">
        <v>1079.94</v>
      </c>
      <c r="F904">
        <v>1.7303999999999999</v>
      </c>
      <c r="G904">
        <v>267.26400000000001</v>
      </c>
      <c r="H904">
        <v>380.99700000000001</v>
      </c>
      <c r="I904">
        <v>964.85400000000004</v>
      </c>
      <c r="J904">
        <v>3486.7</v>
      </c>
      <c r="K904">
        <v>383.55700000000002</v>
      </c>
      <c r="L904">
        <v>383.55700000000002</v>
      </c>
      <c r="M904">
        <v>383.55700000000002</v>
      </c>
      <c r="N904">
        <v>383.55700000000002</v>
      </c>
      <c r="O904">
        <v>252.47268004402801</v>
      </c>
      <c r="P904">
        <v>8.2366856971630398</v>
      </c>
    </row>
    <row r="905" spans="1:16">
      <c r="A905" s="42">
        <v>40977</v>
      </c>
      <c r="B905">
        <v>99.28</v>
      </c>
      <c r="C905">
        <v>262.87099999999998</v>
      </c>
      <c r="D905">
        <v>754.95899999999995</v>
      </c>
      <c r="E905">
        <v>1060.01</v>
      </c>
      <c r="F905">
        <v>1.7911999999999999</v>
      </c>
      <c r="G905">
        <v>269.92899999999997</v>
      </c>
      <c r="H905">
        <v>384.52499999999998</v>
      </c>
      <c r="I905">
        <v>965.99699999999996</v>
      </c>
      <c r="J905">
        <v>3333.78</v>
      </c>
      <c r="K905">
        <v>382.90199999999999</v>
      </c>
      <c r="L905">
        <v>382.90199999999999</v>
      </c>
      <c r="M905">
        <v>382.90199999999999</v>
      </c>
      <c r="N905">
        <v>382.90199999999999</v>
      </c>
      <c r="O905">
        <v>260.10056049031891</v>
      </c>
      <c r="P905">
        <v>8.2490669388457807</v>
      </c>
    </row>
    <row r="906" spans="1:16">
      <c r="A906" s="42">
        <v>40984</v>
      </c>
      <c r="B906">
        <v>98.909000000000006</v>
      </c>
      <c r="C906">
        <v>261.59800000000001</v>
      </c>
      <c r="D906">
        <v>755.39200000000005</v>
      </c>
      <c r="E906">
        <v>1063.3399999999999</v>
      </c>
      <c r="F906">
        <v>1.7997999999999998</v>
      </c>
      <c r="G906">
        <v>272.214</v>
      </c>
      <c r="H906">
        <v>382.01600000000002</v>
      </c>
      <c r="I906">
        <v>967.92700000000002</v>
      </c>
      <c r="J906">
        <v>3341.59</v>
      </c>
      <c r="K906">
        <v>382.02</v>
      </c>
      <c r="L906">
        <v>382.02</v>
      </c>
      <c r="M906">
        <v>382.02</v>
      </c>
      <c r="N906">
        <v>382.02</v>
      </c>
      <c r="O906">
        <v>267.32018196565213</v>
      </c>
      <c r="P906">
        <v>8.3439180301517037</v>
      </c>
    </row>
    <row r="907" spans="1:16">
      <c r="A907" s="42">
        <v>40991</v>
      </c>
      <c r="B907">
        <v>98.233000000000004</v>
      </c>
      <c r="C907">
        <v>262.08300000000003</v>
      </c>
      <c r="D907">
        <v>755.774</v>
      </c>
      <c r="E907">
        <v>1041.96</v>
      </c>
      <c r="F907">
        <v>1.8102</v>
      </c>
      <c r="G907">
        <v>274.89699999999999</v>
      </c>
      <c r="H907">
        <v>383.82400000000001</v>
      </c>
      <c r="I907">
        <v>969.44100000000003</v>
      </c>
      <c r="J907">
        <v>3240.56</v>
      </c>
      <c r="K907">
        <v>381.78100000000001</v>
      </c>
      <c r="L907">
        <v>381.78100000000001</v>
      </c>
      <c r="M907">
        <v>381.78100000000001</v>
      </c>
      <c r="N907">
        <v>381.78100000000001</v>
      </c>
      <c r="O907">
        <v>254.67889210260978</v>
      </c>
      <c r="P907">
        <v>8.5160017014135896</v>
      </c>
    </row>
    <row r="908" spans="1:16">
      <c r="A908" s="42">
        <v>40998</v>
      </c>
      <c r="B908">
        <v>98.438999999999993</v>
      </c>
      <c r="C908">
        <v>262.75700000000001</v>
      </c>
      <c r="D908">
        <v>756.32500000000005</v>
      </c>
      <c r="E908">
        <v>1041.45</v>
      </c>
      <c r="F908">
        <v>1.8268</v>
      </c>
      <c r="G908">
        <v>277.298</v>
      </c>
      <c r="H908">
        <v>385.06299999999999</v>
      </c>
      <c r="I908">
        <v>971.21100000000001</v>
      </c>
      <c r="J908">
        <v>3195.41</v>
      </c>
      <c r="K908">
        <v>382.36</v>
      </c>
      <c r="L908">
        <v>382.36</v>
      </c>
      <c r="M908">
        <v>382.36</v>
      </c>
      <c r="N908">
        <v>382.36</v>
      </c>
      <c r="O908">
        <v>239.60407437655149</v>
      </c>
      <c r="P908">
        <v>8.5954863716148804</v>
      </c>
    </row>
    <row r="909" spans="1:16">
      <c r="A909" s="42">
        <v>41005</v>
      </c>
      <c r="B909">
        <v>97.942999999999998</v>
      </c>
      <c r="C909">
        <v>263.12099999999998</v>
      </c>
      <c r="D909">
        <v>756.83399999999995</v>
      </c>
      <c r="E909">
        <v>1036.71</v>
      </c>
      <c r="F909">
        <v>1.8228</v>
      </c>
      <c r="G909">
        <v>274.892</v>
      </c>
      <c r="H909">
        <v>387.08800000000002</v>
      </c>
      <c r="I909">
        <v>973.02099999999996</v>
      </c>
      <c r="J909">
        <v>3125.6</v>
      </c>
      <c r="K909">
        <v>380.46699999999998</v>
      </c>
      <c r="L909">
        <v>380.46699999999998</v>
      </c>
      <c r="M909">
        <v>380.46699999999998</v>
      </c>
      <c r="N909">
        <v>380.46699999999998</v>
      </c>
      <c r="O909">
        <v>226.07722093975218</v>
      </c>
      <c r="P909">
        <v>8.6777245338074191</v>
      </c>
    </row>
    <row r="910" spans="1:16">
      <c r="A910" s="42">
        <v>41012</v>
      </c>
      <c r="B910">
        <v>97.619</v>
      </c>
      <c r="C910">
        <v>264.26</v>
      </c>
      <c r="D910">
        <v>757.40899999999999</v>
      </c>
      <c r="E910">
        <v>1027.31</v>
      </c>
      <c r="F910">
        <v>1.8386</v>
      </c>
      <c r="G910">
        <v>273.137</v>
      </c>
      <c r="H910">
        <v>389.61399999999998</v>
      </c>
      <c r="I910">
        <v>974.65200000000004</v>
      </c>
      <c r="J910">
        <v>3071.55</v>
      </c>
      <c r="K910">
        <v>379.22300000000001</v>
      </c>
      <c r="L910">
        <v>379.22300000000001</v>
      </c>
      <c r="M910">
        <v>379.22300000000001</v>
      </c>
      <c r="N910">
        <v>379.22300000000001</v>
      </c>
      <c r="O910">
        <v>222.71095608985522</v>
      </c>
      <c r="P910">
        <v>8.7438664551873924</v>
      </c>
    </row>
    <row r="911" spans="1:16">
      <c r="A911" s="42">
        <v>41019</v>
      </c>
      <c r="B911">
        <v>97.331999999999994</v>
      </c>
      <c r="C911">
        <v>265.77999999999997</v>
      </c>
      <c r="D911">
        <v>757.82600000000002</v>
      </c>
      <c r="E911">
        <v>1021.51</v>
      </c>
      <c r="F911">
        <v>1.8723999999999998</v>
      </c>
      <c r="G911">
        <v>271.88200000000001</v>
      </c>
      <c r="H911">
        <v>391.464</v>
      </c>
      <c r="I911">
        <v>976.51700000000005</v>
      </c>
      <c r="J911">
        <v>3022.62</v>
      </c>
      <c r="K911">
        <v>380.38299999999998</v>
      </c>
      <c r="L911">
        <v>380.38299999999998</v>
      </c>
      <c r="M911">
        <v>380.38299999999998</v>
      </c>
      <c r="N911">
        <v>380.38299999999998</v>
      </c>
      <c r="O911">
        <v>216.69148372600969</v>
      </c>
      <c r="P911">
        <v>8.8360650748032636</v>
      </c>
    </row>
    <row r="912" spans="1:16">
      <c r="A912" s="42">
        <v>41026</v>
      </c>
      <c r="B912">
        <v>97.948999999999998</v>
      </c>
      <c r="C912">
        <v>266.38</v>
      </c>
      <c r="D912">
        <v>758.55200000000002</v>
      </c>
      <c r="E912">
        <v>1019.5</v>
      </c>
      <c r="F912">
        <v>1.8877999999999999</v>
      </c>
      <c r="G912">
        <v>276.02</v>
      </c>
      <c r="H912">
        <v>393.94299999999998</v>
      </c>
      <c r="I912">
        <v>977.61199999999997</v>
      </c>
      <c r="J912">
        <v>2981.95</v>
      </c>
      <c r="K912">
        <v>383.43400000000003</v>
      </c>
      <c r="L912">
        <v>383.43400000000003</v>
      </c>
      <c r="M912">
        <v>383.43400000000003</v>
      </c>
      <c r="N912">
        <v>383.43400000000003</v>
      </c>
      <c r="O912">
        <v>218.03375911506745</v>
      </c>
      <c r="P912">
        <v>8.8843913812606647</v>
      </c>
    </row>
    <row r="913" spans="1:16">
      <c r="A913" s="42">
        <v>41033</v>
      </c>
      <c r="B913">
        <v>97.483000000000004</v>
      </c>
      <c r="C913">
        <v>268.15100000000001</v>
      </c>
      <c r="D913">
        <v>758.79100000000005</v>
      </c>
      <c r="E913">
        <v>1012.96</v>
      </c>
      <c r="F913">
        <v>1.9276</v>
      </c>
      <c r="G913">
        <v>284.39499999999998</v>
      </c>
      <c r="H913">
        <v>399.39</v>
      </c>
      <c r="I913">
        <v>978.56600000000003</v>
      </c>
      <c r="J913">
        <v>2861.6</v>
      </c>
      <c r="K913">
        <v>380.90199999999999</v>
      </c>
      <c r="L913">
        <v>380.90199999999999</v>
      </c>
      <c r="M913">
        <v>380.90199999999999</v>
      </c>
      <c r="N913">
        <v>380.90199999999999</v>
      </c>
      <c r="O913">
        <v>223.08178060418976</v>
      </c>
      <c r="P913">
        <v>8.9873037969424434</v>
      </c>
    </row>
    <row r="914" spans="1:16">
      <c r="A914" s="42">
        <v>41040</v>
      </c>
      <c r="B914">
        <v>95.87</v>
      </c>
      <c r="C914">
        <v>267.13200000000001</v>
      </c>
      <c r="D914">
        <v>759.12199999999996</v>
      </c>
      <c r="E914">
        <v>971.01</v>
      </c>
      <c r="F914">
        <v>1.9664999999999999</v>
      </c>
      <c r="G914">
        <v>284.15100000000001</v>
      </c>
      <c r="H914">
        <v>398.27300000000002</v>
      </c>
      <c r="I914">
        <v>979.56700000000001</v>
      </c>
      <c r="J914">
        <v>2766.28</v>
      </c>
      <c r="K914">
        <v>375.91</v>
      </c>
      <c r="L914">
        <v>375.91</v>
      </c>
      <c r="M914">
        <v>375.91</v>
      </c>
      <c r="N914">
        <v>375.91</v>
      </c>
      <c r="O914">
        <v>232.44908091549465</v>
      </c>
      <c r="P914">
        <v>8.9233523400486661</v>
      </c>
    </row>
    <row r="915" spans="1:16">
      <c r="A915" s="42">
        <v>41047</v>
      </c>
      <c r="B915">
        <v>93.49</v>
      </c>
      <c r="C915">
        <v>267.51</v>
      </c>
      <c r="D915">
        <v>759.19799999999998</v>
      </c>
      <c r="E915">
        <v>906.61</v>
      </c>
      <c r="F915">
        <v>2.0238</v>
      </c>
      <c r="G915">
        <v>286.75599999999997</v>
      </c>
      <c r="H915">
        <v>402.22899999999998</v>
      </c>
      <c r="I915">
        <v>981.37699999999995</v>
      </c>
      <c r="J915">
        <v>2516.89</v>
      </c>
      <c r="K915">
        <v>368.649</v>
      </c>
      <c r="L915">
        <v>368.649</v>
      </c>
      <c r="M915">
        <v>368.649</v>
      </c>
      <c r="N915">
        <v>368.649</v>
      </c>
      <c r="O915">
        <v>256.18169710878823</v>
      </c>
      <c r="P915">
        <v>8.8819532287952221</v>
      </c>
    </row>
    <row r="916" spans="1:16">
      <c r="A916" s="42">
        <v>41054</v>
      </c>
      <c r="B916">
        <v>92.593999999999994</v>
      </c>
      <c r="C916">
        <v>266.95800000000003</v>
      </c>
      <c r="D916">
        <v>759.58</v>
      </c>
      <c r="E916">
        <v>902.13</v>
      </c>
      <c r="F916">
        <v>1.9874000000000001</v>
      </c>
      <c r="G916">
        <v>282.51900000000001</v>
      </c>
      <c r="H916">
        <v>399.10599999999999</v>
      </c>
      <c r="I916">
        <v>983.07600000000002</v>
      </c>
      <c r="J916">
        <v>2526.75</v>
      </c>
      <c r="K916">
        <v>365.01100000000002</v>
      </c>
      <c r="L916">
        <v>365.01100000000002</v>
      </c>
      <c r="M916">
        <v>365.01100000000002</v>
      </c>
      <c r="N916">
        <v>365.01100000000002</v>
      </c>
      <c r="O916">
        <v>266.55603907737196</v>
      </c>
      <c r="P916">
        <v>8.6559634302702815</v>
      </c>
    </row>
    <row r="917" spans="1:16">
      <c r="A917" s="42">
        <v>41061</v>
      </c>
      <c r="B917">
        <v>90.8</v>
      </c>
      <c r="C917">
        <v>267.61099999999999</v>
      </c>
      <c r="D917">
        <v>760.245</v>
      </c>
      <c r="E917">
        <v>893.86</v>
      </c>
      <c r="F917">
        <v>2.0400999999999998</v>
      </c>
      <c r="G917">
        <v>284.214</v>
      </c>
      <c r="H917">
        <v>400.79</v>
      </c>
      <c r="I917">
        <v>983.726</v>
      </c>
      <c r="J917">
        <v>2477.5700000000002</v>
      </c>
      <c r="K917">
        <v>360.00299999999999</v>
      </c>
      <c r="L917">
        <v>360.00299999999999</v>
      </c>
      <c r="M917">
        <v>360.00299999999999</v>
      </c>
      <c r="N917">
        <v>360.00299999999999</v>
      </c>
      <c r="O917">
        <v>290.34657897839901</v>
      </c>
      <c r="P917">
        <v>9.0374602535146327</v>
      </c>
    </row>
    <row r="918" spans="1:16">
      <c r="A918" s="42">
        <v>41068</v>
      </c>
      <c r="B918">
        <v>92.382999999999996</v>
      </c>
      <c r="C918">
        <v>269.14</v>
      </c>
      <c r="D918">
        <v>761.33600000000001</v>
      </c>
      <c r="E918">
        <v>905.17</v>
      </c>
      <c r="F918">
        <v>2.0236999999999998</v>
      </c>
      <c r="G918">
        <v>285.58199999999999</v>
      </c>
      <c r="H918">
        <v>402.51100000000002</v>
      </c>
      <c r="I918">
        <v>984.78899999999999</v>
      </c>
      <c r="J918">
        <v>2511.77</v>
      </c>
      <c r="K918">
        <v>365.91300000000001</v>
      </c>
      <c r="L918">
        <v>365.91300000000001</v>
      </c>
      <c r="M918">
        <v>365.91300000000001</v>
      </c>
      <c r="N918">
        <v>365.91300000000001</v>
      </c>
      <c r="O918">
        <v>308.70147582014891</v>
      </c>
      <c r="P918">
        <v>9.0445727247783338</v>
      </c>
    </row>
    <row r="919" spans="1:16">
      <c r="A919" s="42">
        <v>41075</v>
      </c>
      <c r="B919">
        <v>92.805999999999997</v>
      </c>
      <c r="C919">
        <v>270.10199999999998</v>
      </c>
      <c r="D919">
        <v>762.06700000000001</v>
      </c>
      <c r="E919">
        <v>925.22</v>
      </c>
      <c r="F919">
        <v>2.0508999999999999</v>
      </c>
      <c r="G919">
        <v>288.76299999999998</v>
      </c>
      <c r="H919">
        <v>403.22300000000001</v>
      </c>
      <c r="I919">
        <v>986.22699999999998</v>
      </c>
      <c r="J919">
        <v>2555.38</v>
      </c>
      <c r="K919">
        <v>368.41199999999998</v>
      </c>
      <c r="L919">
        <v>368.41199999999998</v>
      </c>
      <c r="M919">
        <v>368.41199999999998</v>
      </c>
      <c r="N919">
        <v>368.41199999999998</v>
      </c>
      <c r="O919">
        <v>319.66261737121397</v>
      </c>
      <c r="P919">
        <v>8.736890467174895</v>
      </c>
    </row>
    <row r="920" spans="1:16">
      <c r="A920" s="42">
        <v>41082</v>
      </c>
      <c r="B920">
        <v>92.465999999999994</v>
      </c>
      <c r="C920">
        <v>272.31599999999997</v>
      </c>
      <c r="D920">
        <v>762.71100000000001</v>
      </c>
      <c r="E920">
        <v>917.18</v>
      </c>
      <c r="F920">
        <v>2.0665</v>
      </c>
      <c r="G920">
        <v>291.42599999999999</v>
      </c>
      <c r="H920">
        <v>406.596</v>
      </c>
      <c r="I920">
        <v>987.947</v>
      </c>
      <c r="J920">
        <v>2521.13</v>
      </c>
      <c r="K920">
        <v>366.97199999999998</v>
      </c>
      <c r="L920">
        <v>366.97199999999998</v>
      </c>
      <c r="M920">
        <v>366.97199999999998</v>
      </c>
      <c r="N920">
        <v>366.97199999999998</v>
      </c>
      <c r="O920">
        <f>STDEV(J895:J920)</f>
        <v>333.51743926747787</v>
      </c>
      <c r="P920">
        <f>STDEV(K895:K920)</f>
        <v>8.5299422890070957</v>
      </c>
    </row>
    <row r="921" spans="1:16">
      <c r="A921" s="42">
        <v>41089</v>
      </c>
      <c r="B921">
        <v>93.45</v>
      </c>
      <c r="C921">
        <v>273.58600000000001</v>
      </c>
      <c r="D921">
        <v>763.47900000000004</v>
      </c>
      <c r="E921">
        <v>937.35</v>
      </c>
      <c r="F921">
        <v>2.0093999999999999</v>
      </c>
      <c r="G921">
        <v>295.63400000000001</v>
      </c>
      <c r="H921">
        <v>408.71</v>
      </c>
      <c r="I921">
        <v>989.077</v>
      </c>
      <c r="J921">
        <v>2557.5100000000002</v>
      </c>
      <c r="K921">
        <v>372.30399999999997</v>
      </c>
      <c r="L921">
        <v>372.30399999999997</v>
      </c>
      <c r="M921">
        <v>372.30399999999997</v>
      </c>
      <c r="N921">
        <v>372.30399999999997</v>
      </c>
    </row>
    <row r="922" spans="1:16">
      <c r="A922" s="42">
        <v>41096</v>
      </c>
      <c r="B922">
        <v>93.471999999999994</v>
      </c>
      <c r="C922">
        <v>275.29199999999997</v>
      </c>
      <c r="D922">
        <v>764.42</v>
      </c>
      <c r="E922">
        <v>946.01</v>
      </c>
      <c r="F922">
        <v>2.0282</v>
      </c>
      <c r="G922">
        <v>300.41500000000002</v>
      </c>
      <c r="H922">
        <v>410.16699999999997</v>
      </c>
      <c r="I922">
        <v>990.53800000000001</v>
      </c>
      <c r="J922">
        <v>2586.13</v>
      </c>
      <c r="K922">
        <v>369.69400000000002</v>
      </c>
      <c r="L922">
        <v>369.69400000000002</v>
      </c>
      <c r="M922">
        <v>369.69400000000002</v>
      </c>
      <c r="N922">
        <v>369.69400000000002</v>
      </c>
    </row>
    <row r="923" spans="1:16">
      <c r="A923" s="42"/>
    </row>
    <row r="924" spans="1:16">
      <c r="A924" s="42"/>
    </row>
    <row r="925" spans="1:16">
      <c r="A925" s="42"/>
    </row>
    <row r="926" spans="1:16">
      <c r="A926" s="42"/>
    </row>
    <row r="927" spans="1:16">
      <c r="A927" s="42"/>
    </row>
    <row r="928" spans="1:16">
      <c r="A928" s="42"/>
    </row>
    <row r="929" spans="1:1">
      <c r="A929" s="42"/>
    </row>
    <row r="930" spans="1:1">
      <c r="A930" s="42"/>
    </row>
    <row r="931" spans="1:1">
      <c r="A931" s="42"/>
    </row>
    <row r="932" spans="1:1">
      <c r="A932" s="42"/>
    </row>
    <row r="933" spans="1:1">
      <c r="A933" s="42"/>
    </row>
    <row r="934" spans="1:1">
      <c r="A934" s="42"/>
    </row>
    <row r="935" spans="1:1">
      <c r="A935" s="42"/>
    </row>
    <row r="936" spans="1:1">
      <c r="A936" s="42"/>
    </row>
    <row r="937" spans="1:1">
      <c r="A937" s="42"/>
    </row>
    <row r="938" spans="1:1">
      <c r="A938" s="42"/>
    </row>
    <row r="939" spans="1:1">
      <c r="A939" s="42"/>
    </row>
    <row r="940" spans="1:1">
      <c r="A940" s="42"/>
    </row>
    <row r="941" spans="1:1">
      <c r="A941" s="42"/>
    </row>
    <row r="942" spans="1:1">
      <c r="A942" s="42"/>
    </row>
    <row r="943" spans="1:1">
      <c r="A943" s="42"/>
    </row>
    <row r="944" spans="1:1">
      <c r="A944" s="42"/>
    </row>
    <row r="945" spans="1:1">
      <c r="A945" s="42"/>
    </row>
    <row r="946" spans="1:1">
      <c r="A946" s="42"/>
    </row>
    <row r="947" spans="1:1">
      <c r="A947" s="42"/>
    </row>
    <row r="948" spans="1:1">
      <c r="A948" s="42"/>
    </row>
    <row r="949" spans="1:1">
      <c r="A949" s="42"/>
    </row>
    <row r="950" spans="1:1">
      <c r="A950" s="42"/>
    </row>
    <row r="951" spans="1:1">
      <c r="A951" s="42"/>
    </row>
    <row r="952" spans="1:1">
      <c r="A952" s="42"/>
    </row>
    <row r="953" spans="1:1">
      <c r="A953" s="42"/>
    </row>
    <row r="954" spans="1:1">
      <c r="A954" s="42"/>
    </row>
    <row r="955" spans="1:1">
      <c r="A955" s="42"/>
    </row>
    <row r="956" spans="1:1">
      <c r="A956" s="42"/>
    </row>
    <row r="957" spans="1:1">
      <c r="A957" s="42"/>
    </row>
    <row r="958" spans="1:1">
      <c r="A958" s="42"/>
    </row>
    <row r="959" spans="1:1">
      <c r="A959" s="42"/>
    </row>
    <row r="960" spans="1:1">
      <c r="A960" s="42"/>
    </row>
    <row r="961" spans="1:1">
      <c r="A961" s="42"/>
    </row>
    <row r="962" spans="1:1">
      <c r="A962" s="42"/>
    </row>
    <row r="963" spans="1:1">
      <c r="A963" s="42"/>
    </row>
    <row r="964" spans="1:1">
      <c r="A964" s="42"/>
    </row>
    <row r="965" spans="1:1">
      <c r="A965" s="42"/>
    </row>
    <row r="966" spans="1:1">
      <c r="A966" s="42"/>
    </row>
    <row r="967" spans="1:1">
      <c r="A967" s="42"/>
    </row>
    <row r="968" spans="1:1">
      <c r="A968" s="42"/>
    </row>
    <row r="969" spans="1:1">
      <c r="A969" s="42"/>
    </row>
    <row r="970" spans="1:1">
      <c r="A970" s="42"/>
    </row>
    <row r="971" spans="1:1">
      <c r="A971" s="42"/>
    </row>
    <row r="972" spans="1:1">
      <c r="A972" s="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R996"/>
  <sheetViews>
    <sheetView workbookViewId="0">
      <pane xSplit="1" ySplit="3" topLeftCell="C377" activePane="bottomRight" state="frozen"/>
      <selection pane="topRight" activeCell="B1" sqref="B1"/>
      <selection pane="bottomLeft" activeCell="A4" sqref="A4"/>
      <selection pane="bottomRight" activeCell="P129" sqref="P129"/>
    </sheetView>
  </sheetViews>
  <sheetFormatPr defaultRowHeight="14.4"/>
  <cols>
    <col min="1" max="1" width="10.88671875" customWidth="1"/>
  </cols>
  <sheetData>
    <row r="1" spans="1:18">
      <c r="B1" t="str">
        <f>'BB Data'!B1</f>
        <v>EM</v>
      </c>
      <c r="F1" s="60" t="s">
        <v>777</v>
      </c>
      <c r="G1" s="60"/>
      <c r="H1" s="60"/>
      <c r="I1" s="60"/>
      <c r="J1" s="60"/>
      <c r="K1" s="68" t="str">
        <f>B1</f>
        <v>EM</v>
      </c>
      <c r="N1" s="60" t="s">
        <v>778</v>
      </c>
      <c r="O1" s="60"/>
      <c r="P1" s="60"/>
      <c r="Q1" s="60"/>
      <c r="R1" s="60"/>
    </row>
    <row r="2" spans="1:18" s="59" customFormat="1" ht="30" customHeight="1">
      <c r="B2" s="59" t="str">
        <f>'BB Data'!B2</f>
        <v>FX</v>
      </c>
      <c r="C2" s="59" t="str">
        <f>'BB Data'!C2</f>
        <v>Local (GBI-EM G)</v>
      </c>
      <c r="D2" s="59" t="str">
        <f>'BB Data'!D2</f>
        <v>Local EMBI +</v>
      </c>
      <c r="E2" s="69" t="str">
        <f>'BB Data'!E2</f>
        <v>Equities</v>
      </c>
      <c r="F2" s="70" t="str">
        <f>'BB Data'!F2</f>
        <v>USDBRL</v>
      </c>
      <c r="G2" s="70" t="str">
        <f>'BB Data'!G2</f>
        <v>Local bond (GBI-EM G)</v>
      </c>
      <c r="H2" s="70" t="str">
        <f>'BB Data'!H2</f>
        <v>Local gg Broad</v>
      </c>
      <c r="I2" s="70" t="str">
        <f>'BB Data'!I2</f>
        <v xml:space="preserve">Local EMBI + </v>
      </c>
      <c r="J2" s="70" t="str">
        <f>'BB Data'!J2</f>
        <v>Equities</v>
      </c>
      <c r="K2" s="68" t="str">
        <f>B2</f>
        <v>FX</v>
      </c>
      <c r="L2" s="68" t="str">
        <f t="shared" ref="L2" si="0">C2</f>
        <v>Local (GBI-EM G)</v>
      </c>
      <c r="M2" s="68" t="str">
        <f>E2</f>
        <v>Equities</v>
      </c>
      <c r="N2" s="70" t="str">
        <f>F2</f>
        <v>USDBRL</v>
      </c>
      <c r="O2" s="70" t="str">
        <f t="shared" ref="O2:R2" si="1">G2</f>
        <v>Local bond (GBI-EM G)</v>
      </c>
      <c r="P2" s="70" t="str">
        <f t="shared" si="1"/>
        <v>Local gg Broad</v>
      </c>
      <c r="Q2" s="70" t="str">
        <f t="shared" si="1"/>
        <v xml:space="preserve">Local EMBI + </v>
      </c>
      <c r="R2" s="70" t="str">
        <f t="shared" si="1"/>
        <v>Equities</v>
      </c>
    </row>
    <row r="4" spans="1:18">
      <c r="A4" s="42">
        <f>'BB Data'!A9</f>
        <v>34705</v>
      </c>
    </row>
    <row r="5" spans="1:18">
      <c r="A5" s="42">
        <f>'BB Data'!A10</f>
        <v>34712</v>
      </c>
      <c r="B5" t="e">
        <f>LN('BB Data'!B10/'BB Data'!B9)*100</f>
        <v>#VALUE!</v>
      </c>
      <c r="C5" t="e">
        <f>LN('BB Data'!C10/'BB Data'!C9)*100</f>
        <v>#VALUE!</v>
      </c>
      <c r="D5">
        <f>LN('BB Data'!D10/'BB Data'!D9)*100</f>
        <v>0.28807782856696906</v>
      </c>
      <c r="E5">
        <f>LN('BB Data'!E10/'BB Data'!E9)*100</f>
        <v>-2.8553097478660994</v>
      </c>
      <c r="F5">
        <f>LN('BB Data'!F10/'BB Data'!F9)*100</f>
        <v>0.82988028146950643</v>
      </c>
      <c r="G5" t="e">
        <f>LN('BB Data'!G10/'BB Data'!G9)*100</f>
        <v>#VALUE!</v>
      </c>
      <c r="H5" t="e">
        <f>LN('BB Data'!H10/'BB Data'!H9)*100</f>
        <v>#VALUE!</v>
      </c>
      <c r="I5" t="e">
        <f>LN('BB Data'!I10/'BB Data'!I9)*100</f>
        <v>#VALUE!</v>
      </c>
    </row>
    <row r="6" spans="1:18">
      <c r="A6" s="42">
        <f>'BB Data'!A11</f>
        <v>34719</v>
      </c>
      <c r="B6" t="e">
        <f>LN('BB Data'!B11/'BB Data'!B10)*100</f>
        <v>#VALUE!</v>
      </c>
      <c r="C6" t="e">
        <f>LN('BB Data'!C11/'BB Data'!C10)*100</f>
        <v>#VALUE!</v>
      </c>
      <c r="D6">
        <f>LN('BB Data'!D11/'BB Data'!D10)*100</f>
        <v>0.48833793975345247</v>
      </c>
      <c r="E6">
        <f>LN('BB Data'!E11/'BB Data'!E10)*100</f>
        <v>-2.7955908626966193</v>
      </c>
      <c r="F6">
        <f>LN('BB Data'!F11/'BB Data'!F10)*100</f>
        <v>0.11799411398487696</v>
      </c>
      <c r="G6" t="e">
        <f>LN('BB Data'!G11/'BB Data'!G10)*100</f>
        <v>#VALUE!</v>
      </c>
      <c r="H6" t="e">
        <f>LN('BB Data'!H11/'BB Data'!H10)*100</f>
        <v>#VALUE!</v>
      </c>
      <c r="I6" t="e">
        <f>LN('BB Data'!I11/'BB Data'!I10)*100</f>
        <v>#VALUE!</v>
      </c>
      <c r="J6">
        <f>LN('BB Data'!J11/'BB Data'!J10)*100</f>
        <v>-4.5362355497063565</v>
      </c>
      <c r="K6" t="e">
        <f>STDEV(#REF!)</f>
        <v>#REF!</v>
      </c>
      <c r="L6" t="e">
        <f>STDEV(#REF!)</f>
        <v>#REF!</v>
      </c>
      <c r="M6" t="e">
        <f>STDEV(#REF!)</f>
        <v>#REF!</v>
      </c>
      <c r="N6" t="e">
        <f t="shared" ref="N6" si="2">STDEV(#REF!)</f>
        <v>#REF!</v>
      </c>
      <c r="O6" t="e">
        <f t="shared" ref="O6" si="3">STDEV(#REF!)</f>
        <v>#REF!</v>
      </c>
      <c r="P6" t="e">
        <f t="shared" ref="P6" si="4">STDEV(#REF!)</f>
        <v>#REF!</v>
      </c>
      <c r="Q6" t="e">
        <f t="shared" ref="Q6" si="5">STDEV(#REF!)</f>
        <v>#REF!</v>
      </c>
      <c r="R6" t="e">
        <f>STDEV(#REF!)</f>
        <v>#REF!</v>
      </c>
    </row>
    <row r="7" spans="1:18">
      <c r="A7" s="42">
        <f>'BB Data'!A12</f>
        <v>34726</v>
      </c>
      <c r="B7" t="e">
        <f>LN('BB Data'!B12/'BB Data'!B11)*100</f>
        <v>#VALUE!</v>
      </c>
      <c r="C7" t="e">
        <f>LN('BB Data'!C12/'BB Data'!C11)*100</f>
        <v>#VALUE!</v>
      </c>
      <c r="D7">
        <f>LN('BB Data'!D12/'BB Data'!D11)*100</f>
        <v>0.35677172309373861</v>
      </c>
      <c r="E7">
        <f>LN('BB Data'!E12/'BB Data'!E11)*100</f>
        <v>-2.293683738270071</v>
      </c>
      <c r="F7">
        <f>LN('BB Data'!F12/'BB Data'!F11)*100</f>
        <v>-0.47281411959460118</v>
      </c>
      <c r="G7" t="e">
        <f>LN('BB Data'!G12/'BB Data'!G11)*100</f>
        <v>#VALUE!</v>
      </c>
      <c r="H7" t="e">
        <f>LN('BB Data'!H12/'BB Data'!H11)*100</f>
        <v>#VALUE!</v>
      </c>
      <c r="I7" t="e">
        <f>LN('BB Data'!I12/'BB Data'!I11)*100</f>
        <v>#VALUE!</v>
      </c>
      <c r="J7">
        <f>LN('BB Data'!J12/'BB Data'!J11)*100</f>
        <v>-1.3291724209658213</v>
      </c>
      <c r="K7" t="e">
        <f>STDEV(#REF!)</f>
        <v>#REF!</v>
      </c>
      <c r="L7" t="e">
        <f>STDEV(#REF!)</f>
        <v>#REF!</v>
      </c>
      <c r="M7" t="e">
        <f>STDEV(#REF!)</f>
        <v>#REF!</v>
      </c>
      <c r="N7" t="e">
        <f t="shared" ref="N7" si="6">STDEV(#REF!)</f>
        <v>#REF!</v>
      </c>
      <c r="O7" t="e">
        <f t="shared" ref="O7" si="7">STDEV(#REF!)</f>
        <v>#REF!</v>
      </c>
      <c r="P7" t="e">
        <f t="shared" ref="P7" si="8">STDEV(#REF!)</f>
        <v>#REF!</v>
      </c>
      <c r="Q7" t="e">
        <f t="shared" ref="Q7" si="9">STDEV(#REF!)</f>
        <v>#REF!</v>
      </c>
      <c r="R7" t="e">
        <f>STDEV(#REF!)</f>
        <v>#REF!</v>
      </c>
    </row>
    <row r="8" spans="1:18">
      <c r="A8" s="42">
        <f>'BB Data'!A13</f>
        <v>34733</v>
      </c>
      <c r="B8" t="e">
        <f>LN('BB Data'!B13/'BB Data'!B12)*100</f>
        <v>#VALUE!</v>
      </c>
      <c r="C8" t="e">
        <f>LN('BB Data'!C13/'BB Data'!C12)*100</f>
        <v>#VALUE!</v>
      </c>
      <c r="D8">
        <f>LN('BB Data'!D13/'BB Data'!D12)*100</f>
        <v>0.46099519959877622</v>
      </c>
      <c r="E8">
        <f>LN('BB Data'!E13/'BB Data'!E12)*100</f>
        <v>3.8029279498793396</v>
      </c>
      <c r="F8">
        <f>LN('BB Data'!F13/'BB Data'!F12)*100</f>
        <v>-0.59417881287509156</v>
      </c>
      <c r="G8" t="e">
        <f>LN('BB Data'!G13/'BB Data'!G12)*100</f>
        <v>#VALUE!</v>
      </c>
      <c r="H8" t="e">
        <f>LN('BB Data'!H13/'BB Data'!H12)*100</f>
        <v>#VALUE!</v>
      </c>
      <c r="I8" t="e">
        <f>LN('BB Data'!I13/'BB Data'!I12)*100</f>
        <v>#VALUE!</v>
      </c>
      <c r="J8">
        <f>LN('BB Data'!J13/'BB Data'!J12)*100</f>
        <v>2.402347667923455</v>
      </c>
      <c r="K8" t="e">
        <f>STDEV(#REF!)</f>
        <v>#REF!</v>
      </c>
      <c r="L8" t="e">
        <f>STDEV(#REF!)</f>
        <v>#REF!</v>
      </c>
      <c r="M8" t="e">
        <f>STDEV(#REF!)</f>
        <v>#REF!</v>
      </c>
      <c r="N8" t="e">
        <f t="shared" ref="N8" si="10">STDEV(#REF!)</f>
        <v>#REF!</v>
      </c>
      <c r="O8" t="e">
        <f t="shared" ref="O8" si="11">STDEV(#REF!)</f>
        <v>#REF!</v>
      </c>
      <c r="P8" t="e">
        <f t="shared" ref="P8" si="12">STDEV(#REF!)</f>
        <v>#REF!</v>
      </c>
      <c r="Q8" t="e">
        <f t="shared" ref="Q8" si="13">STDEV(#REF!)</f>
        <v>#REF!</v>
      </c>
      <c r="R8" t="e">
        <f>STDEV(#REF!)</f>
        <v>#REF!</v>
      </c>
    </row>
    <row r="9" spans="1:18">
      <c r="A9" s="42">
        <f>'BB Data'!A14</f>
        <v>34740</v>
      </c>
      <c r="B9" t="e">
        <f>LN('BB Data'!B14/'BB Data'!B13)*100</f>
        <v>#VALUE!</v>
      </c>
      <c r="C9" t="e">
        <f>LN('BB Data'!C14/'BB Data'!C13)*100</f>
        <v>#VALUE!</v>
      </c>
      <c r="D9">
        <f>LN('BB Data'!D14/'BB Data'!D13)*100</f>
        <v>0.41672422748369214</v>
      </c>
      <c r="E9">
        <f>LN('BB Data'!E14/'BB Data'!E13)*100</f>
        <v>-1.6034906955623356</v>
      </c>
      <c r="F9">
        <f>LN('BB Data'!F14/'BB Data'!F13)*100</f>
        <v>-0.59773041084594147</v>
      </c>
      <c r="G9" t="e">
        <f>LN('BB Data'!G14/'BB Data'!G13)*100</f>
        <v>#VALUE!</v>
      </c>
      <c r="H9" t="e">
        <f>LN('BB Data'!H14/'BB Data'!H13)*100</f>
        <v>#VALUE!</v>
      </c>
      <c r="I9" t="e">
        <f>LN('BB Data'!I14/'BB Data'!I13)*100</f>
        <v>#VALUE!</v>
      </c>
      <c r="J9">
        <f>LN('BB Data'!J14/'BB Data'!J13)*100</f>
        <v>-15.045196819600475</v>
      </c>
      <c r="K9" t="e">
        <f>STDEV(#REF!)</f>
        <v>#REF!</v>
      </c>
      <c r="L9" t="e">
        <f>STDEV(#REF!)</f>
        <v>#REF!</v>
      </c>
      <c r="M9" t="e">
        <f>STDEV(#REF!)</f>
        <v>#REF!</v>
      </c>
      <c r="N9" t="e">
        <f t="shared" ref="N9" si="14">STDEV(#REF!)</f>
        <v>#REF!</v>
      </c>
      <c r="O9" t="e">
        <f t="shared" ref="O9" si="15">STDEV(#REF!)</f>
        <v>#REF!</v>
      </c>
      <c r="P9" t="e">
        <f t="shared" ref="P9" si="16">STDEV(#REF!)</f>
        <v>#REF!</v>
      </c>
      <c r="Q9" t="e">
        <f t="shared" ref="Q9" si="17">STDEV(#REF!)</f>
        <v>#REF!</v>
      </c>
      <c r="R9" t="e">
        <f>STDEV(#REF!)</f>
        <v>#REF!</v>
      </c>
    </row>
    <row r="10" spans="1:18">
      <c r="A10" s="42">
        <f>'BB Data'!A15</f>
        <v>34747</v>
      </c>
      <c r="B10" t="e">
        <f>LN('BB Data'!B15/'BB Data'!B14)*100</f>
        <v>#VALUE!</v>
      </c>
      <c r="C10" t="e">
        <f>LN('BB Data'!C15/'BB Data'!C14)*100</f>
        <v>#VALUE!</v>
      </c>
      <c r="D10">
        <f>LN('BB Data'!D15/'BB Data'!D14)*100</f>
        <v>0.15365808323703747</v>
      </c>
      <c r="E10">
        <f>LN('BB Data'!E15/'BB Data'!E14)*100</f>
        <v>-3.24448973208602</v>
      </c>
      <c r="F10">
        <f>LN('BB Data'!F15/'BB Data'!F14)*100</f>
        <v>1.9002947125615481</v>
      </c>
      <c r="G10" t="e">
        <f>LN('BB Data'!G15/'BB Data'!G14)*100</f>
        <v>#VALUE!</v>
      </c>
      <c r="H10" t="e">
        <f>LN('BB Data'!H15/'BB Data'!H14)*100</f>
        <v>#VALUE!</v>
      </c>
      <c r="I10" t="e">
        <f>LN('BB Data'!I15/'BB Data'!I14)*100</f>
        <v>#VALUE!</v>
      </c>
      <c r="J10">
        <f>LN('BB Data'!J15/'BB Data'!J14)*100</f>
        <v>-9.4297873604044735</v>
      </c>
      <c r="K10" t="e">
        <f>STDEV(#REF!)</f>
        <v>#REF!</v>
      </c>
      <c r="L10" t="e">
        <f>STDEV(#REF!)</f>
        <v>#REF!</v>
      </c>
      <c r="M10" t="e">
        <f>STDEV(#REF!)</f>
        <v>#REF!</v>
      </c>
      <c r="N10" t="e">
        <f t="shared" ref="N10" si="18">STDEV(#REF!)</f>
        <v>#REF!</v>
      </c>
      <c r="O10" t="e">
        <f t="shared" ref="O10" si="19">STDEV(#REF!)</f>
        <v>#REF!</v>
      </c>
      <c r="P10" t="e">
        <f t="shared" ref="P10" si="20">STDEV(#REF!)</f>
        <v>#REF!</v>
      </c>
      <c r="Q10" t="e">
        <f t="shared" ref="Q10" si="21">STDEV(#REF!)</f>
        <v>#REF!</v>
      </c>
      <c r="R10" t="e">
        <f>STDEV(#REF!)</f>
        <v>#REF!</v>
      </c>
    </row>
    <row r="11" spans="1:18">
      <c r="A11" s="42">
        <f>'BB Data'!A16</f>
        <v>34754</v>
      </c>
      <c r="B11" t="e">
        <f>LN('BB Data'!B16/'BB Data'!B15)*100</f>
        <v>#VALUE!</v>
      </c>
      <c r="C11" t="e">
        <f>LN('BB Data'!C16/'BB Data'!C15)*100</f>
        <v>#VALUE!</v>
      </c>
      <c r="D11">
        <f>LN('BB Data'!D16/'BB Data'!D15)*100</f>
        <v>0.44230548306556977</v>
      </c>
      <c r="E11">
        <f>LN('BB Data'!E16/'BB Data'!E15)*100</f>
        <v>-0.21590508566931496</v>
      </c>
      <c r="F11">
        <f>LN('BB Data'!F16/'BB Data'!F15)*100</f>
        <v>0</v>
      </c>
      <c r="G11" t="e">
        <f>LN('BB Data'!G16/'BB Data'!G15)*100</f>
        <v>#VALUE!</v>
      </c>
      <c r="H11" t="e">
        <f>LN('BB Data'!H16/'BB Data'!H15)*100</f>
        <v>#VALUE!</v>
      </c>
      <c r="I11" t="e">
        <f>LN('BB Data'!I16/'BB Data'!I15)*100</f>
        <v>#VALUE!</v>
      </c>
      <c r="J11">
        <f>LN('BB Data'!J16/'BB Data'!J15)*100</f>
        <v>7.0873051078027869</v>
      </c>
      <c r="K11" t="e">
        <f>STDEV(#REF!)</f>
        <v>#REF!</v>
      </c>
      <c r="L11" t="e">
        <f>STDEV(#REF!)</f>
        <v>#REF!</v>
      </c>
      <c r="M11" t="e">
        <f>STDEV(#REF!)</f>
        <v>#REF!</v>
      </c>
      <c r="N11" t="e">
        <f t="shared" ref="N11" si="22">STDEV(#REF!)</f>
        <v>#REF!</v>
      </c>
      <c r="O11" t="e">
        <f t="shared" ref="O11" si="23">STDEV(#REF!)</f>
        <v>#REF!</v>
      </c>
      <c r="P11" t="e">
        <f t="shared" ref="P11" si="24">STDEV(#REF!)</f>
        <v>#REF!</v>
      </c>
      <c r="Q11" t="e">
        <f t="shared" ref="Q11" si="25">STDEV(#REF!)</f>
        <v>#REF!</v>
      </c>
      <c r="R11" t="e">
        <f>STDEV(#REF!)</f>
        <v>#REF!</v>
      </c>
    </row>
    <row r="12" spans="1:18">
      <c r="A12" s="42">
        <f>'BB Data'!A17</f>
        <v>34761</v>
      </c>
      <c r="B12" t="e">
        <f>LN('BB Data'!B17/'BB Data'!B16)*100</f>
        <v>#VALUE!</v>
      </c>
      <c r="C12" t="e">
        <f>LN('BB Data'!C17/'BB Data'!C16)*100</f>
        <v>#VALUE!</v>
      </c>
      <c r="D12">
        <f>LN('BB Data'!D17/'BB Data'!D16)*100</f>
        <v>0.52132974889200545</v>
      </c>
      <c r="E12">
        <f>LN('BB Data'!E17/'BB Data'!E16)*100</f>
        <v>-2.299168015080193</v>
      </c>
      <c r="F12">
        <f>LN('BB Data'!F17/'BB Data'!F16)*100</f>
        <v>0.82015691134177093</v>
      </c>
      <c r="G12" t="e">
        <f>LN('BB Data'!G17/'BB Data'!G16)*100</f>
        <v>#VALUE!</v>
      </c>
      <c r="H12" t="e">
        <f>LN('BB Data'!H17/'BB Data'!H16)*100</f>
        <v>#VALUE!</v>
      </c>
      <c r="I12" t="e">
        <f>LN('BB Data'!I17/'BB Data'!I16)*100</f>
        <v>#VALUE!</v>
      </c>
      <c r="J12">
        <f>LN('BB Data'!J17/'BB Data'!J16)*100</f>
        <v>-8.4410342596177212</v>
      </c>
      <c r="K12" t="e">
        <f>STDEV(#REF!)</f>
        <v>#REF!</v>
      </c>
      <c r="L12" t="e">
        <f>STDEV(#REF!)</f>
        <v>#REF!</v>
      </c>
      <c r="M12" t="e">
        <f>STDEV(#REF!)</f>
        <v>#REF!</v>
      </c>
      <c r="N12" t="e">
        <f t="shared" ref="N12" si="26">STDEV(#REF!)</f>
        <v>#REF!</v>
      </c>
      <c r="O12" t="e">
        <f t="shared" ref="O12" si="27">STDEV(#REF!)</f>
        <v>#REF!</v>
      </c>
      <c r="P12" t="e">
        <f t="shared" ref="P12" si="28">STDEV(#REF!)</f>
        <v>#REF!</v>
      </c>
      <c r="Q12" t="e">
        <f t="shared" ref="Q12" si="29">STDEV(#REF!)</f>
        <v>#REF!</v>
      </c>
      <c r="R12" t="e">
        <f>STDEV(#REF!)</f>
        <v>#REF!</v>
      </c>
    </row>
    <row r="13" spans="1:18">
      <c r="A13" s="42">
        <f>'BB Data'!A18</f>
        <v>34768</v>
      </c>
      <c r="B13" t="e">
        <f>LN('BB Data'!B18/'BB Data'!B17)*100</f>
        <v>#VALUE!</v>
      </c>
      <c r="C13" t="e">
        <f>LN('BB Data'!C18/'BB Data'!C17)*100</f>
        <v>#VALUE!</v>
      </c>
      <c r="D13">
        <f>LN('BB Data'!D18/'BB Data'!D17)*100</f>
        <v>-2.207677001291964E-2</v>
      </c>
      <c r="E13">
        <f>LN('BB Data'!E18/'BB Data'!E17)*100</f>
        <v>-2.81205979521273</v>
      </c>
      <c r="F13">
        <f>LN('BB Data'!F18/'BB Data'!F17)*100</f>
        <v>2.5346979087397279</v>
      </c>
      <c r="G13" t="e">
        <f>LN('BB Data'!G18/'BB Data'!G17)*100</f>
        <v>#VALUE!</v>
      </c>
      <c r="H13" t="e">
        <f>LN('BB Data'!H18/'BB Data'!H17)*100</f>
        <v>#VALUE!</v>
      </c>
      <c r="I13" t="e">
        <f>LN('BB Data'!I18/'BB Data'!I17)*100</f>
        <v>#VALUE!</v>
      </c>
      <c r="J13">
        <f>LN('BB Data'!J18/'BB Data'!J17)*100</f>
        <v>-14.393962999104643</v>
      </c>
      <c r="K13" t="e">
        <f>STDEV(#REF!)</f>
        <v>#REF!</v>
      </c>
      <c r="L13" t="e">
        <f>STDEV(#REF!)</f>
        <v>#REF!</v>
      </c>
      <c r="M13" t="e">
        <f>STDEV(#REF!)</f>
        <v>#REF!</v>
      </c>
      <c r="N13" t="e">
        <f t="shared" ref="N13" si="30">STDEV(#REF!)</f>
        <v>#REF!</v>
      </c>
      <c r="O13" t="e">
        <f t="shared" ref="O13" si="31">STDEV(#REF!)</f>
        <v>#REF!</v>
      </c>
      <c r="P13" t="e">
        <f t="shared" ref="P13" si="32">STDEV(#REF!)</f>
        <v>#REF!</v>
      </c>
      <c r="Q13" t="e">
        <f t="shared" ref="Q13" si="33">STDEV(#REF!)</f>
        <v>#REF!</v>
      </c>
      <c r="R13" t="e">
        <f>STDEV(#REF!)</f>
        <v>#REF!</v>
      </c>
    </row>
    <row r="14" spans="1:18">
      <c r="A14" s="42">
        <f>'BB Data'!A19</f>
        <v>34775</v>
      </c>
      <c r="B14" t="e">
        <f>LN('BB Data'!B19/'BB Data'!B18)*100</f>
        <v>#VALUE!</v>
      </c>
      <c r="C14" t="e">
        <f>LN('BB Data'!C19/'BB Data'!C18)*100</f>
        <v>#VALUE!</v>
      </c>
      <c r="D14">
        <f>LN('BB Data'!D19/'BB Data'!D18)*100</f>
        <v>0.31596892727594184</v>
      </c>
      <c r="E14">
        <f>LN('BB Data'!E19/'BB Data'!E18)*100</f>
        <v>2.5739644446385443</v>
      </c>
      <c r="F14">
        <f>LN('BB Data'!F19/'BB Data'!F18)*100</f>
        <v>1.1312337828727674</v>
      </c>
      <c r="G14" t="e">
        <f>LN('BB Data'!G19/'BB Data'!G18)*100</f>
        <v>#VALUE!</v>
      </c>
      <c r="H14" t="e">
        <f>LN('BB Data'!H19/'BB Data'!H18)*100</f>
        <v>#VALUE!</v>
      </c>
      <c r="I14" t="e">
        <f>LN('BB Data'!I19/'BB Data'!I18)*100</f>
        <v>#VALUE!</v>
      </c>
      <c r="J14">
        <f>LN('BB Data'!J19/'BB Data'!J18)*100</f>
        <v>9.1447046990664038</v>
      </c>
      <c r="K14" t="e">
        <f>STDEV(#REF!)</f>
        <v>#REF!</v>
      </c>
      <c r="L14" t="e">
        <f>STDEV(#REF!)</f>
        <v>#REF!</v>
      </c>
      <c r="M14" t="e">
        <f>STDEV(#REF!)</f>
        <v>#REF!</v>
      </c>
      <c r="N14" t="e">
        <f t="shared" ref="N14" si="34">STDEV(#REF!)</f>
        <v>#REF!</v>
      </c>
      <c r="O14" t="e">
        <f t="shared" ref="O14" si="35">STDEV(#REF!)</f>
        <v>#REF!</v>
      </c>
      <c r="P14" t="e">
        <f t="shared" ref="P14" si="36">STDEV(#REF!)</f>
        <v>#REF!</v>
      </c>
      <c r="Q14" t="e">
        <f t="shared" ref="Q14" si="37">STDEV(#REF!)</f>
        <v>#REF!</v>
      </c>
      <c r="R14" t="e">
        <f>STDEV(#REF!)</f>
        <v>#REF!</v>
      </c>
    </row>
    <row r="15" spans="1:18">
      <c r="A15" s="42">
        <f>'BB Data'!A20</f>
        <v>34782</v>
      </c>
      <c r="B15" t="e">
        <f>LN('BB Data'!B20/'BB Data'!B19)*100</f>
        <v>#VALUE!</v>
      </c>
      <c r="C15" t="e">
        <f>LN('BB Data'!C20/'BB Data'!C19)*100</f>
        <v>#VALUE!</v>
      </c>
      <c r="D15">
        <f>LN('BB Data'!D20/'BB Data'!D19)*100</f>
        <v>0.47087230747507008</v>
      </c>
      <c r="E15">
        <f>LN('BB Data'!E20/'BB Data'!E19)*100</f>
        <v>1.5117571056186627</v>
      </c>
      <c r="F15">
        <f>LN('BB Data'!F20/'BB Data'!F19)*100</f>
        <v>2.1147143087388742</v>
      </c>
      <c r="G15" t="e">
        <f>LN('BB Data'!G20/'BB Data'!G19)*100</f>
        <v>#VALUE!</v>
      </c>
      <c r="H15" t="e">
        <f>LN('BB Data'!H20/'BB Data'!H19)*100</f>
        <v>#VALUE!</v>
      </c>
      <c r="I15" t="e">
        <f>LN('BB Data'!I20/'BB Data'!I19)*100</f>
        <v>#VALUE!</v>
      </c>
      <c r="J15">
        <f>LN('BB Data'!J20/'BB Data'!J19)*100</f>
        <v>9.2254974974862609</v>
      </c>
      <c r="K15" t="e">
        <f>STDEV(#REF!)</f>
        <v>#REF!</v>
      </c>
      <c r="L15" t="e">
        <f>STDEV(#REF!)</f>
        <v>#REF!</v>
      </c>
      <c r="M15" t="e">
        <f>STDEV(#REF!)</f>
        <v>#REF!</v>
      </c>
      <c r="N15" t="e">
        <f t="shared" ref="N15" si="38">STDEV(#REF!)</f>
        <v>#REF!</v>
      </c>
      <c r="O15" t="e">
        <f t="shared" ref="O15" si="39">STDEV(#REF!)</f>
        <v>#REF!</v>
      </c>
      <c r="P15" t="e">
        <f t="shared" ref="P15" si="40">STDEV(#REF!)</f>
        <v>#REF!</v>
      </c>
      <c r="Q15" t="e">
        <f t="shared" ref="Q15" si="41">STDEV(#REF!)</f>
        <v>#REF!</v>
      </c>
      <c r="R15" t="e">
        <f>STDEV(#REF!)</f>
        <v>#REF!</v>
      </c>
    </row>
    <row r="16" spans="1:18">
      <c r="A16" s="42">
        <f>'BB Data'!A21</f>
        <v>34789</v>
      </c>
      <c r="B16" t="e">
        <f>LN('BB Data'!B21/'BB Data'!B20)*100</f>
        <v>#VALUE!</v>
      </c>
      <c r="C16" t="e">
        <f>LN('BB Data'!C21/'BB Data'!C20)*100</f>
        <v>#VALUE!</v>
      </c>
      <c r="D16">
        <f>LN('BB Data'!D21/'BB Data'!D20)*100</f>
        <v>0.48481509744376938</v>
      </c>
      <c r="E16">
        <f>LN('BB Data'!E21/'BB Data'!E20)*100</f>
        <v>0.91388872449627323</v>
      </c>
      <c r="F16">
        <f>LN('BB Data'!F21/'BB Data'!F20)*100</f>
        <v>-1.442066032643798</v>
      </c>
      <c r="G16" t="e">
        <f>LN('BB Data'!G21/'BB Data'!G20)*100</f>
        <v>#VALUE!</v>
      </c>
      <c r="H16" t="e">
        <f>LN('BB Data'!H21/'BB Data'!H20)*100</f>
        <v>#VALUE!</v>
      </c>
      <c r="I16" t="e">
        <f>LN('BB Data'!I21/'BB Data'!I20)*100</f>
        <v>#VALUE!</v>
      </c>
      <c r="J16">
        <f>LN('BB Data'!J21/'BB Data'!J20)*100</f>
        <v>-10.035480211966959</v>
      </c>
      <c r="K16" t="e">
        <f>STDEV(#REF!)</f>
        <v>#REF!</v>
      </c>
      <c r="L16" t="e">
        <f>STDEV(#REF!)</f>
        <v>#REF!</v>
      </c>
      <c r="M16" t="e">
        <f>STDEV(#REF!)</f>
        <v>#REF!</v>
      </c>
      <c r="N16" t="e">
        <f t="shared" ref="N16" si="42">STDEV(#REF!)</f>
        <v>#REF!</v>
      </c>
      <c r="O16" t="e">
        <f t="shared" ref="O16" si="43">STDEV(#REF!)</f>
        <v>#REF!</v>
      </c>
      <c r="P16" t="e">
        <f t="shared" ref="P16" si="44">STDEV(#REF!)</f>
        <v>#REF!</v>
      </c>
      <c r="Q16" t="e">
        <f t="shared" ref="Q16" si="45">STDEV(#REF!)</f>
        <v>#REF!</v>
      </c>
      <c r="R16" t="e">
        <f>STDEV(#REF!)</f>
        <v>#REF!</v>
      </c>
    </row>
    <row r="17" spans="1:18">
      <c r="A17" s="42">
        <f>'BB Data'!A22</f>
        <v>34796</v>
      </c>
      <c r="B17" t="e">
        <f>LN('BB Data'!B22/'BB Data'!B21)*100</f>
        <v>#VALUE!</v>
      </c>
      <c r="C17" t="e">
        <f>LN('BB Data'!C22/'BB Data'!C21)*100</f>
        <v>#VALUE!</v>
      </c>
      <c r="D17">
        <f>LN('BB Data'!D22/'BB Data'!D21)*100</f>
        <v>0.38922313398026703</v>
      </c>
      <c r="E17">
        <f>LN('BB Data'!E22/'BB Data'!E21)*100</f>
        <v>2.3227444146263969</v>
      </c>
      <c r="F17">
        <f>LN('BB Data'!F22/'BB Data'!F21)*100</f>
        <v>0.44593161967648975</v>
      </c>
      <c r="G17" t="e">
        <f>LN('BB Data'!G22/'BB Data'!G21)*100</f>
        <v>#VALUE!</v>
      </c>
      <c r="H17" t="e">
        <f>LN('BB Data'!H22/'BB Data'!H21)*100</f>
        <v>#VALUE!</v>
      </c>
      <c r="I17" t="e">
        <f>LN('BB Data'!I22/'BB Data'!I21)*100</f>
        <v>#VALUE!</v>
      </c>
      <c r="J17">
        <f>LN('BB Data'!J22/'BB Data'!J21)*100</f>
        <v>5.9217078034069299</v>
      </c>
      <c r="K17" t="e">
        <f>STDEV(#REF!)</f>
        <v>#REF!</v>
      </c>
      <c r="L17" t="e">
        <f>STDEV(#REF!)</f>
        <v>#REF!</v>
      </c>
      <c r="M17" t="e">
        <f>STDEV(#REF!)</f>
        <v>#REF!</v>
      </c>
      <c r="N17" t="e">
        <f t="shared" ref="N17" si="46">STDEV(#REF!)</f>
        <v>#REF!</v>
      </c>
      <c r="O17" t="e">
        <f t="shared" ref="O17" si="47">STDEV(#REF!)</f>
        <v>#REF!</v>
      </c>
      <c r="P17" t="e">
        <f t="shared" ref="P17" si="48">STDEV(#REF!)</f>
        <v>#REF!</v>
      </c>
      <c r="Q17" t="e">
        <f t="shared" ref="Q17" si="49">STDEV(#REF!)</f>
        <v>#REF!</v>
      </c>
      <c r="R17" t="e">
        <f>STDEV(#REF!)</f>
        <v>#REF!</v>
      </c>
    </row>
    <row r="18" spans="1:18">
      <c r="A18" s="42">
        <f>'BB Data'!A23</f>
        <v>34803</v>
      </c>
      <c r="B18" t="e">
        <f>LN('BB Data'!B23/'BB Data'!B22)*100</f>
        <v>#VALUE!</v>
      </c>
      <c r="C18" t="e">
        <f>LN('BB Data'!C23/'BB Data'!C22)*100</f>
        <v>#VALUE!</v>
      </c>
      <c r="D18">
        <f>LN('BB Data'!D23/'BB Data'!D22)*100</f>
        <v>0.5318201462700578</v>
      </c>
      <c r="E18">
        <f>LN('BB Data'!E23/'BB Data'!E22)*100</f>
        <v>-1.2673745005974246</v>
      </c>
      <c r="F18">
        <f>LN('BB Data'!F23/'BB Data'!F22)*100</f>
        <v>0.11117288526904154</v>
      </c>
      <c r="G18" t="e">
        <f>LN('BB Data'!G23/'BB Data'!G22)*100</f>
        <v>#VALUE!</v>
      </c>
      <c r="H18" t="e">
        <f>LN('BB Data'!H23/'BB Data'!H22)*100</f>
        <v>#VALUE!</v>
      </c>
      <c r="I18" t="e">
        <f>LN('BB Data'!I23/'BB Data'!I22)*100</f>
        <v>#VALUE!</v>
      </c>
      <c r="J18">
        <f>LN('BB Data'!J23/'BB Data'!J22)*100</f>
        <v>-6.0942458806971702</v>
      </c>
      <c r="K18" t="e">
        <f>STDEV(#REF!)</f>
        <v>#REF!</v>
      </c>
      <c r="L18" t="e">
        <f>STDEV(#REF!)</f>
        <v>#REF!</v>
      </c>
      <c r="M18" t="e">
        <f>STDEV(#REF!)</f>
        <v>#REF!</v>
      </c>
      <c r="N18" t="e">
        <f t="shared" ref="N18" si="50">STDEV(#REF!)</f>
        <v>#REF!</v>
      </c>
      <c r="O18" t="e">
        <f t="shared" ref="O18" si="51">STDEV(#REF!)</f>
        <v>#REF!</v>
      </c>
      <c r="P18" t="e">
        <f t="shared" ref="P18" si="52">STDEV(#REF!)</f>
        <v>#REF!</v>
      </c>
      <c r="Q18" t="e">
        <f t="shared" ref="Q18" si="53">STDEV(#REF!)</f>
        <v>#REF!</v>
      </c>
      <c r="R18" t="e">
        <f>STDEV(#REF!)</f>
        <v>#REF!</v>
      </c>
    </row>
    <row r="19" spans="1:18">
      <c r="A19" s="42">
        <f>'BB Data'!A24</f>
        <v>34810</v>
      </c>
      <c r="B19" t="e">
        <f>LN('BB Data'!B24/'BB Data'!B23)*100</f>
        <v>#VALUE!</v>
      </c>
      <c r="C19" t="e">
        <f>LN('BB Data'!C24/'BB Data'!C23)*100</f>
        <v>#VALUE!</v>
      </c>
      <c r="D19">
        <f>LN('BB Data'!D24/'BB Data'!D23)*100</f>
        <v>0.41833048392795047</v>
      </c>
      <c r="E19">
        <f>LN('BB Data'!E24/'BB Data'!E23)*100</f>
        <v>2.3391282645493878</v>
      </c>
      <c r="F19">
        <f>LN('BB Data'!F24/'BB Data'!F23)*100</f>
        <v>1.8712708932154165</v>
      </c>
      <c r="G19" t="e">
        <f>LN('BB Data'!G24/'BB Data'!G23)*100</f>
        <v>#VALUE!</v>
      </c>
      <c r="H19" t="e">
        <f>LN('BB Data'!H24/'BB Data'!H23)*100</f>
        <v>#VALUE!</v>
      </c>
      <c r="I19" t="e">
        <f>LN('BB Data'!I24/'BB Data'!I23)*100</f>
        <v>#VALUE!</v>
      </c>
      <c r="J19">
        <f>LN('BB Data'!J24/'BB Data'!J23)*100</f>
        <v>7.9145270312745142</v>
      </c>
      <c r="K19" t="e">
        <f>STDEV(#REF!)</f>
        <v>#REF!</v>
      </c>
      <c r="L19" t="e">
        <f>STDEV(#REF!)</f>
        <v>#REF!</v>
      </c>
      <c r="M19" t="e">
        <f>STDEV(#REF!)</f>
        <v>#REF!</v>
      </c>
      <c r="N19" t="e">
        <f t="shared" ref="N19" si="54">STDEV(#REF!)</f>
        <v>#REF!</v>
      </c>
      <c r="O19" t="e">
        <f t="shared" ref="O19" si="55">STDEV(#REF!)</f>
        <v>#REF!</v>
      </c>
      <c r="P19" t="e">
        <f t="shared" ref="P19" si="56">STDEV(#REF!)</f>
        <v>#REF!</v>
      </c>
      <c r="Q19" t="e">
        <f t="shared" ref="Q19" si="57">STDEV(#REF!)</f>
        <v>#REF!</v>
      </c>
      <c r="R19" t="e">
        <f>STDEV(#REF!)</f>
        <v>#REF!</v>
      </c>
    </row>
    <row r="20" spans="1:18">
      <c r="A20" s="42">
        <f>'BB Data'!A25</f>
        <v>34817</v>
      </c>
      <c r="B20" t="e">
        <f>LN('BB Data'!B25/'BB Data'!B24)*100</f>
        <v>#VALUE!</v>
      </c>
      <c r="C20" t="e">
        <f>LN('BB Data'!C25/'BB Data'!C24)*100</f>
        <v>#VALUE!</v>
      </c>
      <c r="D20">
        <f>LN('BB Data'!D25/'BB Data'!D24)*100</f>
        <v>0.48400073820090456</v>
      </c>
      <c r="E20">
        <f>LN('BB Data'!E25/'BB Data'!E24)*100</f>
        <v>0.81753784272178853</v>
      </c>
      <c r="F20">
        <f>LN('BB Data'!F25/'BB Data'!F24)*100</f>
        <v>-0.54674821821335007</v>
      </c>
      <c r="G20" t="e">
        <f>LN('BB Data'!G25/'BB Data'!G24)*100</f>
        <v>#VALUE!</v>
      </c>
      <c r="H20" t="e">
        <f>LN('BB Data'!H25/'BB Data'!H24)*100</f>
        <v>#VALUE!</v>
      </c>
      <c r="I20" t="e">
        <f>LN('BB Data'!I25/'BB Data'!I24)*100</f>
        <v>#VALUE!</v>
      </c>
      <c r="J20">
        <f>LN('BB Data'!J25/'BB Data'!J24)*100</f>
        <v>9.9675794466542573</v>
      </c>
      <c r="K20" t="e">
        <f>STDEV(#REF!)</f>
        <v>#REF!</v>
      </c>
      <c r="L20" t="e">
        <f>STDEV(#REF!)</f>
        <v>#REF!</v>
      </c>
      <c r="M20" t="e">
        <f>STDEV(#REF!)</f>
        <v>#REF!</v>
      </c>
      <c r="N20" t="e">
        <f t="shared" ref="N20" si="58">STDEV(#REF!)</f>
        <v>#REF!</v>
      </c>
      <c r="O20" t="e">
        <f t="shared" ref="O20" si="59">STDEV(#REF!)</f>
        <v>#REF!</v>
      </c>
      <c r="P20" t="e">
        <f t="shared" ref="P20" si="60">STDEV(#REF!)</f>
        <v>#REF!</v>
      </c>
      <c r="Q20" t="e">
        <f t="shared" ref="Q20" si="61">STDEV(#REF!)</f>
        <v>#REF!</v>
      </c>
      <c r="R20" t="e">
        <f>STDEV(#REF!)</f>
        <v>#REF!</v>
      </c>
    </row>
    <row r="21" spans="1:18">
      <c r="A21" s="42">
        <f>'BB Data'!A26</f>
        <v>34824</v>
      </c>
      <c r="B21" t="e">
        <f>LN('BB Data'!B26/'BB Data'!B25)*100</f>
        <v>#VALUE!</v>
      </c>
      <c r="C21" t="e">
        <f>LN('BB Data'!C26/'BB Data'!C25)*100</f>
        <v>#VALUE!</v>
      </c>
      <c r="D21">
        <f>LN('BB Data'!D26/'BB Data'!D25)*100</f>
        <v>0.41537005845121866</v>
      </c>
      <c r="E21">
        <f>LN('BB Data'!E26/'BB Data'!E25)*100</f>
        <v>3.5542742126042386</v>
      </c>
      <c r="F21">
        <f>LN('BB Data'!F26/'BB Data'!F25)*100</f>
        <v>-1.2134732465993483</v>
      </c>
      <c r="G21" t="e">
        <f>LN('BB Data'!G26/'BB Data'!G25)*100</f>
        <v>#VALUE!</v>
      </c>
      <c r="H21" t="e">
        <f>LN('BB Data'!H26/'BB Data'!H25)*100</f>
        <v>#VALUE!</v>
      </c>
      <c r="I21" t="e">
        <f>LN('BB Data'!I26/'BB Data'!I25)*100</f>
        <v>#VALUE!</v>
      </c>
      <c r="J21">
        <f>LN('BB Data'!J26/'BB Data'!J25)*100</f>
        <v>7.1585498209822225</v>
      </c>
      <c r="K21" t="e">
        <f>STDEV(#REF!)</f>
        <v>#REF!</v>
      </c>
      <c r="L21" t="e">
        <f>STDEV(#REF!)</f>
        <v>#REF!</v>
      </c>
      <c r="M21" t="e">
        <f>STDEV(#REF!)</f>
        <v>#REF!</v>
      </c>
      <c r="N21" t="e">
        <f t="shared" ref="N21" si="62">STDEV(#REF!)</f>
        <v>#REF!</v>
      </c>
      <c r="O21" t="e">
        <f t="shared" ref="O21" si="63">STDEV(#REF!)</f>
        <v>#REF!</v>
      </c>
      <c r="P21" t="e">
        <f t="shared" ref="P21" si="64">STDEV(#REF!)</f>
        <v>#REF!</v>
      </c>
      <c r="Q21" t="e">
        <f t="shared" ref="Q21" si="65">STDEV(#REF!)</f>
        <v>#REF!</v>
      </c>
      <c r="R21" t="e">
        <f>STDEV(#REF!)</f>
        <v>#REF!</v>
      </c>
    </row>
    <row r="22" spans="1:18">
      <c r="A22" s="42">
        <f>'BB Data'!A27</f>
        <v>34831</v>
      </c>
      <c r="B22" t="e">
        <f>LN('BB Data'!B27/'BB Data'!B26)*100</f>
        <v>#VALUE!</v>
      </c>
      <c r="C22" t="e">
        <f>LN('BB Data'!C27/'BB Data'!C26)*100</f>
        <v>#VALUE!</v>
      </c>
      <c r="D22">
        <f>LN('BB Data'!D27/'BB Data'!D26)*100</f>
        <v>0.46710468734839899</v>
      </c>
      <c r="E22">
        <f>LN('BB Data'!E27/'BB Data'!E26)*100</f>
        <v>2.0350809415243023</v>
      </c>
      <c r="F22">
        <f>LN('BB Data'!F27/'BB Data'!F26)*100</f>
        <v>-0.55648446334073964</v>
      </c>
      <c r="G22" t="e">
        <f>LN('BB Data'!G27/'BB Data'!G26)*100</f>
        <v>#VALUE!</v>
      </c>
      <c r="H22" t="e">
        <f>LN('BB Data'!H27/'BB Data'!H26)*100</f>
        <v>#VALUE!</v>
      </c>
      <c r="I22" t="e">
        <f>LN('BB Data'!I27/'BB Data'!I26)*100</f>
        <v>#VALUE!</v>
      </c>
      <c r="J22">
        <f>LN('BB Data'!J27/'BB Data'!J26)*100</f>
        <v>1.8847642735118217</v>
      </c>
      <c r="K22" t="e">
        <f>STDEV(#REF!)</f>
        <v>#REF!</v>
      </c>
      <c r="L22" t="e">
        <f>STDEV(#REF!)</f>
        <v>#REF!</v>
      </c>
      <c r="M22" t="e">
        <f>STDEV(#REF!)</f>
        <v>#REF!</v>
      </c>
      <c r="N22" t="e">
        <f t="shared" ref="N22" si="66">STDEV(#REF!)</f>
        <v>#REF!</v>
      </c>
      <c r="O22" t="e">
        <f t="shared" ref="O22" si="67">STDEV(#REF!)</f>
        <v>#REF!</v>
      </c>
      <c r="P22" t="e">
        <f t="shared" ref="P22" si="68">STDEV(#REF!)</f>
        <v>#REF!</v>
      </c>
      <c r="Q22" t="e">
        <f t="shared" ref="Q22" si="69">STDEV(#REF!)</f>
        <v>#REF!</v>
      </c>
      <c r="R22" t="e">
        <f>STDEV(#REF!)</f>
        <v>#REF!</v>
      </c>
    </row>
    <row r="23" spans="1:18">
      <c r="A23" s="42">
        <f>'BB Data'!A28</f>
        <v>34838</v>
      </c>
      <c r="B23" t="e">
        <f>LN('BB Data'!B28/'BB Data'!B27)*100</f>
        <v>#VALUE!</v>
      </c>
      <c r="C23" t="e">
        <f>LN('BB Data'!C28/'BB Data'!C27)*100</f>
        <v>#VALUE!</v>
      </c>
      <c r="D23">
        <f>LN('BB Data'!D28/'BB Data'!D27)*100</f>
        <v>0.51029117312124117</v>
      </c>
      <c r="E23">
        <f>LN('BB Data'!E28/'BB Data'!E27)*100</f>
        <v>-0.75804458109963135</v>
      </c>
      <c r="F23">
        <f>LN('BB Data'!F28/'BB Data'!F27)*100</f>
        <v>-0.67189502487449804</v>
      </c>
      <c r="G23" t="e">
        <f>LN('BB Data'!G28/'BB Data'!G27)*100</f>
        <v>#VALUE!</v>
      </c>
      <c r="H23" t="e">
        <f>LN('BB Data'!H28/'BB Data'!H27)*100</f>
        <v>#VALUE!</v>
      </c>
      <c r="I23" t="e">
        <f>LN('BB Data'!I28/'BB Data'!I27)*100</f>
        <v>#VALUE!</v>
      </c>
      <c r="J23">
        <f>LN('BB Data'!J28/'BB Data'!J27)*100</f>
        <v>-0.60401509975557865</v>
      </c>
      <c r="K23" t="e">
        <f>STDEV(#REF!)</f>
        <v>#REF!</v>
      </c>
      <c r="L23" t="e">
        <f>STDEV(#REF!)</f>
        <v>#REF!</v>
      </c>
      <c r="M23" t="e">
        <f>STDEV(#REF!)</f>
        <v>#REF!</v>
      </c>
      <c r="N23" t="e">
        <f t="shared" ref="N23" si="70">STDEV(#REF!)</f>
        <v>#REF!</v>
      </c>
      <c r="O23" t="e">
        <f t="shared" ref="O23" si="71">STDEV(#REF!)</f>
        <v>#REF!</v>
      </c>
      <c r="P23" t="e">
        <f t="shared" ref="P23" si="72">STDEV(#REF!)</f>
        <v>#REF!</v>
      </c>
      <c r="Q23" t="e">
        <f t="shared" ref="Q23" si="73">STDEV(#REF!)</f>
        <v>#REF!</v>
      </c>
      <c r="R23" t="e">
        <f>STDEV(#REF!)</f>
        <v>#REF!</v>
      </c>
    </row>
    <row r="24" spans="1:18">
      <c r="A24" s="42">
        <f>'BB Data'!A29</f>
        <v>34845</v>
      </c>
      <c r="B24" t="e">
        <f>LN('BB Data'!B29/'BB Data'!B28)*100</f>
        <v>#VALUE!</v>
      </c>
      <c r="C24" t="e">
        <f>LN('BB Data'!C29/'BB Data'!C28)*100</f>
        <v>#VALUE!</v>
      </c>
      <c r="D24">
        <f>LN('BB Data'!D29/'BB Data'!D28)*100</f>
        <v>0.39873487835489974</v>
      </c>
      <c r="E24">
        <f>LN('BB Data'!E29/'BB Data'!E28)*100</f>
        <v>0.74538715433758407</v>
      </c>
      <c r="F24">
        <f>LN('BB Data'!F29/'BB Data'!F28)*100</f>
        <v>0.67189502487450092</v>
      </c>
      <c r="G24" t="e">
        <f>LN('BB Data'!G29/'BB Data'!G28)*100</f>
        <v>#VALUE!</v>
      </c>
      <c r="H24" t="e">
        <f>LN('BB Data'!H29/'BB Data'!H28)*100</f>
        <v>#VALUE!</v>
      </c>
      <c r="I24" t="e">
        <f>LN('BB Data'!I29/'BB Data'!I28)*100</f>
        <v>#VALUE!</v>
      </c>
      <c r="J24">
        <f>LN('BB Data'!J29/'BB Data'!J28)*100</f>
        <v>-3.6282635457430419</v>
      </c>
      <c r="K24" t="e">
        <f>STDEV(#REF!)</f>
        <v>#REF!</v>
      </c>
      <c r="L24" t="e">
        <f>STDEV(#REF!)</f>
        <v>#REF!</v>
      </c>
      <c r="M24" t="e">
        <f>STDEV(#REF!)</f>
        <v>#REF!</v>
      </c>
      <c r="N24" t="e">
        <f t="shared" ref="N24" si="74">STDEV(#REF!)</f>
        <v>#REF!</v>
      </c>
      <c r="O24" t="e">
        <f t="shared" ref="O24" si="75">STDEV(#REF!)</f>
        <v>#REF!</v>
      </c>
      <c r="P24" t="e">
        <f t="shared" ref="P24" si="76">STDEV(#REF!)</f>
        <v>#REF!</v>
      </c>
      <c r="Q24" t="e">
        <f t="shared" ref="Q24" si="77">STDEV(#REF!)</f>
        <v>#REF!</v>
      </c>
      <c r="R24" t="e">
        <f>STDEV(#REF!)</f>
        <v>#REF!</v>
      </c>
    </row>
    <row r="25" spans="1:18">
      <c r="A25" s="42">
        <f>'BB Data'!A30</f>
        <v>34852</v>
      </c>
      <c r="B25" t="e">
        <f>LN('BB Data'!B30/'BB Data'!B29)*100</f>
        <v>#VALUE!</v>
      </c>
      <c r="C25" t="e">
        <f>LN('BB Data'!C30/'BB Data'!C29)*100</f>
        <v>#VALUE!</v>
      </c>
      <c r="D25">
        <f>LN('BB Data'!D30/'BB Data'!D29)*100</f>
        <v>0.30325202469227486</v>
      </c>
      <c r="E25">
        <f>LN('BB Data'!E30/'BB Data'!E29)*100</f>
        <v>1.9202629347138191</v>
      </c>
      <c r="F25">
        <f>LN('BB Data'!F30/'BB Data'!F29)*100</f>
        <v>0.88889474172459937</v>
      </c>
      <c r="G25" t="e">
        <f>LN('BB Data'!G30/'BB Data'!G29)*100</f>
        <v>#VALUE!</v>
      </c>
      <c r="H25" t="e">
        <f>LN('BB Data'!H30/'BB Data'!H29)*100</f>
        <v>#VALUE!</v>
      </c>
      <c r="I25" t="e">
        <f>LN('BB Data'!I30/'BB Data'!I29)*100</f>
        <v>#VALUE!</v>
      </c>
      <c r="J25">
        <f>LN('BB Data'!J30/'BB Data'!J29)*100</f>
        <v>0.31684987467723036</v>
      </c>
      <c r="K25" t="e">
        <f>STDEV(#REF!)</f>
        <v>#REF!</v>
      </c>
      <c r="L25" t="e">
        <f>STDEV(#REF!)</f>
        <v>#REF!</v>
      </c>
      <c r="M25" t="e">
        <f>STDEV(#REF!)</f>
        <v>#REF!</v>
      </c>
      <c r="N25" t="e">
        <f t="shared" ref="N25" si="78">STDEV(#REF!)</f>
        <v>#REF!</v>
      </c>
      <c r="O25" t="e">
        <f t="shared" ref="O25" si="79">STDEV(#REF!)</f>
        <v>#REF!</v>
      </c>
      <c r="P25" t="e">
        <f t="shared" ref="P25" si="80">STDEV(#REF!)</f>
        <v>#REF!</v>
      </c>
      <c r="Q25" t="e">
        <f t="shared" ref="N25:Q40" si="81">STDEV(#REF!)</f>
        <v>#REF!</v>
      </c>
      <c r="R25" t="e">
        <f>STDEV(#REF!)</f>
        <v>#REF!</v>
      </c>
    </row>
    <row r="26" spans="1:18">
      <c r="A26" s="42">
        <f>'BB Data'!A31</f>
        <v>34859</v>
      </c>
      <c r="B26" t="e">
        <f>LN('BB Data'!B31/'BB Data'!B30)*100</f>
        <v>#VALUE!</v>
      </c>
      <c r="C26" t="e">
        <f>LN('BB Data'!C31/'BB Data'!C30)*100</f>
        <v>#VALUE!</v>
      </c>
      <c r="D26">
        <f>LN('BB Data'!D31/'BB Data'!D30)*100</f>
        <v>0.51883402224771868</v>
      </c>
      <c r="E26">
        <f>LN('BB Data'!E31/'BB Data'!E30)*100</f>
        <v>-1.9097149678246612</v>
      </c>
      <c r="F26">
        <f>LN('BB Data'!F31/'BB Data'!F30)*100</f>
        <v>0.88106296821549057</v>
      </c>
      <c r="G26" t="e">
        <f>LN('BB Data'!G31/'BB Data'!G30)*100</f>
        <v>#VALUE!</v>
      </c>
      <c r="H26" t="e">
        <f>LN('BB Data'!H31/'BB Data'!H30)*100</f>
        <v>#VALUE!</v>
      </c>
      <c r="I26" t="e">
        <f>LN('BB Data'!I31/'BB Data'!I30)*100</f>
        <v>#VALUE!</v>
      </c>
      <c r="J26">
        <f>LN('BB Data'!J31/'BB Data'!J30)*100</f>
        <v>-5.6576585563481627</v>
      </c>
      <c r="K26" t="e">
        <f>STDEV(B1:B26)</f>
        <v>#VALUE!</v>
      </c>
      <c r="L26" t="e">
        <f>STDEV(C1:C26)</f>
        <v>#VALUE!</v>
      </c>
      <c r="M26">
        <f t="shared" ref="M26" si="82">STDEV(E1:E26)</f>
        <v>2.2902007157351791</v>
      </c>
      <c r="N26" t="e">
        <f t="shared" si="81"/>
        <v>#REF!</v>
      </c>
      <c r="O26" t="e">
        <f t="shared" si="81"/>
        <v>#REF!</v>
      </c>
      <c r="P26" t="e">
        <f t="shared" si="81"/>
        <v>#REF!</v>
      </c>
      <c r="Q26" t="e">
        <f t="shared" si="81"/>
        <v>#REF!</v>
      </c>
      <c r="R26">
        <f t="shared" ref="R26:R89" si="83">STDEV(J1:J26)</f>
        <v>7.9385729295166243</v>
      </c>
    </row>
    <row r="27" spans="1:18">
      <c r="A27" s="42">
        <f>'BB Data'!A32</f>
        <v>34866</v>
      </c>
      <c r="B27" t="e">
        <f>LN('BB Data'!B32/'BB Data'!B31)*100</f>
        <v>#VALUE!</v>
      </c>
      <c r="C27" t="e">
        <f>LN('BB Data'!C32/'BB Data'!C31)*100</f>
        <v>#VALUE!</v>
      </c>
      <c r="D27">
        <f>LN('BB Data'!D32/'BB Data'!D31)*100</f>
        <v>0.48618403527147525</v>
      </c>
      <c r="E27">
        <f>LN('BB Data'!E32/'BB Data'!E31)*100</f>
        <v>0.24860960049009184</v>
      </c>
      <c r="F27">
        <f>LN('BB Data'!F32/'BB Data'!F31)*100</f>
        <v>-0.43956114730381091</v>
      </c>
      <c r="G27" t="e">
        <f>LN('BB Data'!G32/'BB Data'!G31)*100</f>
        <v>#VALUE!</v>
      </c>
      <c r="H27" t="e">
        <f>LN('BB Data'!H32/'BB Data'!H31)*100</f>
        <v>#VALUE!</v>
      </c>
      <c r="I27" t="e">
        <f>LN('BB Data'!I32/'BB Data'!I31)*100</f>
        <v>#VALUE!</v>
      </c>
      <c r="J27">
        <f>LN('BB Data'!J32/'BB Data'!J31)*100</f>
        <v>1.3217359464818259</v>
      </c>
      <c r="K27" t="e">
        <f t="shared" ref="K27:K90" si="84">STDEV(B2:B27)</f>
        <v>#VALUE!</v>
      </c>
      <c r="L27" t="e">
        <f t="shared" ref="L27:L90" si="85">STDEV(C2:C27)</f>
        <v>#VALUE!</v>
      </c>
      <c r="M27">
        <f t="shared" ref="M27" si="86">STDEV(E2:E27)</f>
        <v>2.2380446204901507</v>
      </c>
      <c r="N27" t="e">
        <f t="shared" si="81"/>
        <v>#REF!</v>
      </c>
      <c r="O27" t="e">
        <f t="shared" si="81"/>
        <v>#REF!</v>
      </c>
      <c r="P27" t="e">
        <f t="shared" si="81"/>
        <v>#REF!</v>
      </c>
      <c r="Q27" t="e">
        <f t="shared" si="81"/>
        <v>#REF!</v>
      </c>
      <c r="R27">
        <f t="shared" si="83"/>
        <v>7.7612729028989103</v>
      </c>
    </row>
    <row r="28" spans="1:18">
      <c r="A28" s="42">
        <f>'BB Data'!A33</f>
        <v>34873</v>
      </c>
      <c r="B28" t="e">
        <f>LN('BB Data'!B33/'BB Data'!B32)*100</f>
        <v>#VALUE!</v>
      </c>
      <c r="C28" t="e">
        <f>LN('BB Data'!C33/'BB Data'!C32)*100</f>
        <v>#VALUE!</v>
      </c>
      <c r="D28">
        <f>LN('BB Data'!D33/'BB Data'!D32)*100</f>
        <v>0.40118645286145604</v>
      </c>
      <c r="E28">
        <f>LN('BB Data'!E33/'BB Data'!E32)*100</f>
        <v>-0.33935849609933333</v>
      </c>
      <c r="F28">
        <f>LN('BB Data'!F33/'BB Data'!F32)*100</f>
        <v>1.2585665443082392</v>
      </c>
      <c r="G28" t="e">
        <f>LN('BB Data'!G33/'BB Data'!G32)*100</f>
        <v>#VALUE!</v>
      </c>
      <c r="H28" t="e">
        <f>LN('BB Data'!H33/'BB Data'!H32)*100</f>
        <v>#VALUE!</v>
      </c>
      <c r="I28" t="e">
        <f>LN('BB Data'!I33/'BB Data'!I32)*100</f>
        <v>#VALUE!</v>
      </c>
      <c r="J28">
        <f>LN('BB Data'!J33/'BB Data'!J32)*100</f>
        <v>-3.9679286458863849</v>
      </c>
      <c r="K28" t="e">
        <f t="shared" si="84"/>
        <v>#VALUE!</v>
      </c>
      <c r="L28" t="e">
        <f t="shared" si="85"/>
        <v>#VALUE!</v>
      </c>
      <c r="M28">
        <f t="shared" ref="M28" si="87">STDEV(E3:E28)</f>
        <v>2.1901613990022373</v>
      </c>
      <c r="N28" t="e">
        <f t="shared" si="81"/>
        <v>#REF!</v>
      </c>
      <c r="O28" t="e">
        <f t="shared" si="81"/>
        <v>#REF!</v>
      </c>
      <c r="P28" t="e">
        <f t="shared" si="81"/>
        <v>#REF!</v>
      </c>
      <c r="Q28" t="e">
        <f t="shared" si="81"/>
        <v>#REF!</v>
      </c>
      <c r="R28">
        <f t="shared" si="83"/>
        <v>7.6121666729255129</v>
      </c>
    </row>
    <row r="29" spans="1:18">
      <c r="A29" s="42">
        <f>'BB Data'!A34</f>
        <v>34880</v>
      </c>
      <c r="B29" t="e">
        <f>LN('BB Data'!B34/'BB Data'!B33)*100</f>
        <v>#VALUE!</v>
      </c>
      <c r="C29" t="e">
        <f>LN('BB Data'!C34/'BB Data'!C33)*100</f>
        <v>#VALUE!</v>
      </c>
      <c r="D29">
        <f>LN('BB Data'!D34/'BB Data'!D33)*100</f>
        <v>0.39272066488615565</v>
      </c>
      <c r="E29">
        <f>LN('BB Data'!E34/'BB Data'!E33)*100</f>
        <v>-0.47407496196339843</v>
      </c>
      <c r="F29">
        <f>LN('BB Data'!F34/'BB Data'!F33)*100</f>
        <v>0.16299922109311915</v>
      </c>
      <c r="G29" t="e">
        <f>LN('BB Data'!G34/'BB Data'!G33)*100</f>
        <v>#VALUE!</v>
      </c>
      <c r="H29" t="e">
        <f>LN('BB Data'!H34/'BB Data'!H33)*100</f>
        <v>#VALUE!</v>
      </c>
      <c r="I29" t="e">
        <f>LN('BB Data'!I34/'BB Data'!I33)*100</f>
        <v>#VALUE!</v>
      </c>
      <c r="J29">
        <f>LN('BB Data'!J34/'BB Data'!J33)*100</f>
        <v>0.28895427486541664</v>
      </c>
      <c r="K29" t="e">
        <f t="shared" si="84"/>
        <v>#VALUE!</v>
      </c>
      <c r="L29" t="e">
        <f t="shared" si="85"/>
        <v>#VALUE!</v>
      </c>
      <c r="M29">
        <f t="shared" ref="M29" si="88">STDEV(E4:E29)</f>
        <v>2.1462895854945159</v>
      </c>
      <c r="N29" t="e">
        <f t="shared" si="81"/>
        <v>#REF!</v>
      </c>
      <c r="O29" t="e">
        <f t="shared" si="81"/>
        <v>#REF!</v>
      </c>
      <c r="P29" t="e">
        <f t="shared" si="81"/>
        <v>#REF!</v>
      </c>
      <c r="Q29" t="e">
        <f t="shared" si="81"/>
        <v>#REF!</v>
      </c>
      <c r="R29">
        <f t="shared" si="83"/>
        <v>7.4488346386885258</v>
      </c>
    </row>
    <row r="30" spans="1:18">
      <c r="A30" s="42">
        <f>'BB Data'!A35</f>
        <v>34887</v>
      </c>
      <c r="B30" t="e">
        <f>LN('BB Data'!B35/'BB Data'!B34)*100</f>
        <v>#VALUE!</v>
      </c>
      <c r="C30" t="e">
        <f>LN('BB Data'!C35/'BB Data'!C34)*100</f>
        <v>#VALUE!</v>
      </c>
      <c r="D30">
        <f>LN('BB Data'!D35/'BB Data'!D34)*100</f>
        <v>0.44509951252427737</v>
      </c>
      <c r="E30">
        <f>LN('BB Data'!E35/'BB Data'!E34)*100</f>
        <v>3.542922856888195</v>
      </c>
      <c r="F30">
        <f>LN('BB Data'!F35/'BB Data'!F34)*100</f>
        <v>0.3252035386377316</v>
      </c>
      <c r="G30" t="e">
        <f>LN('BB Data'!G35/'BB Data'!G34)*100</f>
        <v>#VALUE!</v>
      </c>
      <c r="H30" t="e">
        <f>LN('BB Data'!H35/'BB Data'!H34)*100</f>
        <v>#VALUE!</v>
      </c>
      <c r="I30" t="e">
        <f>LN('BB Data'!I35/'BB Data'!I34)*100</f>
        <v>#VALUE!</v>
      </c>
      <c r="J30">
        <f>LN('BB Data'!J35/'BB Data'!J34)*100</f>
        <v>6.9830735530481371</v>
      </c>
      <c r="K30" t="e">
        <f t="shared" si="84"/>
        <v>#VALUE!</v>
      </c>
      <c r="L30" t="e">
        <f t="shared" si="85"/>
        <v>#VALUE!</v>
      </c>
      <c r="M30">
        <f t="shared" ref="M30" si="89">STDEV(E5:E30)</f>
        <v>2.2149445730349466</v>
      </c>
      <c r="N30" t="e">
        <f t="shared" si="81"/>
        <v>#REF!</v>
      </c>
      <c r="O30" t="e">
        <f t="shared" si="81"/>
        <v>#REF!</v>
      </c>
      <c r="P30" t="e">
        <f t="shared" si="81"/>
        <v>#REF!</v>
      </c>
      <c r="Q30" t="e">
        <f t="shared" si="81"/>
        <v>#REF!</v>
      </c>
      <c r="R30">
        <f t="shared" si="83"/>
        <v>7.4586120432198326</v>
      </c>
    </row>
    <row r="31" spans="1:18">
      <c r="A31" s="42">
        <f>'BB Data'!A36</f>
        <v>34894</v>
      </c>
      <c r="B31" t="e">
        <f>LN('BB Data'!B36/'BB Data'!B35)*100</f>
        <v>#VALUE!</v>
      </c>
      <c r="C31" t="e">
        <f>LN('BB Data'!C36/'BB Data'!C35)*100</f>
        <v>#VALUE!</v>
      </c>
      <c r="D31">
        <f>LN('BB Data'!D36/'BB Data'!D35)*100</f>
        <v>0.66735011036614034</v>
      </c>
      <c r="E31">
        <f>LN('BB Data'!E36/'BB Data'!E35)*100</f>
        <v>1.4110226989774146</v>
      </c>
      <c r="F31">
        <f>LN('BB Data'!F36/'BB Data'!F35)*100</f>
        <v>0.10816658707409699</v>
      </c>
      <c r="G31" t="e">
        <f>LN('BB Data'!G36/'BB Data'!G35)*100</f>
        <v>#VALUE!</v>
      </c>
      <c r="H31" t="e">
        <f>LN('BB Data'!H36/'BB Data'!H35)*100</f>
        <v>#VALUE!</v>
      </c>
      <c r="I31" t="e">
        <f>LN('BB Data'!I36/'BB Data'!I35)*100</f>
        <v>#VALUE!</v>
      </c>
      <c r="J31">
        <f>LN('BB Data'!J36/'BB Data'!J35)*100</f>
        <v>1.0318234278391964</v>
      </c>
      <c r="K31" t="e">
        <f t="shared" si="84"/>
        <v>#VALUE!</v>
      </c>
      <c r="L31" t="e">
        <f t="shared" si="85"/>
        <v>#VALUE!</v>
      </c>
      <c r="M31">
        <f t="shared" ref="M31" si="90">STDEV(E6:E31)</f>
        <v>2.1415138868043164</v>
      </c>
      <c r="N31" t="e">
        <f t="shared" si="81"/>
        <v>#REF!</v>
      </c>
      <c r="O31" t="e">
        <f t="shared" si="81"/>
        <v>#REF!</v>
      </c>
      <c r="P31" t="e">
        <f t="shared" si="81"/>
        <v>#REF!</v>
      </c>
      <c r="Q31" t="e">
        <f t="shared" si="81"/>
        <v>#REF!</v>
      </c>
      <c r="R31">
        <f t="shared" si="83"/>
        <v>7.3144310563121371</v>
      </c>
    </row>
    <row r="32" spans="1:18">
      <c r="A32" s="42">
        <f>'BB Data'!A37</f>
        <v>34901</v>
      </c>
      <c r="B32" t="e">
        <f>LN('BB Data'!B37/'BB Data'!B36)*100</f>
        <v>#VALUE!</v>
      </c>
      <c r="C32" t="e">
        <f>LN('BB Data'!C37/'BB Data'!C36)*100</f>
        <v>#VALUE!</v>
      </c>
      <c r="D32">
        <f>LN('BB Data'!D37/'BB Data'!D36)*100</f>
        <v>0.32599927232017123</v>
      </c>
      <c r="E32">
        <f>LN('BB Data'!E37/'BB Data'!E36)*100</f>
        <v>-2.1859574601650387</v>
      </c>
      <c r="F32">
        <f>LN('BB Data'!F37/'BB Data'!F36)*100</f>
        <v>0.87186387275511401</v>
      </c>
      <c r="G32" t="e">
        <f>LN('BB Data'!G37/'BB Data'!G36)*100</f>
        <v>#VALUE!</v>
      </c>
      <c r="H32" t="e">
        <f>LN('BB Data'!H37/'BB Data'!H36)*100</f>
        <v>#VALUE!</v>
      </c>
      <c r="I32" t="e">
        <f>LN('BB Data'!I37/'BB Data'!I36)*100</f>
        <v>#VALUE!</v>
      </c>
      <c r="J32">
        <f>LN('BB Data'!J37/'BB Data'!J36)*100</f>
        <v>-3.8785021970749241</v>
      </c>
      <c r="K32" t="e">
        <f t="shared" si="84"/>
        <v>#VALUE!</v>
      </c>
      <c r="L32" t="e">
        <f t="shared" si="85"/>
        <v>#VALUE!</v>
      </c>
      <c r="M32">
        <f t="shared" ref="M32" si="91">STDEV(E7:E32)</f>
        <v>2.1093932284118537</v>
      </c>
      <c r="N32" t="e">
        <f t="shared" si="81"/>
        <v>#REF!</v>
      </c>
      <c r="O32" t="e">
        <f t="shared" si="81"/>
        <v>#REF!</v>
      </c>
      <c r="P32" t="e">
        <f t="shared" si="81"/>
        <v>#REF!</v>
      </c>
      <c r="Q32" t="e">
        <f t="shared" si="81"/>
        <v>#REF!</v>
      </c>
      <c r="R32">
        <f t="shared" si="83"/>
        <v>7.3009708158034181</v>
      </c>
    </row>
    <row r="33" spans="1:18">
      <c r="A33" s="42">
        <f>'BB Data'!A38</f>
        <v>34908</v>
      </c>
      <c r="B33" t="e">
        <f>LN('BB Data'!B38/'BB Data'!B37)*100</f>
        <v>#VALUE!</v>
      </c>
      <c r="C33" t="e">
        <f>LN('BB Data'!C38/'BB Data'!C37)*100</f>
        <v>#VALUE!</v>
      </c>
      <c r="D33">
        <f>LN('BB Data'!D38/'BB Data'!D37)*100</f>
        <v>0.39609062834751618</v>
      </c>
      <c r="E33">
        <f>LN('BB Data'!E38/'BB Data'!E37)*100</f>
        <v>-0.53380909676164645</v>
      </c>
      <c r="F33">
        <f>LN('BB Data'!F38/'BB Data'!F37)*100</f>
        <v>0.3103100237615859</v>
      </c>
      <c r="G33" t="e">
        <f>LN('BB Data'!G38/'BB Data'!G37)*100</f>
        <v>#VALUE!</v>
      </c>
      <c r="H33" t="e">
        <f>LN('BB Data'!H38/'BB Data'!H37)*100</f>
        <v>#VALUE!</v>
      </c>
      <c r="I33" t="e">
        <f>LN('BB Data'!I38/'BB Data'!I37)*100</f>
        <v>#VALUE!</v>
      </c>
      <c r="J33">
        <f>LN('BB Data'!J38/'BB Data'!J37)*100</f>
        <v>-0.58054094308922088</v>
      </c>
      <c r="K33" t="e">
        <f t="shared" si="84"/>
        <v>#VALUE!</v>
      </c>
      <c r="L33" t="e">
        <f t="shared" si="85"/>
        <v>#VALUE!</v>
      </c>
      <c r="M33">
        <f t="shared" ref="M33" si="92">STDEV(E8:E33)</f>
        <v>2.0495348669470084</v>
      </c>
      <c r="N33" t="e">
        <f t="shared" si="81"/>
        <v>#REF!</v>
      </c>
      <c r="O33" t="e">
        <f t="shared" si="81"/>
        <v>#REF!</v>
      </c>
      <c r="P33" t="e">
        <f t="shared" si="81"/>
        <v>#REF!</v>
      </c>
      <c r="Q33" t="e">
        <f t="shared" si="81"/>
        <v>#REF!</v>
      </c>
      <c r="R33">
        <f t="shared" si="83"/>
        <v>7.2988653530155601</v>
      </c>
    </row>
    <row r="34" spans="1:18">
      <c r="A34" s="42">
        <f>'BB Data'!A39</f>
        <v>34915</v>
      </c>
      <c r="B34" t="e">
        <f>LN('BB Data'!B39/'BB Data'!B38)*100</f>
        <v>#VALUE!</v>
      </c>
      <c r="C34" t="e">
        <f>LN('BB Data'!C39/'BB Data'!C38)*100</f>
        <v>#VALUE!</v>
      </c>
      <c r="D34">
        <f>LN('BB Data'!D39/'BB Data'!D38)*100</f>
        <v>0.3027598289328346</v>
      </c>
      <c r="E34">
        <f>LN('BB Data'!E39/'BB Data'!E38)*100</f>
        <v>1.3066962510897384</v>
      </c>
      <c r="F34">
        <f>LN('BB Data'!F39/'BB Data'!F38)*100</f>
        <v>-0.10689471889050443</v>
      </c>
      <c r="G34" t="e">
        <f>LN('BB Data'!G39/'BB Data'!G38)*100</f>
        <v>#VALUE!</v>
      </c>
      <c r="H34" t="e">
        <f>LN('BB Data'!H39/'BB Data'!H38)*100</f>
        <v>#VALUE!</v>
      </c>
      <c r="I34" t="e">
        <f>LN('BB Data'!I39/'BB Data'!I38)*100</f>
        <v>#VALUE!</v>
      </c>
      <c r="J34">
        <f>LN('BB Data'!J39/'BB Data'!J38)*100</f>
        <v>6.5466282347794573</v>
      </c>
      <c r="K34" t="e">
        <f t="shared" si="84"/>
        <v>#VALUE!</v>
      </c>
      <c r="L34" t="e">
        <f t="shared" si="85"/>
        <v>#VALUE!</v>
      </c>
      <c r="M34">
        <f t="shared" ref="M34" si="93">STDEV(E9:E34)</f>
        <v>1.9386488767454926</v>
      </c>
      <c r="N34" t="e">
        <f t="shared" si="81"/>
        <v>#REF!</v>
      </c>
      <c r="O34" t="e">
        <f t="shared" si="81"/>
        <v>#REF!</v>
      </c>
      <c r="P34" t="e">
        <f t="shared" si="81"/>
        <v>#REF!</v>
      </c>
      <c r="Q34" t="e">
        <f t="shared" si="81"/>
        <v>#REF!</v>
      </c>
      <c r="R34">
        <f t="shared" si="83"/>
        <v>7.407572465387176</v>
      </c>
    </row>
    <row r="35" spans="1:18">
      <c r="A35" s="42">
        <f>'BB Data'!A40</f>
        <v>34922</v>
      </c>
      <c r="B35" t="e">
        <f>LN('BB Data'!B40/'BB Data'!B39)*100</f>
        <v>#VALUE!</v>
      </c>
      <c r="C35" t="e">
        <f>LN('BB Data'!C40/'BB Data'!C39)*100</f>
        <v>#VALUE!</v>
      </c>
      <c r="D35">
        <f>LN('BB Data'!D40/'BB Data'!D39)*100</f>
        <v>0.37103029429322465</v>
      </c>
      <c r="E35">
        <f>LN('BB Data'!E40/'BB Data'!E39)*100</f>
        <v>-1.190588340635552</v>
      </c>
      <c r="F35">
        <f>LN('BB Data'!F40/'BB Data'!F39)*100</f>
        <v>0.10689471889049637</v>
      </c>
      <c r="G35" t="e">
        <f>LN('BB Data'!G40/'BB Data'!G39)*100</f>
        <v>#VALUE!</v>
      </c>
      <c r="H35" t="e">
        <f>LN('BB Data'!H40/'BB Data'!H39)*100</f>
        <v>#VALUE!</v>
      </c>
      <c r="I35" t="e">
        <f>LN('BB Data'!I40/'BB Data'!I39)*100</f>
        <v>#VALUE!</v>
      </c>
      <c r="J35">
        <f>LN('BB Data'!J40/'BB Data'!J39)*100</f>
        <v>-0.283342360850182</v>
      </c>
      <c r="K35" t="e">
        <f t="shared" si="84"/>
        <v>#VALUE!</v>
      </c>
      <c r="L35" t="e">
        <f t="shared" si="85"/>
        <v>#VALUE!</v>
      </c>
      <c r="M35">
        <f t="shared" ref="M35" si="94">STDEV(E10:E35)</f>
        <v>1.9241347557064086</v>
      </c>
      <c r="N35" t="e">
        <f t="shared" si="81"/>
        <v>#REF!</v>
      </c>
      <c r="O35" t="e">
        <f t="shared" si="81"/>
        <v>#REF!</v>
      </c>
      <c r="P35" t="e">
        <f t="shared" si="81"/>
        <v>#REF!</v>
      </c>
      <c r="Q35" t="e">
        <f t="shared" si="81"/>
        <v>#REF!</v>
      </c>
      <c r="R35">
        <f t="shared" si="83"/>
        <v>6.7677201999399523</v>
      </c>
    </row>
    <row r="36" spans="1:18">
      <c r="A36" s="42">
        <f>'BB Data'!A41</f>
        <v>34929</v>
      </c>
      <c r="B36" t="e">
        <f>LN('BB Data'!B41/'BB Data'!B40)*100</f>
        <v>#VALUE!</v>
      </c>
      <c r="C36" t="e">
        <f>LN('BB Data'!C41/'BB Data'!C40)*100</f>
        <v>#VALUE!</v>
      </c>
      <c r="D36">
        <f>LN('BB Data'!D41/'BB Data'!D40)*100</f>
        <v>0.24362357371094254</v>
      </c>
      <c r="E36">
        <f>LN('BB Data'!E41/'BB Data'!E40)*100</f>
        <v>-1.4443095389520475</v>
      </c>
      <c r="F36">
        <f>LN('BB Data'!F41/'BB Data'!F40)*100</f>
        <v>0.63897980987709879</v>
      </c>
      <c r="G36" t="e">
        <f>LN('BB Data'!G41/'BB Data'!G40)*100</f>
        <v>#VALUE!</v>
      </c>
      <c r="H36" t="e">
        <f>LN('BB Data'!H41/'BB Data'!H40)*100</f>
        <v>#VALUE!</v>
      </c>
      <c r="I36" t="e">
        <f>LN('BB Data'!I41/'BB Data'!I40)*100</f>
        <v>#VALUE!</v>
      </c>
      <c r="J36">
        <f>LN('BB Data'!J41/'BB Data'!J40)*100</f>
        <v>-0.12371920494430284</v>
      </c>
      <c r="K36" t="e">
        <f t="shared" si="84"/>
        <v>#VALUE!</v>
      </c>
      <c r="L36" t="e">
        <f t="shared" si="85"/>
        <v>#VALUE!</v>
      </c>
      <c r="M36">
        <f t="shared" ref="M36" si="95">STDEV(E11:E36)</f>
        <v>1.8207962403085811</v>
      </c>
      <c r="N36" t="e">
        <f t="shared" si="81"/>
        <v>#REF!</v>
      </c>
      <c r="O36" t="e">
        <f t="shared" si="81"/>
        <v>#REF!</v>
      </c>
      <c r="P36" t="e">
        <f t="shared" si="81"/>
        <v>#REF!</v>
      </c>
      <c r="Q36" t="e">
        <f t="shared" si="81"/>
        <v>#REF!</v>
      </c>
      <c r="R36">
        <f t="shared" si="83"/>
        <v>6.4721915055952062</v>
      </c>
    </row>
    <row r="37" spans="1:18">
      <c r="A37" s="42">
        <f>'BB Data'!A42</f>
        <v>34936</v>
      </c>
      <c r="B37" t="e">
        <f>LN('BB Data'!B42/'BB Data'!B41)*100</f>
        <v>#VALUE!</v>
      </c>
      <c r="C37" t="e">
        <f>LN('BB Data'!C42/'BB Data'!C41)*100</f>
        <v>#VALUE!</v>
      </c>
      <c r="D37">
        <f>LN('BB Data'!D42/'BB Data'!D41)*100</f>
        <v>0.30443678677586894</v>
      </c>
      <c r="E37">
        <f>LN('BB Data'!E42/'BB Data'!E41)*100</f>
        <v>-0.34959179737017637</v>
      </c>
      <c r="F37">
        <f>LN('BB Data'!F42/'BB Data'!F41)*100</f>
        <v>0.52938186097152951</v>
      </c>
      <c r="G37" t="e">
        <f>LN('BB Data'!G42/'BB Data'!G41)*100</f>
        <v>#VALUE!</v>
      </c>
      <c r="H37" t="e">
        <f>LN('BB Data'!H42/'BB Data'!H41)*100</f>
        <v>#VALUE!</v>
      </c>
      <c r="I37" t="e">
        <f>LN('BB Data'!I42/'BB Data'!I41)*100</f>
        <v>#VALUE!</v>
      </c>
      <c r="J37">
        <f>LN('BB Data'!J42/'BB Data'!J41)*100</f>
        <v>2.4658933999867414</v>
      </c>
      <c r="K37" t="e">
        <f t="shared" si="84"/>
        <v>#VALUE!</v>
      </c>
      <c r="L37" t="e">
        <f t="shared" si="85"/>
        <v>#VALUE!</v>
      </c>
      <c r="M37">
        <f t="shared" ref="M37" si="96">STDEV(E12:E37)</f>
        <v>1.8227265044254217</v>
      </c>
      <c r="N37" t="e">
        <f t="shared" si="81"/>
        <v>#REF!</v>
      </c>
      <c r="O37" t="e">
        <f t="shared" si="81"/>
        <v>#REF!</v>
      </c>
      <c r="P37" t="e">
        <f t="shared" si="81"/>
        <v>#REF!</v>
      </c>
      <c r="Q37" t="e">
        <f t="shared" si="81"/>
        <v>#REF!</v>
      </c>
      <c r="R37">
        <f t="shared" si="83"/>
        <v>6.3508789385603013</v>
      </c>
    </row>
    <row r="38" spans="1:18">
      <c r="A38" s="42">
        <f>'BB Data'!A43</f>
        <v>34943</v>
      </c>
      <c r="B38" t="e">
        <f>LN('BB Data'!B43/'BB Data'!B42)*100</f>
        <v>#VALUE!</v>
      </c>
      <c r="C38" t="e">
        <f>LN('BB Data'!C43/'BB Data'!C42)*100</f>
        <v>#VALUE!</v>
      </c>
      <c r="D38">
        <f>LN('BB Data'!D43/'BB Data'!D42)*100</f>
        <v>0.28802714071871044</v>
      </c>
      <c r="E38">
        <f>LN('BB Data'!E43/'BB Data'!E42)*100</f>
        <v>-0.67525631515135864</v>
      </c>
      <c r="F38">
        <f>LN('BB Data'!F43/'BB Data'!F42)*100</f>
        <v>0.31628914085082172</v>
      </c>
      <c r="G38" t="e">
        <f>LN('BB Data'!G43/'BB Data'!G42)*100</f>
        <v>#VALUE!</v>
      </c>
      <c r="H38" t="e">
        <f>LN('BB Data'!H43/'BB Data'!H42)*100</f>
        <v>#VALUE!</v>
      </c>
      <c r="I38" t="e">
        <f>LN('BB Data'!I43/'BB Data'!I42)*100</f>
        <v>#VALUE!</v>
      </c>
      <c r="J38">
        <f>LN('BB Data'!J43/'BB Data'!J42)*100</f>
        <v>-1.2182923433124908</v>
      </c>
      <c r="K38" t="e">
        <f t="shared" si="84"/>
        <v>#VALUE!</v>
      </c>
      <c r="L38" t="e">
        <f t="shared" si="85"/>
        <v>#VALUE!</v>
      </c>
      <c r="M38">
        <f t="shared" ref="M38" si="97">STDEV(E13:E38)</f>
        <v>1.7540533154171154</v>
      </c>
      <c r="N38" t="e">
        <f t="shared" si="81"/>
        <v>#REF!</v>
      </c>
      <c r="O38" t="e">
        <f t="shared" si="81"/>
        <v>#REF!</v>
      </c>
      <c r="P38" t="e">
        <f t="shared" si="81"/>
        <v>#REF!</v>
      </c>
      <c r="Q38" t="e">
        <f t="shared" si="81"/>
        <v>#REF!</v>
      </c>
      <c r="R38">
        <f t="shared" si="83"/>
        <v>6.0979749680790718</v>
      </c>
    </row>
    <row r="39" spans="1:18">
      <c r="A39" s="42">
        <f>'BB Data'!A44</f>
        <v>34950</v>
      </c>
      <c r="B39" t="e">
        <f>LN('BB Data'!B44/'BB Data'!B43)*100</f>
        <v>#VALUE!</v>
      </c>
      <c r="C39" t="e">
        <f>LN('BB Data'!C44/'BB Data'!C43)*100</f>
        <v>#VALUE!</v>
      </c>
      <c r="D39">
        <f>LN('BB Data'!D44/'BB Data'!D43)*100</f>
        <v>0.13928451293192942</v>
      </c>
      <c r="E39">
        <f>LN('BB Data'!E44/'BB Data'!E43)*100</f>
        <v>-0.15729623819244223</v>
      </c>
      <c r="F39">
        <f>LN('BB Data'!F44/'BB Data'!F43)*100</f>
        <v>0</v>
      </c>
      <c r="G39" t="e">
        <f>LN('BB Data'!G44/'BB Data'!G43)*100</f>
        <v>#VALUE!</v>
      </c>
      <c r="H39" t="e">
        <f>LN('BB Data'!H44/'BB Data'!H43)*100</f>
        <v>#VALUE!</v>
      </c>
      <c r="I39" t="e">
        <f>LN('BB Data'!I44/'BB Data'!I43)*100</f>
        <v>#VALUE!</v>
      </c>
      <c r="J39">
        <f>LN('BB Data'!J44/'BB Data'!J43)*100</f>
        <v>1.4178453490717053</v>
      </c>
      <c r="K39" t="e">
        <f t="shared" si="84"/>
        <v>#VALUE!</v>
      </c>
      <c r="L39" t="e">
        <f t="shared" si="85"/>
        <v>#VALUE!</v>
      </c>
      <c r="M39">
        <f t="shared" ref="M39" si="98">STDEV(E14:E39)</f>
        <v>1.6304027316367011</v>
      </c>
      <c r="N39" t="e">
        <f t="shared" si="81"/>
        <v>#REF!</v>
      </c>
      <c r="O39" t="e">
        <f t="shared" si="81"/>
        <v>#REF!</v>
      </c>
      <c r="P39" t="e">
        <f t="shared" si="81"/>
        <v>#REF!</v>
      </c>
      <c r="Q39" t="e">
        <f t="shared" si="81"/>
        <v>#REF!</v>
      </c>
      <c r="R39">
        <f t="shared" si="83"/>
        <v>5.2568888432921579</v>
      </c>
    </row>
    <row r="40" spans="1:18">
      <c r="A40" s="42">
        <f>'BB Data'!A45</f>
        <v>34957</v>
      </c>
      <c r="B40" t="e">
        <f>LN('BB Data'!B45/'BB Data'!B44)*100</f>
        <v>#VALUE!</v>
      </c>
      <c r="C40" t="e">
        <f>LN('BB Data'!C45/'BB Data'!C44)*100</f>
        <v>#VALUE!</v>
      </c>
      <c r="D40">
        <f>LN('BB Data'!D45/'BB Data'!D44)*100</f>
        <v>0.41962677367644446</v>
      </c>
      <c r="E40">
        <f>LN('BB Data'!E45/'BB Data'!E44)*100</f>
        <v>0.90003890046510526</v>
      </c>
      <c r="F40">
        <f>LN('BB Data'!F45/'BB Data'!F44)*100</f>
        <v>0.210305019677889</v>
      </c>
      <c r="G40" t="e">
        <f>LN('BB Data'!G45/'BB Data'!G44)*100</f>
        <v>#VALUE!</v>
      </c>
      <c r="H40" t="e">
        <f>LN('BB Data'!H45/'BB Data'!H44)*100</f>
        <v>#VALUE!</v>
      </c>
      <c r="I40" t="e">
        <f>LN('BB Data'!I45/'BB Data'!I44)*100</f>
        <v>#VALUE!</v>
      </c>
      <c r="J40">
        <f>LN('BB Data'!J45/'BB Data'!J44)*100</f>
        <v>5.11209696608827</v>
      </c>
      <c r="K40" t="e">
        <f t="shared" si="84"/>
        <v>#VALUE!</v>
      </c>
      <c r="L40" t="e">
        <f t="shared" si="85"/>
        <v>#VALUE!</v>
      </c>
      <c r="M40">
        <f t="shared" ref="M40" si="99">STDEV(E15:E40)</f>
        <v>1.5789819725003003</v>
      </c>
      <c r="N40" t="e">
        <f t="shared" si="81"/>
        <v>#REF!</v>
      </c>
      <c r="O40" t="e">
        <f t="shared" si="81"/>
        <v>#REF!</v>
      </c>
      <c r="P40" t="e">
        <f t="shared" si="81"/>
        <v>#REF!</v>
      </c>
      <c r="Q40" t="e">
        <f t="shared" si="81"/>
        <v>#REF!</v>
      </c>
      <c r="R40">
        <f t="shared" si="83"/>
        <v>5.0745333199158464</v>
      </c>
    </row>
    <row r="41" spans="1:18">
      <c r="A41" s="42">
        <f>'BB Data'!A46</f>
        <v>34964</v>
      </c>
      <c r="B41" t="e">
        <f>LN('BB Data'!B46/'BB Data'!B45)*100</f>
        <v>#VALUE!</v>
      </c>
      <c r="C41" t="e">
        <f>LN('BB Data'!C46/'BB Data'!C45)*100</f>
        <v>#VALUE!</v>
      </c>
      <c r="D41">
        <f>LN('BB Data'!D46/'BB Data'!D45)*100</f>
        <v>0.37769868568473902</v>
      </c>
      <c r="E41">
        <f>LN('BB Data'!E46/'BB Data'!E45)*100</f>
        <v>-0.44159510577295397</v>
      </c>
      <c r="F41">
        <f>LN('BB Data'!F46/'BB Data'!F45)*100</f>
        <v>0.10498688628367948</v>
      </c>
      <c r="G41" t="e">
        <f>LN('BB Data'!G46/'BB Data'!G45)*100</f>
        <v>#VALUE!</v>
      </c>
      <c r="H41" t="e">
        <f>LN('BB Data'!H46/'BB Data'!H45)*100</f>
        <v>#VALUE!</v>
      </c>
      <c r="I41" t="e">
        <f>LN('BB Data'!I46/'BB Data'!I45)*100</f>
        <v>#VALUE!</v>
      </c>
      <c r="J41">
        <f>LN('BB Data'!J46/'BB Data'!J45)*100</f>
        <v>-3.2382190152610404</v>
      </c>
      <c r="K41" t="e">
        <f t="shared" si="84"/>
        <v>#VALUE!</v>
      </c>
      <c r="L41" t="e">
        <f t="shared" si="85"/>
        <v>#VALUE!</v>
      </c>
      <c r="M41">
        <f t="shared" ref="M41:Q56" si="100">STDEV(E16:E41)</f>
        <v>1.5740166337243158</v>
      </c>
      <c r="N41">
        <f t="shared" si="100"/>
        <v>0.72352760702290231</v>
      </c>
      <c r="O41" t="e">
        <f t="shared" si="100"/>
        <v>#VALUE!</v>
      </c>
      <c r="P41" t="e">
        <f t="shared" si="100"/>
        <v>#VALUE!</v>
      </c>
      <c r="Q41" t="e">
        <f t="shared" si="100"/>
        <v>#VALUE!</v>
      </c>
      <c r="R41">
        <f t="shared" si="83"/>
        <v>4.8717978981252053</v>
      </c>
    </row>
    <row r="42" spans="1:18">
      <c r="A42" s="42">
        <f>'BB Data'!A47</f>
        <v>34971</v>
      </c>
      <c r="B42" t="e">
        <f>LN('BB Data'!B47/'BB Data'!B46)*100</f>
        <v>#VALUE!</v>
      </c>
      <c r="C42" t="e">
        <f>LN('BB Data'!C47/'BB Data'!C46)*100</f>
        <v>#VALUE!</v>
      </c>
      <c r="D42">
        <f>LN('BB Data'!D47/'BB Data'!D46)*100</f>
        <v>0.25173766919795348</v>
      </c>
      <c r="E42">
        <f>LN('BB Data'!E47/'BB Data'!E46)*100</f>
        <v>-1.242225530267477</v>
      </c>
      <c r="F42">
        <f>LN('BB Data'!F47/'BB Data'!F46)*100</f>
        <v>0</v>
      </c>
      <c r="G42" t="e">
        <f>LN('BB Data'!G47/'BB Data'!G46)*100</f>
        <v>#VALUE!</v>
      </c>
      <c r="H42" t="e">
        <f>LN('BB Data'!H47/'BB Data'!H46)*100</f>
        <v>#VALUE!</v>
      </c>
      <c r="I42" t="e">
        <f>LN('BB Data'!I47/'BB Data'!I46)*100</f>
        <v>#VALUE!</v>
      </c>
      <c r="J42">
        <f>LN('BB Data'!J47/'BB Data'!J46)*100</f>
        <v>-1.0474333254269099</v>
      </c>
      <c r="K42" t="e">
        <f t="shared" si="84"/>
        <v>#VALUE!</v>
      </c>
      <c r="L42" t="e">
        <f t="shared" si="85"/>
        <v>#VALUE!</v>
      </c>
      <c r="M42">
        <f t="shared" ref="M42" si="101">STDEV(E17:E42)</f>
        <v>1.6022574649103922</v>
      </c>
      <c r="N42">
        <f t="shared" si="100"/>
        <v>0.64470775800556079</v>
      </c>
      <c r="O42" t="e">
        <f t="shared" si="100"/>
        <v>#VALUE!</v>
      </c>
      <c r="P42" t="e">
        <f t="shared" si="100"/>
        <v>#VALUE!</v>
      </c>
      <c r="Q42" t="e">
        <f t="shared" si="100"/>
        <v>#VALUE!</v>
      </c>
      <c r="R42">
        <f t="shared" si="83"/>
        <v>4.3702999637847944</v>
      </c>
    </row>
    <row r="43" spans="1:18">
      <c r="A43" s="42">
        <f>'BB Data'!A48</f>
        <v>34978</v>
      </c>
      <c r="B43" t="e">
        <f>LN('BB Data'!B48/'BB Data'!B47)*100</f>
        <v>#VALUE!</v>
      </c>
      <c r="C43" t="e">
        <f>LN('BB Data'!C48/'BB Data'!C47)*100</f>
        <v>#VALUE!</v>
      </c>
      <c r="D43">
        <f>LN('BB Data'!D48/'BB Data'!D47)*100</f>
        <v>0.37097696664954943</v>
      </c>
      <c r="E43">
        <f>LN('BB Data'!E48/'BB Data'!E47)*100</f>
        <v>-0.24901801073990135</v>
      </c>
      <c r="F43">
        <f>LN('BB Data'!F48/'BB Data'!F47)*100</f>
        <v>0.57546588314970515</v>
      </c>
      <c r="G43" t="e">
        <f>LN('BB Data'!G48/'BB Data'!G47)*100</f>
        <v>#VALUE!</v>
      </c>
      <c r="H43" t="e">
        <f>LN('BB Data'!H48/'BB Data'!H47)*100</f>
        <v>#VALUE!</v>
      </c>
      <c r="I43" t="e">
        <f>LN('BB Data'!I48/'BB Data'!I47)*100</f>
        <v>#VALUE!</v>
      </c>
      <c r="J43">
        <f>LN('BB Data'!J48/'BB Data'!J47)*100</f>
        <v>-3.2066157849809533</v>
      </c>
      <c r="K43" t="e">
        <f t="shared" si="84"/>
        <v>#VALUE!</v>
      </c>
      <c r="L43" t="e">
        <f t="shared" si="85"/>
        <v>#VALUE!</v>
      </c>
      <c r="M43">
        <f t="shared" ref="M43" si="102">STDEV(E18:E43)</f>
        <v>1.5519066415498008</v>
      </c>
      <c r="N43">
        <f t="shared" si="100"/>
        <v>0.64684763963976122</v>
      </c>
      <c r="O43" t="e">
        <f t="shared" si="100"/>
        <v>#VALUE!</v>
      </c>
      <c r="P43" t="e">
        <f t="shared" si="100"/>
        <v>#VALUE!</v>
      </c>
      <c r="Q43" t="e">
        <f t="shared" si="100"/>
        <v>#VALUE!</v>
      </c>
      <c r="R43">
        <f t="shared" si="83"/>
        <v>4.3320520883507267</v>
      </c>
    </row>
    <row r="44" spans="1:18">
      <c r="A44" s="42">
        <f>'BB Data'!A49</f>
        <v>34985</v>
      </c>
      <c r="B44" t="e">
        <f>LN('BB Data'!B49/'BB Data'!B48)*100</f>
        <v>#VALUE!</v>
      </c>
      <c r="C44" t="e">
        <f>LN('BB Data'!C49/'BB Data'!C48)*100</f>
        <v>#VALUE!</v>
      </c>
      <c r="D44">
        <f>LN('BB Data'!D49/'BB Data'!D48)*100</f>
        <v>0.27697032663745486</v>
      </c>
      <c r="E44">
        <f>LN('BB Data'!E49/'BB Data'!E48)*100</f>
        <v>-1.0783348323100188</v>
      </c>
      <c r="F44">
        <f>LN('BB Data'!F49/'BB Data'!F48)*100</f>
        <v>-5.2178451483868606E-2</v>
      </c>
      <c r="G44" t="e">
        <f>LN('BB Data'!G49/'BB Data'!G48)*100</f>
        <v>#VALUE!</v>
      </c>
      <c r="H44" t="e">
        <f>LN('BB Data'!H49/'BB Data'!H48)*100</f>
        <v>#VALUE!</v>
      </c>
      <c r="I44" t="e">
        <f>LN('BB Data'!I49/'BB Data'!I48)*100</f>
        <v>#VALUE!</v>
      </c>
      <c r="J44">
        <f>LN('BB Data'!J49/'BB Data'!J48)*100</f>
        <v>0.59486885584752069</v>
      </c>
      <c r="K44" t="e">
        <f t="shared" si="84"/>
        <v>#VALUE!</v>
      </c>
      <c r="L44" t="e">
        <f t="shared" si="85"/>
        <v>#VALUE!</v>
      </c>
      <c r="M44">
        <f t="shared" ref="M44" si="103">STDEV(E19:E44)</f>
        <v>1.5451094021157956</v>
      </c>
      <c r="N44">
        <f t="shared" si="100"/>
        <v>0.64900420506442835</v>
      </c>
      <c r="O44" t="e">
        <f t="shared" si="100"/>
        <v>#VALUE!</v>
      </c>
      <c r="P44" t="e">
        <f t="shared" si="100"/>
        <v>#VALUE!</v>
      </c>
      <c r="Q44" t="e">
        <f t="shared" si="100"/>
        <v>#VALUE!</v>
      </c>
      <c r="R44">
        <f t="shared" si="83"/>
        <v>4.10338659148114</v>
      </c>
    </row>
    <row r="45" spans="1:18">
      <c r="A45" s="42">
        <f>'BB Data'!A50</f>
        <v>34992</v>
      </c>
      <c r="B45" t="e">
        <f>LN('BB Data'!B50/'BB Data'!B49)*100</f>
        <v>#VALUE!</v>
      </c>
      <c r="C45" t="e">
        <f>LN('BB Data'!C50/'BB Data'!C49)*100</f>
        <v>#VALUE!</v>
      </c>
      <c r="D45">
        <f>LN('BB Data'!D50/'BB Data'!D49)*100</f>
        <v>0.32745794177925969</v>
      </c>
      <c r="E45">
        <f>LN('BB Data'!E50/'BB Data'!E49)*100</f>
        <v>0.31237823136832704</v>
      </c>
      <c r="F45">
        <f>LN('BB Data'!F50/'BB Data'!F49)*100</f>
        <v>0.31266309994319225</v>
      </c>
      <c r="G45" t="e">
        <f>LN('BB Data'!G50/'BB Data'!G49)*100</f>
        <v>#VALUE!</v>
      </c>
      <c r="H45" t="e">
        <f>LN('BB Data'!H50/'BB Data'!H49)*100</f>
        <v>#VALUE!</v>
      </c>
      <c r="I45" t="e">
        <f>LN('BB Data'!I50/'BB Data'!I49)*100</f>
        <v>#VALUE!</v>
      </c>
      <c r="J45">
        <f>LN('BB Data'!J50/'BB Data'!J49)*100</f>
        <v>2.5718898010783304</v>
      </c>
      <c r="K45" t="e">
        <f t="shared" si="84"/>
        <v>#VALUE!</v>
      </c>
      <c r="L45" t="e">
        <f t="shared" si="85"/>
        <v>#VALUE!</v>
      </c>
      <c r="M45">
        <f t="shared" ref="M45" si="104">STDEV(E20:E45)</f>
        <v>1.4839825936597795</v>
      </c>
      <c r="N45">
        <f t="shared" si="100"/>
        <v>0.55791036025848195</v>
      </c>
      <c r="O45" t="e">
        <f t="shared" si="100"/>
        <v>#VALUE!</v>
      </c>
      <c r="P45" t="e">
        <f t="shared" si="100"/>
        <v>#VALUE!</v>
      </c>
      <c r="Q45" t="e">
        <f t="shared" si="100"/>
        <v>#VALUE!</v>
      </c>
      <c r="R45">
        <f t="shared" si="83"/>
        <v>3.8695240382256531</v>
      </c>
    </row>
    <row r="46" spans="1:18">
      <c r="A46" s="42">
        <f>'BB Data'!A51</f>
        <v>34999</v>
      </c>
      <c r="B46" t="e">
        <f>LN('BB Data'!B51/'BB Data'!B50)*100</f>
        <v>#VALUE!</v>
      </c>
      <c r="C46" t="e">
        <f>LN('BB Data'!C51/'BB Data'!C50)*100</f>
        <v>#VALUE!</v>
      </c>
      <c r="D46">
        <f>LN('BB Data'!D51/'BB Data'!D50)*100</f>
        <v>0.20474820969020621</v>
      </c>
      <c r="E46">
        <f>LN('BB Data'!E51/'BB Data'!E50)*100</f>
        <v>-2.9251940080124053</v>
      </c>
      <c r="F46">
        <f>LN('BB Data'!F51/'BB Data'!F50)*100</f>
        <v>7.2814274814354096E-2</v>
      </c>
      <c r="G46" t="e">
        <f>LN('BB Data'!G51/'BB Data'!G50)*100</f>
        <v>#VALUE!</v>
      </c>
      <c r="H46" t="e">
        <f>LN('BB Data'!H51/'BB Data'!H50)*100</f>
        <v>#VALUE!</v>
      </c>
      <c r="I46" t="e">
        <f>LN('BB Data'!I51/'BB Data'!I50)*100</f>
        <v>#VALUE!</v>
      </c>
      <c r="J46">
        <f>LN('BB Data'!J51/'BB Data'!J50)*100</f>
        <v>-9.5544797941383042</v>
      </c>
      <c r="K46" t="e">
        <f t="shared" si="84"/>
        <v>#VALUE!</v>
      </c>
      <c r="L46" t="e">
        <f t="shared" si="85"/>
        <v>#VALUE!</v>
      </c>
      <c r="M46">
        <f t="shared" ref="M46" si="105">STDEV(E21:E46)</f>
        <v>1.5935958417710652</v>
      </c>
      <c r="N46">
        <f t="shared" si="100"/>
        <v>0.53851062350552492</v>
      </c>
      <c r="O46" t="e">
        <f t="shared" si="100"/>
        <v>#VALUE!</v>
      </c>
      <c r="P46" t="e">
        <f t="shared" si="100"/>
        <v>#VALUE!</v>
      </c>
      <c r="Q46" t="e">
        <f t="shared" si="100"/>
        <v>#VALUE!</v>
      </c>
      <c r="R46">
        <f t="shared" si="83"/>
        <v>3.9088827105152726</v>
      </c>
    </row>
    <row r="47" spans="1:18">
      <c r="A47" s="42">
        <f>'BB Data'!A52</f>
        <v>35006</v>
      </c>
      <c r="B47" t="e">
        <f>LN('BB Data'!B52/'BB Data'!B51)*100</f>
        <v>#VALUE!</v>
      </c>
      <c r="C47" t="e">
        <f>LN('BB Data'!C52/'BB Data'!C51)*100</f>
        <v>#VALUE!</v>
      </c>
      <c r="D47">
        <f>LN('BB Data'!D52/'BB Data'!D51)*100</f>
        <v>0.29987617531728844</v>
      </c>
      <c r="E47">
        <f>LN('BB Data'!E52/'BB Data'!E51)*100</f>
        <v>-1.4692931468805734</v>
      </c>
      <c r="F47">
        <f>LN('BB Data'!F52/'BB Data'!F51)*100</f>
        <v>5.1977754691720786E-2</v>
      </c>
      <c r="G47" t="e">
        <f>LN('BB Data'!G52/'BB Data'!G51)*100</f>
        <v>#VALUE!</v>
      </c>
      <c r="H47" t="e">
        <f>LN('BB Data'!H52/'BB Data'!H51)*100</f>
        <v>#VALUE!</v>
      </c>
      <c r="I47" t="e">
        <f>LN('BB Data'!I52/'BB Data'!I51)*100</f>
        <v>#VALUE!</v>
      </c>
      <c r="J47">
        <f>LN('BB Data'!J52/'BB Data'!J51)*100</f>
        <v>-5.5686335506382446E-2</v>
      </c>
      <c r="K47" t="e">
        <f t="shared" si="84"/>
        <v>#VALUE!</v>
      </c>
      <c r="L47" t="e">
        <f t="shared" si="85"/>
        <v>#VALUE!</v>
      </c>
      <c r="M47">
        <f t="shared" ref="M47" si="106">STDEV(E22:E47)</f>
        <v>1.4429503767278051</v>
      </c>
      <c r="N47">
        <f t="shared" si="100"/>
        <v>0.45615400993194138</v>
      </c>
      <c r="O47" t="e">
        <f t="shared" si="100"/>
        <v>#VALUE!</v>
      </c>
      <c r="P47" t="e">
        <f t="shared" si="100"/>
        <v>#VALUE!</v>
      </c>
      <c r="Q47" t="e">
        <f t="shared" si="100"/>
        <v>#VALUE!</v>
      </c>
      <c r="R47">
        <f t="shared" si="83"/>
        <v>3.628401278340184</v>
      </c>
    </row>
    <row r="48" spans="1:18">
      <c r="A48" s="42">
        <f>'BB Data'!A53</f>
        <v>35013</v>
      </c>
      <c r="B48" t="e">
        <f>LN('BB Data'!B53/'BB Data'!B52)*100</f>
        <v>#VALUE!</v>
      </c>
      <c r="C48" t="e">
        <f>LN('BB Data'!C53/'BB Data'!C52)*100</f>
        <v>#VALUE!</v>
      </c>
      <c r="D48">
        <f>LN('BB Data'!D53/'BB Data'!D52)*100</f>
        <v>0.20801809367472124</v>
      </c>
      <c r="E48">
        <f>LN('BB Data'!E53/'BB Data'!E52)*100</f>
        <v>-2.0232729961523637</v>
      </c>
      <c r="F48">
        <f>LN('BB Data'!F53/'BB Data'!F52)*100</f>
        <v>-0.10398254030394576</v>
      </c>
      <c r="G48" t="e">
        <f>LN('BB Data'!G53/'BB Data'!G52)*100</f>
        <v>#VALUE!</v>
      </c>
      <c r="H48" t="e">
        <f>LN('BB Data'!H53/'BB Data'!H52)*100</f>
        <v>#VALUE!</v>
      </c>
      <c r="I48" t="e">
        <f>LN('BB Data'!I53/'BB Data'!I52)*100</f>
        <v>#VALUE!</v>
      </c>
      <c r="J48">
        <f>LN('BB Data'!J53/'BB Data'!J52)*100</f>
        <v>-4.8645856170341339</v>
      </c>
      <c r="K48" t="e">
        <f t="shared" si="84"/>
        <v>#VALUE!</v>
      </c>
      <c r="L48" t="e">
        <f t="shared" si="85"/>
        <v>#VALUE!</v>
      </c>
      <c r="M48">
        <f t="shared" ref="M48" si="107">STDEV(E23:E48)</f>
        <v>1.4115233427483762</v>
      </c>
      <c r="N48">
        <f t="shared" si="100"/>
        <v>0.43203829412524086</v>
      </c>
      <c r="O48" t="e">
        <f t="shared" si="100"/>
        <v>#VALUE!</v>
      </c>
      <c r="P48" t="e">
        <f t="shared" si="100"/>
        <v>#VALUE!</v>
      </c>
      <c r="Q48" t="e">
        <f t="shared" si="100"/>
        <v>#VALUE!</v>
      </c>
      <c r="R48">
        <f t="shared" si="83"/>
        <v>3.7100577690419816</v>
      </c>
    </row>
    <row r="49" spans="1:18">
      <c r="A49" s="42">
        <f>'BB Data'!A54</f>
        <v>35020</v>
      </c>
      <c r="B49" t="e">
        <f>LN('BB Data'!B54/'BB Data'!B53)*100</f>
        <v>#VALUE!</v>
      </c>
      <c r="C49" t="e">
        <f>LN('BB Data'!C54/'BB Data'!C53)*100</f>
        <v>#VALUE!</v>
      </c>
      <c r="D49">
        <f>LN('BB Data'!D54/'BB Data'!D53)*100</f>
        <v>0.59226938771002302</v>
      </c>
      <c r="E49">
        <f>LN('BB Data'!E54/'BB Data'!E53)*100</f>
        <v>-0.6138896907006357</v>
      </c>
      <c r="F49">
        <f>LN('BB Data'!F54/'BB Data'!F53)*100</f>
        <v>-1.0404203307526961E-2</v>
      </c>
      <c r="G49" t="e">
        <f>LN('BB Data'!G54/'BB Data'!G53)*100</f>
        <v>#VALUE!</v>
      </c>
      <c r="H49" t="e">
        <f>LN('BB Data'!H54/'BB Data'!H53)*100</f>
        <v>#VALUE!</v>
      </c>
      <c r="I49" t="e">
        <f>LN('BB Data'!I54/'BB Data'!I53)*100</f>
        <v>#VALUE!</v>
      </c>
      <c r="J49">
        <f>LN('BB Data'!J54/'BB Data'!J53)*100</f>
        <v>1.0067702043903839</v>
      </c>
      <c r="K49" t="e">
        <f t="shared" si="84"/>
        <v>#VALUE!</v>
      </c>
      <c r="L49" t="e">
        <f t="shared" si="85"/>
        <v>#VALUE!</v>
      </c>
      <c r="M49">
        <f t="shared" ref="M49" si="108">STDEV(E24:E49)</f>
        <v>1.4101325329045222</v>
      </c>
      <c r="N49">
        <f t="shared" si="100"/>
        <v>0.39196141007629409</v>
      </c>
      <c r="O49" t="e">
        <f t="shared" si="100"/>
        <v>#VALUE!</v>
      </c>
      <c r="P49" t="e">
        <f t="shared" si="100"/>
        <v>#VALUE!</v>
      </c>
      <c r="Q49" t="e">
        <f t="shared" si="100"/>
        <v>#VALUE!</v>
      </c>
      <c r="R49">
        <f t="shared" si="83"/>
        <v>3.7218537386894042</v>
      </c>
    </row>
    <row r="50" spans="1:18">
      <c r="A50" s="42">
        <f>'BB Data'!A55</f>
        <v>35027</v>
      </c>
      <c r="B50" t="e">
        <f>LN('BB Data'!B55/'BB Data'!B54)*100</f>
        <v>#VALUE!</v>
      </c>
      <c r="C50" t="e">
        <f>LN('BB Data'!C55/'BB Data'!C54)*100</f>
        <v>#VALUE!</v>
      </c>
      <c r="D50">
        <f>LN('BB Data'!D55/'BB Data'!D54)*100</f>
        <v>0.35695023536855286</v>
      </c>
      <c r="E50">
        <f>LN('BB Data'!E55/'BB Data'!E54)*100</f>
        <v>0.98962633366311026</v>
      </c>
      <c r="F50">
        <f>LN('BB Data'!F55/'BB Data'!F54)*100</f>
        <v>0.35313705165451448</v>
      </c>
      <c r="G50" t="e">
        <f>LN('BB Data'!G55/'BB Data'!G54)*100</f>
        <v>#VALUE!</v>
      </c>
      <c r="H50" t="e">
        <f>LN('BB Data'!H55/'BB Data'!H54)*100</f>
        <v>#VALUE!</v>
      </c>
      <c r="I50" t="e">
        <f>LN('BB Data'!I55/'BB Data'!I54)*100</f>
        <v>#VALUE!</v>
      </c>
      <c r="J50">
        <f>LN('BB Data'!J55/'BB Data'!J54)*100</f>
        <v>-1.3707071568547189</v>
      </c>
      <c r="K50" t="e">
        <f t="shared" si="84"/>
        <v>#VALUE!</v>
      </c>
      <c r="L50" t="e">
        <f t="shared" si="85"/>
        <v>#VALUE!</v>
      </c>
      <c r="M50">
        <f t="shared" ref="M50" si="109">STDEV(E25:E50)</f>
        <v>1.4184612555018394</v>
      </c>
      <c r="N50">
        <f t="shared" si="100"/>
        <v>0.38463753031519471</v>
      </c>
      <c r="O50" t="e">
        <f t="shared" si="100"/>
        <v>#VALUE!</v>
      </c>
      <c r="P50" t="e">
        <f t="shared" si="100"/>
        <v>#VALUE!</v>
      </c>
      <c r="Q50" t="e">
        <f t="shared" si="100"/>
        <v>#VALUE!</v>
      </c>
      <c r="R50">
        <f t="shared" si="83"/>
        <v>3.6706728003566673</v>
      </c>
    </row>
    <row r="51" spans="1:18">
      <c r="A51" s="42">
        <f>'BB Data'!A56</f>
        <v>35034</v>
      </c>
      <c r="B51" t="e">
        <f>LN('BB Data'!B56/'BB Data'!B55)*100</f>
        <v>#VALUE!</v>
      </c>
      <c r="C51" t="e">
        <f>LN('BB Data'!C56/'BB Data'!C55)*100</f>
        <v>#VALUE!</v>
      </c>
      <c r="D51">
        <f>LN('BB Data'!D56/'BB Data'!D55)*100</f>
        <v>0.38184614588342436</v>
      </c>
      <c r="E51">
        <f>LN('BB Data'!E56/'BB Data'!E55)*100</f>
        <v>2.326453149346956</v>
      </c>
      <c r="F51">
        <f>LN('BB Data'!F56/'BB Data'!F55)*100</f>
        <v>0.16575161776801303</v>
      </c>
      <c r="G51" t="e">
        <f>LN('BB Data'!G56/'BB Data'!G55)*100</f>
        <v>#VALUE!</v>
      </c>
      <c r="H51" t="e">
        <f>LN('BB Data'!H56/'BB Data'!H55)*100</f>
        <v>#VALUE!</v>
      </c>
      <c r="I51" t="e">
        <f>LN('BB Data'!I56/'BB Data'!I55)*100</f>
        <v>#VALUE!</v>
      </c>
      <c r="J51">
        <f>LN('BB Data'!J56/'BB Data'!J55)*100</f>
        <v>5.1440902032471927</v>
      </c>
      <c r="K51" t="e">
        <f t="shared" si="84"/>
        <v>#VALUE!</v>
      </c>
      <c r="L51" t="e">
        <f t="shared" si="85"/>
        <v>#VALUE!</v>
      </c>
      <c r="M51">
        <f t="shared" ref="M51" si="110">STDEV(E26:E51)</f>
        <v>1.4462416519503922</v>
      </c>
      <c r="N51">
        <f t="shared" si="100"/>
        <v>0.36472860999693274</v>
      </c>
      <c r="O51" t="e">
        <f t="shared" si="100"/>
        <v>#VALUE!</v>
      </c>
      <c r="P51" t="e">
        <f t="shared" si="100"/>
        <v>#VALUE!</v>
      </c>
      <c r="Q51" t="e">
        <f t="shared" si="100"/>
        <v>#VALUE!</v>
      </c>
      <c r="R51">
        <f t="shared" si="83"/>
        <v>3.8251665897775022</v>
      </c>
    </row>
    <row r="52" spans="1:18">
      <c r="A52" s="42">
        <f>'BB Data'!A57</f>
        <v>35041</v>
      </c>
      <c r="B52" t="e">
        <f>LN('BB Data'!B57/'BB Data'!B56)*100</f>
        <v>#VALUE!</v>
      </c>
      <c r="C52" t="e">
        <f>LN('BB Data'!C57/'BB Data'!C56)*100</f>
        <v>#VALUE!</v>
      </c>
      <c r="D52">
        <f>LN('BB Data'!D57/'BB Data'!D56)*100</f>
        <v>0.35291829171047179</v>
      </c>
      <c r="E52">
        <f>LN('BB Data'!E57/'BB Data'!E56)*100</f>
        <v>1.3707713577094263</v>
      </c>
      <c r="F52">
        <f>LN('BB Data'!F57/'BB Data'!F56)*100</f>
        <v>4.1395012492181076E-2</v>
      </c>
      <c r="G52" t="e">
        <f>LN('BB Data'!G57/'BB Data'!G56)*100</f>
        <v>#VALUE!</v>
      </c>
      <c r="H52" t="e">
        <f>LN('BB Data'!H57/'BB Data'!H56)*100</f>
        <v>#VALUE!</v>
      </c>
      <c r="I52" t="e">
        <f>LN('BB Data'!I57/'BB Data'!I56)*100</f>
        <v>#VALUE!</v>
      </c>
      <c r="J52">
        <f>LN('BB Data'!J57/'BB Data'!J56)*100</f>
        <v>-1.0239084232165589</v>
      </c>
      <c r="K52" t="e">
        <f t="shared" si="84"/>
        <v>#VALUE!</v>
      </c>
      <c r="L52" t="e">
        <f t="shared" si="85"/>
        <v>#VALUE!</v>
      </c>
      <c r="M52">
        <f t="shared" ref="M52" si="111">STDEV(E27:E52)</f>
        <v>1.444909808900559</v>
      </c>
      <c r="N52">
        <f t="shared" si="100"/>
        <v>0.34369291391208845</v>
      </c>
      <c r="O52" t="e">
        <f t="shared" si="100"/>
        <v>#VALUE!</v>
      </c>
      <c r="P52" t="e">
        <f t="shared" si="100"/>
        <v>#VALUE!</v>
      </c>
      <c r="Q52" t="e">
        <f t="shared" si="100"/>
        <v>#VALUE!</v>
      </c>
      <c r="R52">
        <f t="shared" si="83"/>
        <v>3.6640799460706641</v>
      </c>
    </row>
    <row r="53" spans="1:18">
      <c r="A53" s="42">
        <f>'BB Data'!A58</f>
        <v>35048</v>
      </c>
      <c r="B53" t="e">
        <f>LN('BB Data'!B58/'BB Data'!B57)*100</f>
        <v>#VALUE!</v>
      </c>
      <c r="C53" t="e">
        <f>LN('BB Data'!C58/'BB Data'!C57)*100</f>
        <v>#VALUE!</v>
      </c>
      <c r="D53">
        <f>LN('BB Data'!D58/'BB Data'!D57)*100</f>
        <v>0.32709997263842105</v>
      </c>
      <c r="E53">
        <f>LN('BB Data'!E58/'BB Data'!E57)*100</f>
        <v>-0.17754110300465323</v>
      </c>
      <c r="F53">
        <f>LN('BB Data'!F58/'BB Data'!F57)*100</f>
        <v>0.10341262555513561</v>
      </c>
      <c r="G53" t="e">
        <f>LN('BB Data'!G58/'BB Data'!G57)*100</f>
        <v>#VALUE!</v>
      </c>
      <c r="H53" t="e">
        <f>LN('BB Data'!H58/'BB Data'!H57)*100</f>
        <v>#VALUE!</v>
      </c>
      <c r="I53" t="e">
        <f>LN('BB Data'!I58/'BB Data'!I57)*100</f>
        <v>#VALUE!</v>
      </c>
      <c r="J53">
        <f>LN('BB Data'!J58/'BB Data'!J57)*100</f>
        <v>-3.4536780896155541</v>
      </c>
      <c r="K53" t="e">
        <f t="shared" si="84"/>
        <v>#VALUE!</v>
      </c>
      <c r="L53" t="e">
        <f t="shared" si="85"/>
        <v>#VALUE!</v>
      </c>
      <c r="M53">
        <f t="shared" ref="M53" si="112">STDEV(E28:E53)</f>
        <v>1.4421295460918249</v>
      </c>
      <c r="N53">
        <f t="shared" si="100"/>
        <v>0.31729097204445567</v>
      </c>
      <c r="O53" t="e">
        <f t="shared" si="100"/>
        <v>#VALUE!</v>
      </c>
      <c r="P53" t="e">
        <f t="shared" si="100"/>
        <v>#VALUE!</v>
      </c>
      <c r="Q53" t="e">
        <f t="shared" si="100"/>
        <v>#VALUE!</v>
      </c>
      <c r="R53">
        <f t="shared" si="83"/>
        <v>3.7146585043060969</v>
      </c>
    </row>
    <row r="54" spans="1:18">
      <c r="A54" s="42">
        <f>'BB Data'!A59</f>
        <v>35055</v>
      </c>
      <c r="B54" t="e">
        <f>LN('BB Data'!B59/'BB Data'!B58)*100</f>
        <v>#VALUE!</v>
      </c>
      <c r="C54" t="e">
        <f>LN('BB Data'!C59/'BB Data'!C58)*100</f>
        <v>#VALUE!</v>
      </c>
      <c r="D54">
        <f>LN('BB Data'!D59/'BB Data'!D58)*100</f>
        <v>0.51066444671255806</v>
      </c>
      <c r="E54">
        <f>LN('BB Data'!E59/'BB Data'!E58)*100</f>
        <v>2.3467474338046546</v>
      </c>
      <c r="F54">
        <f>LN('BB Data'!F59/'BB Data'!F58)*100</f>
        <v>0.24775484955601523</v>
      </c>
      <c r="G54" t="e">
        <f>LN('BB Data'!G59/'BB Data'!G58)*100</f>
        <v>#VALUE!</v>
      </c>
      <c r="H54" t="e">
        <f>LN('BB Data'!H59/'BB Data'!H58)*100</f>
        <v>#VALUE!</v>
      </c>
      <c r="I54" t="e">
        <f>LN('BB Data'!I59/'BB Data'!I58)*100</f>
        <v>#VALUE!</v>
      </c>
      <c r="J54">
        <f>LN('BB Data'!J59/'BB Data'!J58)*100</f>
        <v>3.5031615008854153</v>
      </c>
      <c r="K54" t="e">
        <f t="shared" si="84"/>
        <v>#VALUE!</v>
      </c>
      <c r="L54" t="e">
        <f t="shared" si="85"/>
        <v>#VALUE!</v>
      </c>
      <c r="M54">
        <f t="shared" ref="M54" si="113">STDEV(E29:E54)</f>
        <v>1.5261188810961452</v>
      </c>
      <c r="N54">
        <f t="shared" si="100"/>
        <v>0.24070326513464585</v>
      </c>
      <c r="O54" t="e">
        <f t="shared" si="100"/>
        <v>#VALUE!</v>
      </c>
      <c r="P54" t="e">
        <f t="shared" si="100"/>
        <v>#VALUE!</v>
      </c>
      <c r="Q54" t="e">
        <f t="shared" si="100"/>
        <v>#VALUE!</v>
      </c>
      <c r="R54">
        <f t="shared" si="83"/>
        <v>3.6989256743535885</v>
      </c>
    </row>
    <row r="55" spans="1:18">
      <c r="A55" s="42">
        <f>'BB Data'!A60</f>
        <v>35062</v>
      </c>
      <c r="B55" t="e">
        <f>LN('BB Data'!B60/'BB Data'!B59)*100</f>
        <v>#VALUE!</v>
      </c>
      <c r="C55" t="e">
        <f>LN('BB Data'!C60/'BB Data'!C59)*100</f>
        <v>#VALUE!</v>
      </c>
      <c r="D55">
        <f>LN('BB Data'!D60/'BB Data'!D59)*100</f>
        <v>0.37033075650320529</v>
      </c>
      <c r="E55">
        <f>LN('BB Data'!E60/'BB Data'!E59)*100</f>
        <v>-0.54826845779456834</v>
      </c>
      <c r="F55">
        <f>LN('BB Data'!F60/'BB Data'!F59)*100</f>
        <v>0.1854141445896309</v>
      </c>
      <c r="G55" t="e">
        <f>LN('BB Data'!G60/'BB Data'!G59)*100</f>
        <v>#VALUE!</v>
      </c>
      <c r="H55" t="e">
        <f>LN('BB Data'!H60/'BB Data'!H59)*100</f>
        <v>#VALUE!</v>
      </c>
      <c r="I55" t="e">
        <f>LN('BB Data'!I60/'BB Data'!I59)*100</f>
        <v>#VALUE!</v>
      </c>
      <c r="J55">
        <f>LN('BB Data'!J60/'BB Data'!J59)*100</f>
        <v>-1.3862271398853214</v>
      </c>
      <c r="K55" t="e">
        <f t="shared" si="84"/>
        <v>#VALUE!</v>
      </c>
      <c r="L55" t="e">
        <f t="shared" si="85"/>
        <v>#VALUE!</v>
      </c>
      <c r="M55">
        <f t="shared" ref="M55" si="114">STDEV(E30:E55)</f>
        <v>1.5269061625555116</v>
      </c>
      <c r="N55">
        <f t="shared" si="100"/>
        <v>0.24058602717904617</v>
      </c>
      <c r="O55" t="e">
        <f t="shared" si="100"/>
        <v>#VALUE!</v>
      </c>
      <c r="P55" t="e">
        <f t="shared" si="100"/>
        <v>#VALUE!</v>
      </c>
      <c r="Q55" t="e">
        <f t="shared" si="100"/>
        <v>#VALUE!</v>
      </c>
      <c r="R55">
        <f t="shared" si="83"/>
        <v>3.7101918184693825</v>
      </c>
    </row>
    <row r="56" spans="1:18">
      <c r="A56" s="42">
        <f>'BB Data'!A61</f>
        <v>35069</v>
      </c>
      <c r="B56" t="e">
        <f>LN('BB Data'!B61/'BB Data'!B60)*100</f>
        <v>#VALUE!</v>
      </c>
      <c r="C56" t="e">
        <f>LN('BB Data'!C61/'BB Data'!C60)*100</f>
        <v>#VALUE!</v>
      </c>
      <c r="D56">
        <f>LN('BB Data'!D61/'BB Data'!D60)*100</f>
        <v>0.50550397544739689</v>
      </c>
      <c r="E56">
        <f>LN('BB Data'!E61/'BB Data'!E60)*100</f>
        <v>4.4399591470481417</v>
      </c>
      <c r="F56">
        <f>LN('BB Data'!F61/'BB Data'!F60)*100</f>
        <v>2.0580366403158638E-2</v>
      </c>
      <c r="G56" t="e">
        <f>LN('BB Data'!G61/'BB Data'!G60)*100</f>
        <v>#VALUE!</v>
      </c>
      <c r="H56" t="e">
        <f>LN('BB Data'!H61/'BB Data'!H60)*100</f>
        <v>#VALUE!</v>
      </c>
      <c r="I56" t="e">
        <f>LN('BB Data'!I61/'BB Data'!I60)*100</f>
        <v>#VALUE!</v>
      </c>
      <c r="J56">
        <f>LN('BB Data'!J61/'BB Data'!J60)*100</f>
        <v>6.9404458888503093</v>
      </c>
      <c r="K56" t="e">
        <f t="shared" si="84"/>
        <v>#VALUE!</v>
      </c>
      <c r="L56" t="e">
        <f t="shared" si="85"/>
        <v>#VALUE!</v>
      </c>
      <c r="M56">
        <f t="shared" ref="M56" si="115">STDEV(E31:E56)</f>
        <v>1.6199897595374584</v>
      </c>
      <c r="N56">
        <f t="shared" si="100"/>
        <v>0.24196745828088659</v>
      </c>
      <c r="O56" t="e">
        <f t="shared" si="100"/>
        <v>#VALUE!</v>
      </c>
      <c r="P56" t="e">
        <f t="shared" si="100"/>
        <v>#VALUE!</v>
      </c>
      <c r="Q56" t="e">
        <f t="shared" si="100"/>
        <v>#VALUE!</v>
      </c>
      <c r="R56">
        <f t="shared" si="83"/>
        <v>3.7070099413813908</v>
      </c>
    </row>
    <row r="57" spans="1:18">
      <c r="A57" s="42">
        <f>'BB Data'!A62</f>
        <v>35076</v>
      </c>
      <c r="B57" t="e">
        <f>LN('BB Data'!B62/'BB Data'!B61)*100</f>
        <v>#VALUE!</v>
      </c>
      <c r="C57" t="e">
        <f>LN('BB Data'!C62/'BB Data'!C61)*100</f>
        <v>#VALUE!</v>
      </c>
      <c r="D57">
        <f>LN('BB Data'!D62/'BB Data'!D61)*100</f>
        <v>0.51674346262093429</v>
      </c>
      <c r="E57">
        <f>LN('BB Data'!E62/'BB Data'!E61)*100</f>
        <v>0.84785013940940168</v>
      </c>
      <c r="F57">
        <f>LN('BB Data'!F62/'BB Data'!F61)*100</f>
        <v>0.10283834719571654</v>
      </c>
      <c r="G57" t="e">
        <f>LN('BB Data'!G62/'BB Data'!G61)*100</f>
        <v>#VALUE!</v>
      </c>
      <c r="H57" t="e">
        <f>LN('BB Data'!H62/'BB Data'!H61)*100</f>
        <v>#VALUE!</v>
      </c>
      <c r="I57" t="e">
        <f>LN('BB Data'!I62/'BB Data'!I61)*100</f>
        <v>#VALUE!</v>
      </c>
      <c r="J57">
        <f>LN('BB Data'!J62/'BB Data'!J61)*100</f>
        <v>2.569656080299338</v>
      </c>
      <c r="K57" t="e">
        <f t="shared" si="84"/>
        <v>#VALUE!</v>
      </c>
      <c r="L57" t="e">
        <f t="shared" si="85"/>
        <v>#VALUE!</v>
      </c>
      <c r="M57">
        <f t="shared" ref="M57:Q72" si="116">STDEV(E32:E57)</f>
        <v>1.6030277747998436</v>
      </c>
      <c r="N57">
        <f t="shared" si="116"/>
        <v>0.2420456473699138</v>
      </c>
      <c r="O57" t="e">
        <f t="shared" si="116"/>
        <v>#VALUE!</v>
      </c>
      <c r="P57" t="e">
        <f t="shared" si="116"/>
        <v>#VALUE!</v>
      </c>
      <c r="Q57" t="e">
        <f t="shared" si="116"/>
        <v>#VALUE!</v>
      </c>
      <c r="R57">
        <f t="shared" si="83"/>
        <v>3.7356200138076798</v>
      </c>
    </row>
    <row r="58" spans="1:18">
      <c r="A58" s="42">
        <f>'BB Data'!A63</f>
        <v>35083</v>
      </c>
      <c r="B58" t="e">
        <f>LN('BB Data'!B63/'BB Data'!B62)*100</f>
        <v>#VALUE!</v>
      </c>
      <c r="C58" t="e">
        <f>LN('BB Data'!C63/'BB Data'!C62)*100</f>
        <v>#VALUE!</v>
      </c>
      <c r="D58">
        <f>LN('BB Data'!D63/'BB Data'!D62)*100</f>
        <v>0.38787193852485863</v>
      </c>
      <c r="E58">
        <f>LN('BB Data'!E63/'BB Data'!E62)*100</f>
        <v>0.5838980843711048</v>
      </c>
      <c r="F58">
        <f>LN('BB Data'!F63/'BB Data'!F62)*100</f>
        <v>0</v>
      </c>
      <c r="G58" t="e">
        <f>LN('BB Data'!G63/'BB Data'!G62)*100</f>
        <v>#VALUE!</v>
      </c>
      <c r="H58" t="e">
        <f>LN('BB Data'!H63/'BB Data'!H62)*100</f>
        <v>#VALUE!</v>
      </c>
      <c r="I58" t="e">
        <f>LN('BB Data'!I63/'BB Data'!I62)*100</f>
        <v>#VALUE!</v>
      </c>
      <c r="J58">
        <f>LN('BB Data'!J63/'BB Data'!J62)*100</f>
        <v>1.5342296335643453</v>
      </c>
      <c r="K58" t="e">
        <f t="shared" si="84"/>
        <v>#VALUE!</v>
      </c>
      <c r="L58" t="e">
        <f t="shared" si="85"/>
        <v>#VALUE!</v>
      </c>
      <c r="M58">
        <f t="shared" ref="M58" si="117">STDEV(E33:E58)</f>
        <v>1.5496462525265757</v>
      </c>
      <c r="N58">
        <f t="shared" si="116"/>
        <v>0.20138237709592854</v>
      </c>
      <c r="O58" t="e">
        <f t="shared" si="116"/>
        <v>#VALUE!</v>
      </c>
      <c r="P58" t="e">
        <f t="shared" si="116"/>
        <v>#VALUE!</v>
      </c>
      <c r="Q58" t="e">
        <f t="shared" si="116"/>
        <v>#VALUE!</v>
      </c>
      <c r="R58">
        <f t="shared" si="83"/>
        <v>3.655015000448731</v>
      </c>
    </row>
    <row r="59" spans="1:18">
      <c r="A59" s="42">
        <f>'BB Data'!A64</f>
        <v>35090</v>
      </c>
      <c r="B59" t="e">
        <f>LN('BB Data'!B64/'BB Data'!B63)*100</f>
        <v>#VALUE!</v>
      </c>
      <c r="C59" t="e">
        <f>LN('BB Data'!C64/'BB Data'!C63)*100</f>
        <v>#VALUE!</v>
      </c>
      <c r="D59">
        <f>LN('BB Data'!D64/'BB Data'!D63)*100</f>
        <v>0.37953569619260791</v>
      </c>
      <c r="E59">
        <f>LN('BB Data'!E64/'BB Data'!E63)*100</f>
        <v>0.2937523296379761</v>
      </c>
      <c r="F59">
        <f>LN('BB Data'!F64/'BB Data'!F63)*100</f>
        <v>0.51261133368475276</v>
      </c>
      <c r="G59" t="e">
        <f>LN('BB Data'!G64/'BB Data'!G63)*100</f>
        <v>#VALUE!</v>
      </c>
      <c r="H59" t="e">
        <f>LN('BB Data'!H64/'BB Data'!H63)*100</f>
        <v>#VALUE!</v>
      </c>
      <c r="I59" t="e">
        <f>LN('BB Data'!I64/'BB Data'!I63)*100</f>
        <v>#VALUE!</v>
      </c>
      <c r="J59">
        <f>LN('BB Data'!J64/'BB Data'!J63)*100</f>
        <v>0.9633763131719999</v>
      </c>
      <c r="K59" t="e">
        <f t="shared" si="84"/>
        <v>#VALUE!</v>
      </c>
      <c r="L59" t="e">
        <f t="shared" si="85"/>
        <v>#VALUE!</v>
      </c>
      <c r="M59">
        <f t="shared" ref="M59" si="118">STDEV(E34:E59)</f>
        <v>1.5464885848225807</v>
      </c>
      <c r="N59">
        <f t="shared" si="116"/>
        <v>0.21107119636517679</v>
      </c>
      <c r="O59" t="e">
        <f t="shared" si="116"/>
        <v>#VALUE!</v>
      </c>
      <c r="P59" t="e">
        <f t="shared" si="116"/>
        <v>#VALUE!</v>
      </c>
      <c r="Q59" t="e">
        <f t="shared" si="116"/>
        <v>#VALUE!</v>
      </c>
      <c r="R59">
        <f t="shared" si="83"/>
        <v>3.6525477838337252</v>
      </c>
    </row>
    <row r="60" spans="1:18">
      <c r="A60" s="42">
        <f>'BB Data'!A65</f>
        <v>35097</v>
      </c>
      <c r="B60" t="e">
        <f>LN('BB Data'!B65/'BB Data'!B64)*100</f>
        <v>#VALUE!</v>
      </c>
      <c r="C60" t="e">
        <f>LN('BB Data'!C65/'BB Data'!C64)*100</f>
        <v>#VALUE!</v>
      </c>
      <c r="D60">
        <f>LN('BB Data'!D65/'BB Data'!D64)*100</f>
        <v>0.41147407190693036</v>
      </c>
      <c r="E60">
        <f>LN('BB Data'!E65/'BB Data'!E64)*100</f>
        <v>3.0781603819237842</v>
      </c>
      <c r="F60">
        <f>LN('BB Data'!F65/'BB Data'!F64)*100</f>
        <v>2.044989782178026E-2</v>
      </c>
      <c r="G60" t="e">
        <f>LN('BB Data'!G65/'BB Data'!G64)*100</f>
        <v>#VALUE!</v>
      </c>
      <c r="H60" t="e">
        <f>LN('BB Data'!H65/'BB Data'!H64)*100</f>
        <v>#VALUE!</v>
      </c>
      <c r="I60" t="e">
        <f>LN('BB Data'!I65/'BB Data'!I64)*100</f>
        <v>#VALUE!</v>
      </c>
      <c r="J60">
        <f>LN('BB Data'!J65/'BB Data'!J64)*100</f>
        <v>9.3259489787437246</v>
      </c>
      <c r="K60" t="e">
        <f t="shared" si="84"/>
        <v>#VALUE!</v>
      </c>
      <c r="L60" t="e">
        <f t="shared" si="85"/>
        <v>#VALUE!</v>
      </c>
      <c r="M60">
        <f t="shared" ref="M60" si="119">STDEV(E35:E60)</f>
        <v>1.6405276342447237</v>
      </c>
      <c r="N60">
        <f t="shared" si="116"/>
        <v>0.20583943303631472</v>
      </c>
      <c r="O60" t="e">
        <f t="shared" si="116"/>
        <v>#VALUE!</v>
      </c>
      <c r="P60" t="e">
        <f t="shared" si="116"/>
        <v>#VALUE!</v>
      </c>
      <c r="Q60" t="e">
        <f t="shared" si="116"/>
        <v>#VALUE!</v>
      </c>
      <c r="R60">
        <f t="shared" si="83"/>
        <v>3.874558316218089</v>
      </c>
    </row>
    <row r="61" spans="1:18">
      <c r="A61" s="42">
        <f>'BB Data'!A66</f>
        <v>35104</v>
      </c>
      <c r="B61" t="e">
        <f>LN('BB Data'!B66/'BB Data'!B65)*100</f>
        <v>#VALUE!</v>
      </c>
      <c r="C61" t="e">
        <f>LN('BB Data'!C66/'BB Data'!C65)*100</f>
        <v>#VALUE!</v>
      </c>
      <c r="D61">
        <f>LN('BB Data'!D66/'BB Data'!D65)*100</f>
        <v>0.38129980234687749</v>
      </c>
      <c r="E61">
        <f>LN('BB Data'!E66/'BB Data'!E65)*100</f>
        <v>-1.2892039068462762</v>
      </c>
      <c r="F61">
        <f>LN('BB Data'!F66/'BB Data'!F65)*100</f>
        <v>3.0667007651535492E-2</v>
      </c>
      <c r="G61" t="e">
        <f>LN('BB Data'!G66/'BB Data'!G65)*100</f>
        <v>#VALUE!</v>
      </c>
      <c r="H61" t="e">
        <f>LN('BB Data'!H66/'BB Data'!H65)*100</f>
        <v>#VALUE!</v>
      </c>
      <c r="I61" t="e">
        <f>LN('BB Data'!I66/'BB Data'!I65)*100</f>
        <v>#VALUE!</v>
      </c>
      <c r="J61">
        <f>LN('BB Data'!J66/'BB Data'!J65)*100</f>
        <v>-2.3198501482910254</v>
      </c>
      <c r="K61" t="e">
        <f t="shared" si="84"/>
        <v>#VALUE!</v>
      </c>
      <c r="L61" t="e">
        <f t="shared" si="85"/>
        <v>#VALUE!</v>
      </c>
      <c r="M61">
        <f t="shared" ref="M61" si="120">STDEV(E36:E61)</f>
        <v>1.6437697398933762</v>
      </c>
      <c r="N61">
        <f t="shared" si="116"/>
        <v>0.20736076361880382</v>
      </c>
      <c r="O61" t="e">
        <f t="shared" si="116"/>
        <v>#VALUE!</v>
      </c>
      <c r="P61" t="e">
        <f t="shared" si="116"/>
        <v>#VALUE!</v>
      </c>
      <c r="Q61" t="e">
        <f t="shared" si="116"/>
        <v>#VALUE!</v>
      </c>
      <c r="R61">
        <f t="shared" si="83"/>
        <v>3.9108949026922617</v>
      </c>
    </row>
    <row r="62" spans="1:18">
      <c r="A62" s="42">
        <f>'BB Data'!A67</f>
        <v>35111</v>
      </c>
      <c r="B62" t="e">
        <f>LN('BB Data'!B67/'BB Data'!B66)*100</f>
        <v>#VALUE!</v>
      </c>
      <c r="C62" t="e">
        <f>LN('BB Data'!C67/'BB Data'!C66)*100</f>
        <v>#VALUE!</v>
      </c>
      <c r="D62">
        <f>LN('BB Data'!D67/'BB Data'!D66)*100</f>
        <v>0.3318572132784689</v>
      </c>
      <c r="E62">
        <f>LN('BB Data'!E67/'BB Data'!E66)*100</f>
        <v>-0.45031931593304264</v>
      </c>
      <c r="F62">
        <f>LN('BB Data'!F67/'BB Data'!F66)*100</f>
        <v>0.62153137062176655</v>
      </c>
      <c r="G62" t="e">
        <f>LN('BB Data'!G67/'BB Data'!G66)*100</f>
        <v>#VALUE!</v>
      </c>
      <c r="H62" t="e">
        <f>LN('BB Data'!H67/'BB Data'!H66)*100</f>
        <v>#VALUE!</v>
      </c>
      <c r="I62" t="e">
        <f>LN('BB Data'!I67/'BB Data'!I66)*100</f>
        <v>#VALUE!</v>
      </c>
      <c r="J62">
        <f>LN('BB Data'!J67/'BB Data'!J66)*100</f>
        <v>-3.3477511553160295</v>
      </c>
      <c r="K62" t="e">
        <f t="shared" si="84"/>
        <v>#VALUE!</v>
      </c>
      <c r="L62" t="e">
        <f t="shared" si="85"/>
        <v>#VALUE!</v>
      </c>
      <c r="M62">
        <f t="shared" ref="M62" si="121">STDEV(E37:E62)</f>
        <v>1.6175751219571144</v>
      </c>
      <c r="N62">
        <f t="shared" si="116"/>
        <v>0.20580600606124802</v>
      </c>
      <c r="O62" t="e">
        <f t="shared" si="116"/>
        <v>#VALUE!</v>
      </c>
      <c r="P62" t="e">
        <f t="shared" si="116"/>
        <v>#VALUE!</v>
      </c>
      <c r="Q62" t="e">
        <f t="shared" si="116"/>
        <v>#VALUE!</v>
      </c>
      <c r="R62">
        <f t="shared" si="83"/>
        <v>3.9785474242239585</v>
      </c>
    </row>
    <row r="63" spans="1:18">
      <c r="A63" s="42">
        <f>'BB Data'!A68</f>
        <v>35118</v>
      </c>
      <c r="B63" t="e">
        <f>LN('BB Data'!B68/'BB Data'!B67)*100</f>
        <v>#VALUE!</v>
      </c>
      <c r="C63" t="e">
        <f>LN('BB Data'!C68/'BB Data'!C67)*100</f>
        <v>#VALUE!</v>
      </c>
      <c r="D63">
        <f>LN('BB Data'!D68/'BB Data'!D67)*100</f>
        <v>0.27818119961359761</v>
      </c>
      <c r="E63">
        <f>LN('BB Data'!E68/'BB Data'!E67)*100</f>
        <v>-0.43202744546339039</v>
      </c>
      <c r="F63">
        <f>LN('BB Data'!F68/'BB Data'!F67)*100</f>
        <v>-0.30518843626645026</v>
      </c>
      <c r="G63" t="e">
        <f>LN('BB Data'!G68/'BB Data'!G67)*100</f>
        <v>#VALUE!</v>
      </c>
      <c r="H63" t="e">
        <f>LN('BB Data'!H68/'BB Data'!H67)*100</f>
        <v>#VALUE!</v>
      </c>
      <c r="I63" t="e">
        <f>LN('BB Data'!I68/'BB Data'!I67)*100</f>
        <v>#VALUE!</v>
      </c>
      <c r="J63">
        <f>LN('BB Data'!J68/'BB Data'!J67)*100</f>
        <v>1.7111478118839201</v>
      </c>
      <c r="K63" t="e">
        <f t="shared" si="84"/>
        <v>#VALUE!</v>
      </c>
      <c r="L63" t="e">
        <f t="shared" si="85"/>
        <v>#VALUE!</v>
      </c>
      <c r="M63">
        <f t="shared" ref="M63" si="122">STDEV(E38:E63)</f>
        <v>1.618666070009029</v>
      </c>
      <c r="N63">
        <f t="shared" si="116"/>
        <v>0.2124433625527363</v>
      </c>
      <c r="O63" t="e">
        <f t="shared" si="116"/>
        <v>#VALUE!</v>
      </c>
      <c r="P63" t="e">
        <f t="shared" si="116"/>
        <v>#VALUE!</v>
      </c>
      <c r="Q63" t="e">
        <f t="shared" si="116"/>
        <v>#VALUE!</v>
      </c>
      <c r="R63">
        <f t="shared" si="83"/>
        <v>3.9646262230182701</v>
      </c>
    </row>
    <row r="64" spans="1:18">
      <c r="A64" s="42">
        <f>'BB Data'!A69</f>
        <v>35125</v>
      </c>
      <c r="B64" t="e">
        <f>LN('BB Data'!B69/'BB Data'!B68)*100</f>
        <v>#VALUE!</v>
      </c>
      <c r="C64" t="e">
        <f>LN('BB Data'!C69/'BB Data'!C68)*100</f>
        <v>#VALUE!</v>
      </c>
      <c r="D64">
        <f>LN('BB Data'!D69/'BB Data'!D68)*100</f>
        <v>0.40776833924705641</v>
      </c>
      <c r="E64">
        <f>LN('BB Data'!E69/'BB Data'!E68)*100</f>
        <v>-1.0235963967001478</v>
      </c>
      <c r="F64">
        <f>LN('BB Data'!F69/'BB Data'!F68)*100</f>
        <v>0.21372966255218448</v>
      </c>
      <c r="G64" t="e">
        <f>LN('BB Data'!G69/'BB Data'!G68)*100</f>
        <v>#VALUE!</v>
      </c>
      <c r="H64" t="e">
        <f>LN('BB Data'!H69/'BB Data'!H68)*100</f>
        <v>#VALUE!</v>
      </c>
      <c r="I64" t="e">
        <f>LN('BB Data'!I69/'BB Data'!I68)*100</f>
        <v>#VALUE!</v>
      </c>
      <c r="J64">
        <f>LN('BB Data'!J69/'BB Data'!J68)*100</f>
        <v>-3.8486520283361183</v>
      </c>
      <c r="K64" t="e">
        <f t="shared" si="84"/>
        <v>#VALUE!</v>
      </c>
      <c r="L64" t="e">
        <f t="shared" si="85"/>
        <v>#VALUE!</v>
      </c>
      <c r="M64">
        <f t="shared" ref="M64" si="123">STDEV(E39:E64)</f>
        <v>1.6271288020897656</v>
      </c>
      <c r="N64">
        <f t="shared" si="116"/>
        <v>0.20993059594832753</v>
      </c>
      <c r="O64" t="e">
        <f t="shared" si="116"/>
        <v>#VALUE!</v>
      </c>
      <c r="P64" t="e">
        <f t="shared" si="116"/>
        <v>#VALUE!</v>
      </c>
      <c r="Q64" t="e">
        <f t="shared" si="116"/>
        <v>#VALUE!</v>
      </c>
      <c r="R64">
        <f t="shared" si="83"/>
        <v>4.0363084933780922</v>
      </c>
    </row>
    <row r="65" spans="1:18">
      <c r="A65" s="42">
        <f>'BB Data'!A70</f>
        <v>35132</v>
      </c>
      <c r="B65" t="e">
        <f>LN('BB Data'!B70/'BB Data'!B69)*100</f>
        <v>#VALUE!</v>
      </c>
      <c r="C65" t="e">
        <f>LN('BB Data'!C70/'BB Data'!C69)*100</f>
        <v>#VALUE!</v>
      </c>
      <c r="D65">
        <f>LN('BB Data'!D70/'BB Data'!D69)*100</f>
        <v>0.37266707562630697</v>
      </c>
      <c r="E65">
        <f>LN('BB Data'!E70/'BB Data'!E69)*100</f>
        <v>-1.9011072909799784</v>
      </c>
      <c r="F65">
        <f>LN('BB Data'!F70/'BB Data'!F69)*100</f>
        <v>-4.0675209021245953E-2</v>
      </c>
      <c r="G65" t="e">
        <f>LN('BB Data'!G70/'BB Data'!G69)*100</f>
        <v>#VALUE!</v>
      </c>
      <c r="H65" t="e">
        <f>LN('BB Data'!H70/'BB Data'!H69)*100</f>
        <v>#VALUE!</v>
      </c>
      <c r="I65" t="e">
        <f>LN('BB Data'!I70/'BB Data'!I69)*100</f>
        <v>#VALUE!</v>
      </c>
      <c r="J65">
        <f>LN('BB Data'!J70/'BB Data'!J69)*100</f>
        <v>-7.2275714865081762</v>
      </c>
      <c r="K65" t="e">
        <f t="shared" si="84"/>
        <v>#VALUE!</v>
      </c>
      <c r="L65" t="e">
        <f t="shared" si="85"/>
        <v>#VALUE!</v>
      </c>
      <c r="M65">
        <f t="shared" ref="M65" si="124">STDEV(E40:E65)</f>
        <v>1.6746709492844249</v>
      </c>
      <c r="N65">
        <f t="shared" si="116"/>
        <v>0.2111148791847533</v>
      </c>
      <c r="O65" t="e">
        <f t="shared" si="116"/>
        <v>#VALUE!</v>
      </c>
      <c r="P65" t="e">
        <f t="shared" si="116"/>
        <v>#VALUE!</v>
      </c>
      <c r="Q65" t="e">
        <f t="shared" si="116"/>
        <v>#VALUE!</v>
      </c>
      <c r="R65">
        <f t="shared" si="83"/>
        <v>4.2759477618387294</v>
      </c>
    </row>
    <row r="66" spans="1:18">
      <c r="A66" s="42">
        <f>'BB Data'!A71</f>
        <v>35139</v>
      </c>
      <c r="B66" t="e">
        <f>LN('BB Data'!B71/'BB Data'!B70)*100</f>
        <v>#VALUE!</v>
      </c>
      <c r="C66" t="e">
        <f>LN('BB Data'!C71/'BB Data'!C70)*100</f>
        <v>#VALUE!</v>
      </c>
      <c r="D66">
        <f>LN('BB Data'!D71/'BB Data'!D70)*100</f>
        <v>0.25190192491260949</v>
      </c>
      <c r="E66">
        <f>LN('BB Data'!E71/'BB Data'!E70)*100</f>
        <v>6.2788434391064189E-3</v>
      </c>
      <c r="F66">
        <f>LN('BB Data'!F71/'BB Data'!F70)*100</f>
        <v>0.28437963508103031</v>
      </c>
      <c r="G66" t="e">
        <f>LN('BB Data'!G71/'BB Data'!G70)*100</f>
        <v>#VALUE!</v>
      </c>
      <c r="H66" t="e">
        <f>LN('BB Data'!H71/'BB Data'!H70)*100</f>
        <v>#VALUE!</v>
      </c>
      <c r="I66" t="e">
        <f>LN('BB Data'!I71/'BB Data'!I70)*100</f>
        <v>#VALUE!</v>
      </c>
      <c r="J66">
        <f>LN('BB Data'!J71/'BB Data'!J70)*100</f>
        <v>1.7404063307200333</v>
      </c>
      <c r="K66" t="e">
        <f t="shared" si="84"/>
        <v>#VALUE!</v>
      </c>
      <c r="L66" t="e">
        <f t="shared" si="85"/>
        <v>#VALUE!</v>
      </c>
      <c r="M66">
        <f t="shared" ref="M66" si="125">STDEV(E41:E66)</f>
        <v>1.6659413970783339</v>
      </c>
      <c r="N66">
        <f t="shared" si="116"/>
        <v>0.21270606207283232</v>
      </c>
      <c r="O66" t="e">
        <f t="shared" si="116"/>
        <v>#VALUE!</v>
      </c>
      <c r="P66" t="e">
        <f t="shared" si="116"/>
        <v>#VALUE!</v>
      </c>
      <c r="Q66" t="e">
        <f t="shared" si="116"/>
        <v>#VALUE!</v>
      </c>
      <c r="R66">
        <f t="shared" si="83"/>
        <v>4.1581873249716201</v>
      </c>
    </row>
    <row r="67" spans="1:18">
      <c r="A67" s="42">
        <f>'BB Data'!A72</f>
        <v>35146</v>
      </c>
      <c r="B67" t="e">
        <f>LN('BB Data'!B72/'BB Data'!B71)*100</f>
        <v>#VALUE!</v>
      </c>
      <c r="C67" t="e">
        <f>LN('BB Data'!C72/'BB Data'!C71)*100</f>
        <v>#VALUE!</v>
      </c>
      <c r="D67">
        <f>LN('BB Data'!D72/'BB Data'!D71)*100</f>
        <v>0.37168078278118644</v>
      </c>
      <c r="E67">
        <f>LN('BB Data'!E72/'BB Data'!E71)*100</f>
        <v>1.7365761768889365</v>
      </c>
      <c r="F67">
        <f>LN('BB Data'!F72/'BB Data'!F71)*100</f>
        <v>0.11149968212067993</v>
      </c>
      <c r="G67" t="e">
        <f>LN('BB Data'!G72/'BB Data'!G71)*100</f>
        <v>#VALUE!</v>
      </c>
      <c r="H67" t="e">
        <f>LN('BB Data'!H72/'BB Data'!H71)*100</f>
        <v>#VALUE!</v>
      </c>
      <c r="I67" t="e">
        <f>LN('BB Data'!I72/'BB Data'!I71)*100</f>
        <v>#VALUE!</v>
      </c>
      <c r="J67">
        <f>LN('BB Data'!J72/'BB Data'!J71)*100</f>
        <v>2.8510426964262545</v>
      </c>
      <c r="K67" t="e">
        <f t="shared" si="84"/>
        <v>#VALUE!</v>
      </c>
      <c r="L67" t="e">
        <f t="shared" si="85"/>
        <v>#VALUE!</v>
      </c>
      <c r="M67">
        <f t="shared" ref="M67" si="126">STDEV(E42:E67)</f>
        <v>1.6958744374787618</v>
      </c>
      <c r="N67">
        <f t="shared" si="116"/>
        <v>0.21267317672601566</v>
      </c>
      <c r="O67" t="e">
        <f t="shared" si="116"/>
        <v>#VALUE!</v>
      </c>
      <c r="P67" t="e">
        <f t="shared" si="116"/>
        <v>#VALUE!</v>
      </c>
      <c r="Q67" t="e">
        <f t="shared" si="116"/>
        <v>#VALUE!</v>
      </c>
      <c r="R67">
        <f t="shared" si="83"/>
        <v>4.1587763131966522</v>
      </c>
    </row>
    <row r="68" spans="1:18">
      <c r="A68" s="42">
        <f>'BB Data'!A73</f>
        <v>35153</v>
      </c>
      <c r="B68" t="e">
        <f>LN('BB Data'!B73/'BB Data'!B72)*100</f>
        <v>#VALUE!</v>
      </c>
      <c r="C68" t="e">
        <f>LN('BB Data'!C73/'BB Data'!C72)*100</f>
        <v>#VALUE!</v>
      </c>
      <c r="D68">
        <f>LN('BB Data'!D73/'BB Data'!D72)*100</f>
        <v>0.2801773189677062</v>
      </c>
      <c r="E68">
        <f>LN('BB Data'!E73/'BB Data'!E72)*100</f>
        <v>-0.28424909455841968</v>
      </c>
      <c r="F68">
        <f>LN('BB Data'!F73/'BB Data'!F72)*100</f>
        <v>1.0130172728107501E-2</v>
      </c>
      <c r="G68" t="e">
        <f>LN('BB Data'!G73/'BB Data'!G72)*100</f>
        <v>#VALUE!</v>
      </c>
      <c r="H68" t="e">
        <f>LN('BB Data'!H73/'BB Data'!H72)*100</f>
        <v>#VALUE!</v>
      </c>
      <c r="I68" t="e">
        <f>LN('BB Data'!I73/'BB Data'!I72)*100</f>
        <v>#VALUE!</v>
      </c>
      <c r="J68">
        <f>LN('BB Data'!J73/'BB Data'!J72)*100</f>
        <v>-1.4893343681066495</v>
      </c>
      <c r="K68" t="e">
        <f t="shared" si="84"/>
        <v>#VALUE!</v>
      </c>
      <c r="L68" t="e">
        <f t="shared" si="85"/>
        <v>#VALUE!</v>
      </c>
      <c r="M68">
        <f t="shared" ref="M68" si="127">STDEV(E43:E68)</f>
        <v>1.6755626122722813</v>
      </c>
      <c r="N68">
        <f t="shared" si="116"/>
        <v>0.21242468129988573</v>
      </c>
      <c r="O68" t="e">
        <f t="shared" si="116"/>
        <v>#VALUE!</v>
      </c>
      <c r="P68" t="e">
        <f t="shared" si="116"/>
        <v>#VALUE!</v>
      </c>
      <c r="Q68" t="e">
        <f t="shared" si="116"/>
        <v>#VALUE!</v>
      </c>
      <c r="R68">
        <f t="shared" si="83"/>
        <v>4.16376038478142</v>
      </c>
    </row>
    <row r="69" spans="1:18">
      <c r="A69" s="42">
        <f>'BB Data'!A74</f>
        <v>35160</v>
      </c>
      <c r="B69" t="e">
        <f>LN('BB Data'!B74/'BB Data'!B73)*100</f>
        <v>#VALUE!</v>
      </c>
      <c r="C69" t="e">
        <f>LN('BB Data'!C74/'BB Data'!C73)*100</f>
        <v>#VALUE!</v>
      </c>
      <c r="D69">
        <f>LN('BB Data'!D74/'BB Data'!D73)*100</f>
        <v>0.49139823025226587</v>
      </c>
      <c r="E69">
        <f>LN('BB Data'!E74/'BB Data'!E73)*100</f>
        <v>0.49588068814981556</v>
      </c>
      <c r="F69">
        <f>LN('BB Data'!F74/'BB Data'!F73)*100</f>
        <v>-4.0526849592168332E-2</v>
      </c>
      <c r="G69" t="e">
        <f>LN('BB Data'!G74/'BB Data'!G73)*100</f>
        <v>#VALUE!</v>
      </c>
      <c r="H69" t="e">
        <f>LN('BB Data'!H74/'BB Data'!H73)*100</f>
        <v>#VALUE!</v>
      </c>
      <c r="I69" t="e">
        <f>LN('BB Data'!I74/'BB Data'!I73)*100</f>
        <v>#VALUE!</v>
      </c>
      <c r="J69">
        <f>LN('BB Data'!J74/'BB Data'!J73)*100</f>
        <v>0.52606492187953213</v>
      </c>
      <c r="K69" t="e">
        <f t="shared" si="84"/>
        <v>#VALUE!</v>
      </c>
      <c r="L69" t="e">
        <f t="shared" si="85"/>
        <v>#VALUE!</v>
      </c>
      <c r="M69">
        <f t="shared" ref="M69" si="128">STDEV(E44:E69)</f>
        <v>1.6748577440145065</v>
      </c>
      <c r="N69">
        <f t="shared" si="116"/>
        <v>0.1950445052047306</v>
      </c>
      <c r="O69" t="e">
        <f t="shared" si="116"/>
        <v>#VALUE!</v>
      </c>
      <c r="P69" t="e">
        <f t="shared" si="116"/>
        <v>#VALUE!</v>
      </c>
      <c r="Q69" t="e">
        <f t="shared" si="116"/>
        <v>#VALUE!</v>
      </c>
      <c r="R69">
        <f t="shared" si="83"/>
        <v>4.1165711358792469</v>
      </c>
    </row>
    <row r="70" spans="1:18">
      <c r="A70" s="42">
        <f>'BB Data'!A75</f>
        <v>35167</v>
      </c>
      <c r="B70" t="e">
        <f>LN('BB Data'!B75/'BB Data'!B74)*100</f>
        <v>#VALUE!</v>
      </c>
      <c r="C70" t="e">
        <f>LN('BB Data'!C75/'BB Data'!C74)*100</f>
        <v>#VALUE!</v>
      </c>
      <c r="D70">
        <f>LN('BB Data'!D75/'BB Data'!D74)*100</f>
        <v>0.37009274794846064</v>
      </c>
      <c r="E70">
        <f>LN('BB Data'!E75/'BB Data'!E74)*100</f>
        <v>0.42805566584749399</v>
      </c>
      <c r="F70">
        <f>LN('BB Data'!F75/'BB Data'!F74)*100</f>
        <v>0.57596279061439293</v>
      </c>
      <c r="G70" t="e">
        <f>LN('BB Data'!G75/'BB Data'!G74)*100</f>
        <v>#VALUE!</v>
      </c>
      <c r="H70" t="e">
        <f>LN('BB Data'!H75/'BB Data'!H74)*100</f>
        <v>#VALUE!</v>
      </c>
      <c r="I70" t="e">
        <f>LN('BB Data'!I75/'BB Data'!I74)*100</f>
        <v>#VALUE!</v>
      </c>
      <c r="J70">
        <f>LN('BB Data'!J75/'BB Data'!J74)*100</f>
        <v>-0.56858494236280765</v>
      </c>
      <c r="K70" t="e">
        <f t="shared" si="84"/>
        <v>#VALUE!</v>
      </c>
      <c r="L70" t="e">
        <f t="shared" si="85"/>
        <v>#VALUE!</v>
      </c>
      <c r="M70">
        <f t="shared" ref="M70" si="129">STDEV(E45:E70)</f>
        <v>1.6556259819572163</v>
      </c>
      <c r="N70">
        <f t="shared" si="116"/>
        <v>0.21206580141570941</v>
      </c>
      <c r="O70" t="e">
        <f t="shared" si="116"/>
        <v>#VALUE!</v>
      </c>
      <c r="P70" t="e">
        <f t="shared" si="116"/>
        <v>#VALUE!</v>
      </c>
      <c r="Q70" t="e">
        <f t="shared" si="116"/>
        <v>#VALUE!</v>
      </c>
      <c r="R70">
        <f t="shared" si="83"/>
        <v>4.1166221169820192</v>
      </c>
    </row>
    <row r="71" spans="1:18">
      <c r="A71" s="42">
        <f>'BB Data'!A76</f>
        <v>35174</v>
      </c>
      <c r="B71" t="e">
        <f>LN('BB Data'!B76/'BB Data'!B75)*100</f>
        <v>#VALUE!</v>
      </c>
      <c r="C71" t="e">
        <f>LN('BB Data'!C76/'BB Data'!C75)*100</f>
        <v>#VALUE!</v>
      </c>
      <c r="D71">
        <f>LN('BB Data'!D76/'BB Data'!D75)*100</f>
        <v>0.32090958406839337</v>
      </c>
      <c r="E71">
        <f>LN('BB Data'!E76/'BB Data'!E75)*100</f>
        <v>2.6062472406429111</v>
      </c>
      <c r="F71">
        <f>LN('BB Data'!F76/'BB Data'!F75)*100</f>
        <v>-0.14115751486828015</v>
      </c>
      <c r="G71" t="e">
        <f>LN('BB Data'!G76/'BB Data'!G75)*100</f>
        <v>#VALUE!</v>
      </c>
      <c r="H71" t="e">
        <f>LN('BB Data'!H76/'BB Data'!H75)*100</f>
        <v>#VALUE!</v>
      </c>
      <c r="I71" t="e">
        <f>LN('BB Data'!I76/'BB Data'!I75)*100</f>
        <v>#VALUE!</v>
      </c>
      <c r="J71">
        <f>LN('BB Data'!J76/'BB Data'!J75)*100</f>
        <v>2.6773972708732961E-2</v>
      </c>
      <c r="K71" t="e">
        <f t="shared" si="84"/>
        <v>#VALUE!</v>
      </c>
      <c r="L71" t="e">
        <f t="shared" si="85"/>
        <v>#VALUE!</v>
      </c>
      <c r="M71">
        <f t="shared" ref="M71" si="130">STDEV(E46:E71)</f>
        <v>1.7197720313519012</v>
      </c>
      <c r="N71">
        <f t="shared" si="116"/>
        <v>0.21559683782179281</v>
      </c>
      <c r="O71" t="e">
        <f t="shared" si="116"/>
        <v>#VALUE!</v>
      </c>
      <c r="P71" t="e">
        <f t="shared" si="116"/>
        <v>#VALUE!</v>
      </c>
      <c r="Q71" t="e">
        <f t="shared" si="116"/>
        <v>#VALUE!</v>
      </c>
      <c r="R71">
        <f t="shared" si="83"/>
        <v>4.0830251684143661</v>
      </c>
    </row>
    <row r="72" spans="1:18">
      <c r="A72" s="42">
        <f>'BB Data'!A77</f>
        <v>35181</v>
      </c>
      <c r="B72" t="e">
        <f>LN('BB Data'!B77/'BB Data'!B76)*100</f>
        <v>#VALUE!</v>
      </c>
      <c r="C72" t="e">
        <f>LN('BB Data'!C77/'BB Data'!C76)*100</f>
        <v>#VALUE!</v>
      </c>
      <c r="D72">
        <f>LN('BB Data'!D77/'BB Data'!D76)*100</f>
        <v>0.3231485565495022</v>
      </c>
      <c r="E72">
        <f>LN('BB Data'!E77/'BB Data'!E76)*100</f>
        <v>-0.27316156437338729</v>
      </c>
      <c r="F72">
        <f>LN('BB Data'!F77/'BB Data'!F76)*100</f>
        <v>5.0436274837277112E-2</v>
      </c>
      <c r="G72" t="e">
        <f>LN('BB Data'!G77/'BB Data'!G76)*100</f>
        <v>#VALUE!</v>
      </c>
      <c r="H72" t="e">
        <f>LN('BB Data'!H77/'BB Data'!H76)*100</f>
        <v>#VALUE!</v>
      </c>
      <c r="I72" t="e">
        <f>LN('BB Data'!I77/'BB Data'!I76)*100</f>
        <v>#VALUE!</v>
      </c>
      <c r="J72">
        <f>LN('BB Data'!J77/'BB Data'!J76)*100</f>
        <v>0.85300399611297117</v>
      </c>
      <c r="K72" t="e">
        <f t="shared" si="84"/>
        <v>#VALUE!</v>
      </c>
      <c r="L72" t="e">
        <f t="shared" si="85"/>
        <v>#VALUE!</v>
      </c>
      <c r="M72">
        <f t="shared" ref="M72" si="131">STDEV(E47:E72)</f>
        <v>1.593381481481339</v>
      </c>
      <c r="N72">
        <f t="shared" si="116"/>
        <v>0.21583155263140791</v>
      </c>
      <c r="O72" t="e">
        <f t="shared" si="116"/>
        <v>#VALUE!</v>
      </c>
      <c r="P72" t="e">
        <f t="shared" si="116"/>
        <v>#VALUE!</v>
      </c>
      <c r="Q72" t="e">
        <f t="shared" si="116"/>
        <v>#VALUE!</v>
      </c>
      <c r="R72">
        <f t="shared" si="83"/>
        <v>3.6010374239017033</v>
      </c>
    </row>
    <row r="73" spans="1:18">
      <c r="A73" s="42">
        <f>'BB Data'!A78</f>
        <v>35188</v>
      </c>
      <c r="B73" t="e">
        <f>LN('BB Data'!B78/'BB Data'!B77)*100</f>
        <v>#VALUE!</v>
      </c>
      <c r="C73" t="e">
        <f>LN('BB Data'!C78/'BB Data'!C77)*100</f>
        <v>#VALUE!</v>
      </c>
      <c r="D73">
        <f>LN('BB Data'!D78/'BB Data'!D77)*100</f>
        <v>0.33512663801825987</v>
      </c>
      <c r="E73">
        <f>LN('BB Data'!E78/'BB Data'!E77)*100</f>
        <v>-0.48234339831063994</v>
      </c>
      <c r="F73">
        <f>LN('BB Data'!F78/'BB Data'!F77)*100</f>
        <v>3.0249559091259405E-2</v>
      </c>
      <c r="G73" t="e">
        <f>LN('BB Data'!G78/'BB Data'!G77)*100</f>
        <v>#VALUE!</v>
      </c>
      <c r="H73" t="e">
        <f>LN('BB Data'!H78/'BB Data'!H77)*100</f>
        <v>#VALUE!</v>
      </c>
      <c r="I73" t="e">
        <f>LN('BB Data'!I78/'BB Data'!I77)*100</f>
        <v>#VALUE!</v>
      </c>
      <c r="J73">
        <f>LN('BB Data'!J78/'BB Data'!J77)*100</f>
        <v>-0.10622843234115735</v>
      </c>
      <c r="K73" t="e">
        <f t="shared" si="84"/>
        <v>#VALUE!</v>
      </c>
      <c r="L73" t="e">
        <f t="shared" si="85"/>
        <v>#VALUE!</v>
      </c>
      <c r="M73">
        <f t="shared" ref="M73:Q88" si="132">STDEV(E48:E73)</f>
        <v>1.5577931476250402</v>
      </c>
      <c r="N73">
        <f t="shared" si="132"/>
        <v>0.21613829223380757</v>
      </c>
      <c r="O73" t="e">
        <f t="shared" si="132"/>
        <v>#VALUE!</v>
      </c>
      <c r="P73" t="e">
        <f t="shared" si="132"/>
        <v>#VALUE!</v>
      </c>
      <c r="Q73" t="e">
        <f t="shared" si="132"/>
        <v>#VALUE!</v>
      </c>
      <c r="R73">
        <f t="shared" si="83"/>
        <v>3.6012494433494822</v>
      </c>
    </row>
    <row r="74" spans="1:18">
      <c r="A74" s="42">
        <f>'BB Data'!A79</f>
        <v>35195</v>
      </c>
      <c r="B74" t="e">
        <f>LN('BB Data'!B79/'BB Data'!B78)*100</f>
        <v>#VALUE!</v>
      </c>
      <c r="C74" t="e">
        <f>LN('BB Data'!C79/'BB Data'!C78)*100</f>
        <v>#VALUE!</v>
      </c>
      <c r="D74">
        <f>LN('BB Data'!D79/'BB Data'!D78)*100</f>
        <v>0.36773585279736171</v>
      </c>
      <c r="E74">
        <f>LN('BB Data'!E79/'BB Data'!E78)*100</f>
        <v>0.39245575180891484</v>
      </c>
      <c r="F74">
        <f>LN('BB Data'!F79/'BB Data'!F78)*100</f>
        <v>0.21149109046260339</v>
      </c>
      <c r="G74" t="e">
        <f>LN('BB Data'!G79/'BB Data'!G78)*100</f>
        <v>#VALUE!</v>
      </c>
      <c r="H74" t="e">
        <f>LN('BB Data'!H79/'BB Data'!H78)*100</f>
        <v>#VALUE!</v>
      </c>
      <c r="I74" t="e">
        <f>LN('BB Data'!I79/'BB Data'!I78)*100</f>
        <v>#VALUE!</v>
      </c>
      <c r="J74">
        <f>LN('BB Data'!J79/'BB Data'!J78)*100</f>
        <v>3.9083038312780212</v>
      </c>
      <c r="K74" t="e">
        <f t="shared" si="84"/>
        <v>#VALUE!</v>
      </c>
      <c r="L74" t="e">
        <f t="shared" si="85"/>
        <v>#VALUE!</v>
      </c>
      <c r="M74">
        <f t="shared" ref="M74" si="133">STDEV(E49:E74)</f>
        <v>1.4732887229512805</v>
      </c>
      <c r="N74">
        <f t="shared" si="132"/>
        <v>0.21205754896387063</v>
      </c>
      <c r="O74" t="e">
        <f t="shared" si="132"/>
        <v>#VALUE!</v>
      </c>
      <c r="P74" t="e">
        <f t="shared" si="132"/>
        <v>#VALUE!</v>
      </c>
      <c r="Q74" t="e">
        <f t="shared" si="132"/>
        <v>#VALUE!</v>
      </c>
      <c r="R74">
        <f t="shared" si="83"/>
        <v>3.508199498417949</v>
      </c>
    </row>
    <row r="75" spans="1:18">
      <c r="A75" s="42">
        <f>'BB Data'!A80</f>
        <v>35202</v>
      </c>
      <c r="B75" t="e">
        <f>LN('BB Data'!B80/'BB Data'!B79)*100</f>
        <v>#VALUE!</v>
      </c>
      <c r="C75" t="e">
        <f>LN('BB Data'!C80/'BB Data'!C79)*100</f>
        <v>#VALUE!</v>
      </c>
      <c r="D75">
        <f>LN('BB Data'!D80/'BB Data'!D79)*100</f>
        <v>0.3799566359283621</v>
      </c>
      <c r="E75">
        <f>LN('BB Data'!E80/'BB Data'!E79)*100</f>
        <v>0.40485481542564694</v>
      </c>
      <c r="F75">
        <f>LN('BB Data'!F80/'BB Data'!F79)*100</f>
        <v>0.11060279645424369</v>
      </c>
      <c r="G75" t="e">
        <f>LN('BB Data'!G80/'BB Data'!G79)*100</f>
        <v>#VALUE!</v>
      </c>
      <c r="H75" t="e">
        <f>LN('BB Data'!H80/'BB Data'!H79)*100</f>
        <v>#VALUE!</v>
      </c>
      <c r="I75" t="e">
        <f>LN('BB Data'!I80/'BB Data'!I79)*100</f>
        <v>#VALUE!</v>
      </c>
      <c r="J75">
        <f>LN('BB Data'!J80/'BB Data'!J79)*100</f>
        <v>1.7920798975428927</v>
      </c>
      <c r="K75" t="e">
        <f t="shared" si="84"/>
        <v>#VALUE!</v>
      </c>
      <c r="L75" t="e">
        <f t="shared" si="85"/>
        <v>#VALUE!</v>
      </c>
      <c r="M75">
        <f t="shared" ref="M75" si="134">STDEV(E50:E75)</f>
        <v>1.4543440467716724</v>
      </c>
      <c r="N75">
        <f t="shared" si="132"/>
        <v>0.21019402092108261</v>
      </c>
      <c r="O75" t="e">
        <f t="shared" si="132"/>
        <v>#VALUE!</v>
      </c>
      <c r="P75" t="e">
        <f t="shared" si="132"/>
        <v>#VALUE!</v>
      </c>
      <c r="Q75" t="e">
        <f t="shared" si="132"/>
        <v>#VALUE!</v>
      </c>
      <c r="R75">
        <f t="shared" si="83"/>
        <v>3.5149190491413482</v>
      </c>
    </row>
    <row r="76" spans="1:18">
      <c r="A76" s="42">
        <f>'BB Data'!A81</f>
        <v>35209</v>
      </c>
      <c r="B76" t="e">
        <f>LN('BB Data'!B81/'BB Data'!B80)*100</f>
        <v>#VALUE!</v>
      </c>
      <c r="C76" t="e">
        <f>LN('BB Data'!C81/'BB Data'!C80)*100</f>
        <v>#VALUE!</v>
      </c>
      <c r="D76">
        <f>LN('BB Data'!D81/'BB Data'!D80)*100</f>
        <v>0.29030405524587505</v>
      </c>
      <c r="E76">
        <f>LN('BB Data'!E81/'BB Data'!E80)*100</f>
        <v>-0.67700738875193178</v>
      </c>
      <c r="F76">
        <f>LN('BB Data'!F81/'BB Data'!F80)*100</f>
        <v>0.16065873522942284</v>
      </c>
      <c r="G76" t="e">
        <f>LN('BB Data'!G81/'BB Data'!G80)*100</f>
        <v>#VALUE!</v>
      </c>
      <c r="H76" t="e">
        <f>LN('BB Data'!H81/'BB Data'!H80)*100</f>
        <v>#VALUE!</v>
      </c>
      <c r="I76" t="e">
        <f>LN('BB Data'!I81/'BB Data'!I80)*100</f>
        <v>#VALUE!</v>
      </c>
      <c r="J76">
        <f>LN('BB Data'!J81/'BB Data'!J80)*100</f>
        <v>0.94338936035821119</v>
      </c>
      <c r="K76" t="e">
        <f t="shared" si="84"/>
        <v>#VALUE!</v>
      </c>
      <c r="L76" t="e">
        <f t="shared" si="85"/>
        <v>#VALUE!</v>
      </c>
      <c r="M76">
        <f t="shared" ref="M76" si="135">STDEV(E51:E76)</f>
        <v>1.4728933941758902</v>
      </c>
      <c r="N76">
        <f t="shared" si="132"/>
        <v>0.20549369826095076</v>
      </c>
      <c r="O76" t="e">
        <f t="shared" si="132"/>
        <v>#VALUE!</v>
      </c>
      <c r="P76" t="e">
        <f t="shared" si="132"/>
        <v>#VALUE!</v>
      </c>
      <c r="Q76" t="e">
        <f t="shared" si="132"/>
        <v>#VALUE!</v>
      </c>
      <c r="R76">
        <f t="shared" si="83"/>
        <v>3.4905669666045398</v>
      </c>
    </row>
    <row r="77" spans="1:18">
      <c r="A77" s="42">
        <f>'BB Data'!A82</f>
        <v>35216</v>
      </c>
      <c r="B77" t="e">
        <f>LN('BB Data'!B82/'BB Data'!B81)*100</f>
        <v>#VALUE!</v>
      </c>
      <c r="C77" t="e">
        <f>LN('BB Data'!C82/'BB Data'!C81)*100</f>
        <v>#VALUE!</v>
      </c>
      <c r="D77">
        <f>LN('BB Data'!D82/'BB Data'!D81)*100</f>
        <v>0.23613673438769989</v>
      </c>
      <c r="E77">
        <f>LN('BB Data'!E82/'BB Data'!E81)*100</f>
        <v>-1.0019738893994065E-2</v>
      </c>
      <c r="F77">
        <f>LN('BB Data'!F82/'BB Data'!F81)*100</f>
        <v>0.14036497191300884</v>
      </c>
      <c r="G77" t="e">
        <f>LN('BB Data'!G82/'BB Data'!G81)*100</f>
        <v>#VALUE!</v>
      </c>
      <c r="H77" t="e">
        <f>LN('BB Data'!H82/'BB Data'!H81)*100</f>
        <v>#VALUE!</v>
      </c>
      <c r="I77" t="e">
        <f>LN('BB Data'!I82/'BB Data'!I81)*100</f>
        <v>#VALUE!</v>
      </c>
      <c r="J77">
        <f>LN('BB Data'!J82/'BB Data'!J81)*100</f>
        <v>0.99830565551700146</v>
      </c>
      <c r="K77" t="e">
        <f t="shared" si="84"/>
        <v>#VALUE!</v>
      </c>
      <c r="L77" t="e">
        <f t="shared" si="85"/>
        <v>#VALUE!</v>
      </c>
      <c r="M77">
        <f t="shared" ref="M77" si="136">STDEV(E52:E77)</f>
        <v>1.4296407353784182</v>
      </c>
      <c r="N77">
        <f t="shared" si="132"/>
        <v>0.20535905090271966</v>
      </c>
      <c r="O77" t="e">
        <f t="shared" si="132"/>
        <v>#VALUE!</v>
      </c>
      <c r="P77" t="e">
        <f t="shared" si="132"/>
        <v>#VALUE!</v>
      </c>
      <c r="Q77" t="e">
        <f t="shared" si="132"/>
        <v>#VALUE!</v>
      </c>
      <c r="R77">
        <f t="shared" si="83"/>
        <v>3.3746915240411233</v>
      </c>
    </row>
    <row r="78" spans="1:18">
      <c r="A78" s="42">
        <f>'BB Data'!A83</f>
        <v>35223</v>
      </c>
      <c r="B78" t="e">
        <f>LN('BB Data'!B83/'BB Data'!B82)*100</f>
        <v>#VALUE!</v>
      </c>
      <c r="C78" t="e">
        <f>LN('BB Data'!C83/'BB Data'!C82)*100</f>
        <v>#VALUE!</v>
      </c>
      <c r="D78">
        <f>LN('BB Data'!D83/'BB Data'!D82)*100</f>
        <v>0.39125939064720588</v>
      </c>
      <c r="E78">
        <f>LN('BB Data'!E83/'BB Data'!E82)*100</f>
        <v>-0.15844526424732924</v>
      </c>
      <c r="F78">
        <f>LN('BB Data'!F83/'BB Data'!F82)*100</f>
        <v>0.10014020464321424</v>
      </c>
      <c r="G78" t="e">
        <f>LN('BB Data'!G83/'BB Data'!G82)*100</f>
        <v>#VALUE!</v>
      </c>
      <c r="H78" t="e">
        <f>LN('BB Data'!H83/'BB Data'!H82)*100</f>
        <v>#VALUE!</v>
      </c>
      <c r="I78" t="e">
        <f>LN('BB Data'!I83/'BB Data'!I82)*100</f>
        <v>#VALUE!</v>
      </c>
      <c r="J78">
        <f>LN('BB Data'!J83/'BB Data'!J82)*100</f>
        <v>-2.7406616525133209</v>
      </c>
      <c r="K78" t="e">
        <f t="shared" si="84"/>
        <v>#VALUE!</v>
      </c>
      <c r="L78" t="e">
        <f t="shared" si="85"/>
        <v>#VALUE!</v>
      </c>
      <c r="M78">
        <f t="shared" ref="M78" si="137">STDEV(E53:E78)</f>
        <v>1.4213189783711031</v>
      </c>
      <c r="N78">
        <f t="shared" si="132"/>
        <v>0.2047207914835478</v>
      </c>
      <c r="O78" t="e">
        <f t="shared" si="132"/>
        <v>#VALUE!</v>
      </c>
      <c r="P78" t="e">
        <f t="shared" si="132"/>
        <v>#VALUE!</v>
      </c>
      <c r="Q78" t="e">
        <f t="shared" si="132"/>
        <v>#VALUE!</v>
      </c>
      <c r="R78">
        <f t="shared" si="83"/>
        <v>3.4240257027179344</v>
      </c>
    </row>
    <row r="79" spans="1:18">
      <c r="A79" s="42">
        <f>'BB Data'!A84</f>
        <v>35230</v>
      </c>
      <c r="B79" t="e">
        <f>LN('BB Data'!B84/'BB Data'!B83)*100</f>
        <v>#VALUE!</v>
      </c>
      <c r="C79" t="e">
        <f>LN('BB Data'!C84/'BB Data'!C83)*100</f>
        <v>#VALUE!</v>
      </c>
      <c r="D79">
        <f>LN('BB Data'!D84/'BB Data'!D83)*100</f>
        <v>0.3431740868758244</v>
      </c>
      <c r="E79">
        <f>LN('BB Data'!E84/'BB Data'!E83)*100</f>
        <v>-0.29549839077346457</v>
      </c>
      <c r="F79">
        <f>LN('BB Data'!F84/'BB Data'!F83)*100</f>
        <v>0.19998006864651469</v>
      </c>
      <c r="G79" t="e">
        <f>LN('BB Data'!G84/'BB Data'!G83)*100</f>
        <v>#VALUE!</v>
      </c>
      <c r="H79" t="e">
        <f>LN('BB Data'!H84/'BB Data'!H83)*100</f>
        <v>#VALUE!</v>
      </c>
      <c r="I79" t="e">
        <f>LN('BB Data'!I84/'BB Data'!I83)*100</f>
        <v>#VALUE!</v>
      </c>
      <c r="J79">
        <f>LN('BB Data'!J84/'BB Data'!J83)*100</f>
        <v>1.6399254578893063</v>
      </c>
      <c r="K79" t="e">
        <f t="shared" si="84"/>
        <v>#VALUE!</v>
      </c>
      <c r="L79" t="e">
        <f t="shared" si="85"/>
        <v>#VALUE!</v>
      </c>
      <c r="M79">
        <f t="shared" ref="M79" si="138">STDEV(E54:E79)</f>
        <v>1.4233659830758172</v>
      </c>
      <c r="N79">
        <f t="shared" si="132"/>
        <v>0.20514015149757411</v>
      </c>
      <c r="O79" t="e">
        <f t="shared" si="132"/>
        <v>#VALUE!</v>
      </c>
      <c r="P79" t="e">
        <f t="shared" si="132"/>
        <v>#VALUE!</v>
      </c>
      <c r="Q79" t="e">
        <f t="shared" si="132"/>
        <v>#VALUE!</v>
      </c>
      <c r="R79">
        <f t="shared" si="83"/>
        <v>3.3316361346964007</v>
      </c>
    </row>
    <row r="80" spans="1:18">
      <c r="A80" s="42">
        <f>'BB Data'!A85</f>
        <v>35237</v>
      </c>
      <c r="B80" t="e">
        <f>LN('BB Data'!B85/'BB Data'!B84)*100</f>
        <v>#VALUE!</v>
      </c>
      <c r="C80" t="e">
        <f>LN('BB Data'!C85/'BB Data'!C84)*100</f>
        <v>#VALUE!</v>
      </c>
      <c r="D80">
        <f>LN('BB Data'!D85/'BB Data'!D84)*100</f>
        <v>0.36869981304469401</v>
      </c>
      <c r="E80">
        <f>LN('BB Data'!E85/'BB Data'!E84)*100</f>
        <v>0.71413113668555395</v>
      </c>
      <c r="F80">
        <f>LN('BB Data'!F85/'BB Data'!F84)*100</f>
        <v>0.16966918587000898</v>
      </c>
      <c r="G80" t="e">
        <f>LN('BB Data'!G85/'BB Data'!G84)*100</f>
        <v>#VALUE!</v>
      </c>
      <c r="H80" t="e">
        <f>LN('BB Data'!H85/'BB Data'!H84)*100</f>
        <v>#VALUE!</v>
      </c>
      <c r="I80" t="e">
        <f>LN('BB Data'!I85/'BB Data'!I84)*100</f>
        <v>#VALUE!</v>
      </c>
      <c r="J80">
        <f>LN('BB Data'!J85/'BB Data'!J84)*100</f>
        <v>6.564143519190492</v>
      </c>
      <c r="K80" t="e">
        <f t="shared" si="84"/>
        <v>#VALUE!</v>
      </c>
      <c r="L80" t="e">
        <f t="shared" si="85"/>
        <v>#VALUE!</v>
      </c>
      <c r="M80">
        <f t="shared" ref="M80" si="139">STDEV(E55:E80)</f>
        <v>1.3679869438797136</v>
      </c>
      <c r="N80">
        <f t="shared" si="132"/>
        <v>0.2039351605410232</v>
      </c>
      <c r="O80" t="e">
        <f t="shared" si="132"/>
        <v>#VALUE!</v>
      </c>
      <c r="P80" t="e">
        <f t="shared" si="132"/>
        <v>#VALUE!</v>
      </c>
      <c r="Q80" t="e">
        <f t="shared" si="132"/>
        <v>#VALUE!</v>
      </c>
      <c r="R80">
        <f t="shared" si="83"/>
        <v>3.4843971741924342</v>
      </c>
    </row>
    <row r="81" spans="1:18">
      <c r="A81" s="42">
        <f>'BB Data'!A86</f>
        <v>35244</v>
      </c>
      <c r="B81" t="e">
        <f>LN('BB Data'!B86/'BB Data'!B85)*100</f>
        <v>#VALUE!</v>
      </c>
      <c r="C81" t="e">
        <f>LN('BB Data'!C86/'BB Data'!C85)*100</f>
        <v>#VALUE!</v>
      </c>
      <c r="D81">
        <f>LN('BB Data'!D86/'BB Data'!D85)*100</f>
        <v>0.29258994524618293</v>
      </c>
      <c r="E81">
        <f>LN('BB Data'!E86/'BB Data'!E85)*100</f>
        <v>0.14980079299566151</v>
      </c>
      <c r="F81">
        <f>LN('BB Data'!F86/'BB Data'!F85)*100</f>
        <v>0.1195933967536278</v>
      </c>
      <c r="G81" t="e">
        <f>LN('BB Data'!G86/'BB Data'!G85)*100</f>
        <v>#VALUE!</v>
      </c>
      <c r="H81" t="e">
        <f>LN('BB Data'!H86/'BB Data'!H85)*100</f>
        <v>#VALUE!</v>
      </c>
      <c r="I81" t="e">
        <f>LN('BB Data'!I86/'BB Data'!I85)*100</f>
        <v>#VALUE!</v>
      </c>
      <c r="J81">
        <f>LN('BB Data'!J86/'BB Data'!J85)*100</f>
        <v>-0.7472528974126087</v>
      </c>
      <c r="K81" t="e">
        <f t="shared" si="84"/>
        <v>#VALUE!</v>
      </c>
      <c r="L81" t="e">
        <f t="shared" si="85"/>
        <v>#VALUE!</v>
      </c>
      <c r="M81">
        <f t="shared" ref="M81" si="140">STDEV(E56:E81)</f>
        <v>1.3571637015106761</v>
      </c>
      <c r="N81">
        <f t="shared" si="132"/>
        <v>0.20360609925295181</v>
      </c>
      <c r="O81" t="e">
        <f t="shared" si="132"/>
        <v>#VALUE!</v>
      </c>
      <c r="P81" t="e">
        <f t="shared" si="132"/>
        <v>#VALUE!</v>
      </c>
      <c r="Q81" t="e">
        <f t="shared" si="132"/>
        <v>#VALUE!</v>
      </c>
      <c r="R81">
        <f t="shared" si="83"/>
        <v>3.470288258823242</v>
      </c>
    </row>
    <row r="82" spans="1:18">
      <c r="A82" s="42">
        <f>'BB Data'!A87</f>
        <v>35251</v>
      </c>
      <c r="B82" t="e">
        <f>LN('BB Data'!B87/'BB Data'!B86)*100</f>
        <v>#VALUE!</v>
      </c>
      <c r="C82" t="e">
        <f>LN('BB Data'!C87/'BB Data'!C86)*100</f>
        <v>#VALUE!</v>
      </c>
      <c r="D82">
        <f>LN('BB Data'!D87/'BB Data'!D86)*100</f>
        <v>0.2070243375641424</v>
      </c>
      <c r="E82">
        <f>LN('BB Data'!E87/'BB Data'!E86)*100</f>
        <v>8.9772880656315751E-2</v>
      </c>
      <c r="F82">
        <f>LN('BB Data'!F87/'BB Data'!F86)*100</f>
        <v>1.9918334893070655E-2</v>
      </c>
      <c r="G82" t="e">
        <f>LN('BB Data'!G87/'BB Data'!G86)*100</f>
        <v>#VALUE!</v>
      </c>
      <c r="H82" t="e">
        <f>LN('BB Data'!H87/'BB Data'!H86)*100</f>
        <v>#VALUE!</v>
      </c>
      <c r="I82" t="e">
        <f>LN('BB Data'!I87/'BB Data'!I86)*100</f>
        <v>#VALUE!</v>
      </c>
      <c r="J82">
        <f>LN('BB Data'!J87/'BB Data'!J86)*100</f>
        <v>2.7815893815073971</v>
      </c>
      <c r="K82" t="e">
        <f t="shared" si="84"/>
        <v>#VALUE!</v>
      </c>
      <c r="L82" t="e">
        <f t="shared" si="85"/>
        <v>#VALUE!</v>
      </c>
      <c r="M82">
        <f t="shared" ref="M82" si="141">STDEV(E57:E82)</f>
        <v>1.0694450325587388</v>
      </c>
      <c r="N82">
        <f t="shared" si="132"/>
        <v>0.20361982127320327</v>
      </c>
      <c r="O82" t="e">
        <f t="shared" si="132"/>
        <v>#VALUE!</v>
      </c>
      <c r="P82" t="e">
        <f t="shared" si="132"/>
        <v>#VALUE!</v>
      </c>
      <c r="Q82" t="e">
        <f t="shared" si="132"/>
        <v>#VALUE!</v>
      </c>
      <c r="R82">
        <f t="shared" si="83"/>
        <v>3.269069023849561</v>
      </c>
    </row>
    <row r="83" spans="1:18">
      <c r="A83" s="42">
        <f>'BB Data'!A88</f>
        <v>35258</v>
      </c>
      <c r="B83" t="e">
        <f>LN('BB Data'!B88/'BB Data'!B87)*100</f>
        <v>#VALUE!</v>
      </c>
      <c r="C83" t="e">
        <f>LN('BB Data'!C88/'BB Data'!C87)*100</f>
        <v>#VALUE!</v>
      </c>
      <c r="D83">
        <f>LN('BB Data'!D88/'BB Data'!D87)*100</f>
        <v>0.31509414162632116</v>
      </c>
      <c r="E83">
        <f>LN('BB Data'!E88/'BB Data'!E87)*100</f>
        <v>-1.6303998812861522</v>
      </c>
      <c r="F83">
        <f>LN('BB Data'!F88/'BB Data'!F87)*100</f>
        <v>9.9532206883203439E-2</v>
      </c>
      <c r="G83" t="e">
        <f>LN('BB Data'!G88/'BB Data'!G87)*100</f>
        <v>#VALUE!</v>
      </c>
      <c r="H83" t="e">
        <f>LN('BB Data'!H88/'BB Data'!H87)*100</f>
        <v>#VALUE!</v>
      </c>
      <c r="I83" t="e">
        <f>LN('BB Data'!I88/'BB Data'!I87)*100</f>
        <v>#VALUE!</v>
      </c>
      <c r="J83">
        <f>LN('BB Data'!J88/'BB Data'!J87)*100</f>
        <v>2.028008519618985</v>
      </c>
      <c r="K83" t="e">
        <f t="shared" si="84"/>
        <v>#VALUE!</v>
      </c>
      <c r="L83" t="e">
        <f t="shared" si="85"/>
        <v>#VALUE!</v>
      </c>
      <c r="M83">
        <f t="shared" ref="M83" si="142">STDEV(E58:E83)</f>
        <v>1.1164851722637925</v>
      </c>
      <c r="N83">
        <f t="shared" si="132"/>
        <v>0.20363572990281351</v>
      </c>
      <c r="O83" t="e">
        <f t="shared" si="132"/>
        <v>#VALUE!</v>
      </c>
      <c r="P83" t="e">
        <f t="shared" si="132"/>
        <v>#VALUE!</v>
      </c>
      <c r="Q83" t="e">
        <f t="shared" si="132"/>
        <v>#VALUE!</v>
      </c>
      <c r="R83">
        <f t="shared" si="83"/>
        <v>3.2584203427112155</v>
      </c>
    </row>
    <row r="84" spans="1:18">
      <c r="A84" s="42">
        <f>'BB Data'!A89</f>
        <v>35265</v>
      </c>
      <c r="B84" t="e">
        <f>LN('BB Data'!B89/'BB Data'!B88)*100</f>
        <v>#VALUE!</v>
      </c>
      <c r="C84" t="e">
        <f>LN('BB Data'!C89/'BB Data'!C88)*100</f>
        <v>#VALUE!</v>
      </c>
      <c r="D84">
        <f>LN('BB Data'!D89/'BB Data'!D88)*100</f>
        <v>0.24557659845132235</v>
      </c>
      <c r="E84">
        <f>LN('BB Data'!E89/'BB Data'!E88)*100</f>
        <v>-0.59767208466728283</v>
      </c>
      <c r="F84">
        <f>LN('BB Data'!F89/'BB Data'!F88)*100</f>
        <v>0.16897772521319124</v>
      </c>
      <c r="G84" t="e">
        <f>LN('BB Data'!G89/'BB Data'!G88)*100</f>
        <v>#VALUE!</v>
      </c>
      <c r="H84" t="e">
        <f>LN('BB Data'!H89/'BB Data'!H88)*100</f>
        <v>#VALUE!</v>
      </c>
      <c r="I84" t="e">
        <f>LN('BB Data'!I89/'BB Data'!I88)*100</f>
        <v>#VALUE!</v>
      </c>
      <c r="J84">
        <f>LN('BB Data'!J89/'BB Data'!J88)*100</f>
        <v>-1.3772295758222661</v>
      </c>
      <c r="K84" t="e">
        <f t="shared" si="84"/>
        <v>#VALUE!</v>
      </c>
      <c r="L84" t="e">
        <f t="shared" si="85"/>
        <v>#VALUE!</v>
      </c>
      <c r="M84">
        <f t="shared" ref="M84" si="143">STDEV(E59:E84)</f>
        <v>1.1191858689997949</v>
      </c>
      <c r="N84">
        <f t="shared" si="132"/>
        <v>0.20215736097419917</v>
      </c>
      <c r="O84" t="e">
        <f t="shared" si="132"/>
        <v>#VALUE!</v>
      </c>
      <c r="P84" t="e">
        <f t="shared" si="132"/>
        <v>#VALUE!</v>
      </c>
      <c r="Q84" t="e">
        <f t="shared" si="132"/>
        <v>#VALUE!</v>
      </c>
      <c r="R84">
        <f t="shared" si="83"/>
        <v>3.278012148164585</v>
      </c>
    </row>
    <row r="85" spans="1:18">
      <c r="A85" s="42">
        <f>'BB Data'!A90</f>
        <v>35272</v>
      </c>
      <c r="B85" t="e">
        <f>LN('BB Data'!B90/'BB Data'!B89)*100</f>
        <v>#VALUE!</v>
      </c>
      <c r="C85" t="e">
        <f>LN('BB Data'!C90/'BB Data'!C89)*100</f>
        <v>#VALUE!</v>
      </c>
      <c r="D85">
        <f>LN('BB Data'!D90/'BB Data'!D89)*100</f>
        <v>0.35971826360581183</v>
      </c>
      <c r="E85">
        <f>LN('BB Data'!E90/'BB Data'!E89)*100</f>
        <v>-4.2166079030099821</v>
      </c>
      <c r="F85">
        <f>LN('BB Data'!F90/'BB Data'!F89)*100</f>
        <v>0.12902587269612839</v>
      </c>
      <c r="G85" t="e">
        <f>LN('BB Data'!G90/'BB Data'!G89)*100</f>
        <v>#VALUE!</v>
      </c>
      <c r="H85" t="e">
        <f>LN('BB Data'!H90/'BB Data'!H89)*100</f>
        <v>#VALUE!</v>
      </c>
      <c r="I85" t="e">
        <f>LN('BB Data'!I90/'BB Data'!I89)*100</f>
        <v>#VALUE!</v>
      </c>
      <c r="J85">
        <f>LN('BB Data'!J90/'BB Data'!J89)*100</f>
        <v>-5.6955088488462877</v>
      </c>
      <c r="K85" t="e">
        <f t="shared" si="84"/>
        <v>#VALUE!</v>
      </c>
      <c r="L85" t="e">
        <f t="shared" si="85"/>
        <v>#VALUE!</v>
      </c>
      <c r="M85">
        <f t="shared" ref="M85" si="144">STDEV(E60:E85)</f>
        <v>1.3933353414448104</v>
      </c>
      <c r="N85">
        <f t="shared" si="132"/>
        <v>0.1866830496113866</v>
      </c>
      <c r="O85" t="e">
        <f t="shared" si="132"/>
        <v>#VALUE!</v>
      </c>
      <c r="P85" t="e">
        <f t="shared" si="132"/>
        <v>#VALUE!</v>
      </c>
      <c r="Q85" t="e">
        <f t="shared" si="132"/>
        <v>#VALUE!</v>
      </c>
      <c r="R85">
        <f t="shared" si="83"/>
        <v>3.498922513493453</v>
      </c>
    </row>
    <row r="86" spans="1:18">
      <c r="A86" s="42">
        <f>'BB Data'!A91</f>
        <v>35279</v>
      </c>
      <c r="B86" t="e">
        <f>LN('BB Data'!B91/'BB Data'!B90)*100</f>
        <v>#VALUE!</v>
      </c>
      <c r="C86" t="e">
        <f>LN('BB Data'!C91/'BB Data'!C90)*100</f>
        <v>#VALUE!</v>
      </c>
      <c r="D86">
        <f>LN('BB Data'!D91/'BB Data'!D90)*100</f>
        <v>0.36654593772765881</v>
      </c>
      <c r="E86">
        <f>LN('BB Data'!E91/'BB Data'!E90)*100</f>
        <v>1.9273289387919106</v>
      </c>
      <c r="F86">
        <f>LN('BB Data'!F91/'BB Data'!F90)*100</f>
        <v>0.14866943617449679</v>
      </c>
      <c r="G86" t="e">
        <f>LN('BB Data'!G91/'BB Data'!G90)*100</f>
        <v>#VALUE!</v>
      </c>
      <c r="H86" t="e">
        <f>LN('BB Data'!H91/'BB Data'!H90)*100</f>
        <v>#VALUE!</v>
      </c>
      <c r="I86" t="e">
        <f>LN('BB Data'!I91/'BB Data'!I90)*100</f>
        <v>#VALUE!</v>
      </c>
      <c r="J86">
        <f>LN('BB Data'!J91/'BB Data'!J90)*100</f>
        <v>4.3125802861665337</v>
      </c>
      <c r="K86" t="e">
        <f t="shared" si="84"/>
        <v>#VALUE!</v>
      </c>
      <c r="L86" t="e">
        <f t="shared" si="85"/>
        <v>#VALUE!</v>
      </c>
      <c r="M86">
        <f t="shared" ref="M86" si="145">STDEV(E61:E86)</f>
        <v>1.3023479987682958</v>
      </c>
      <c r="N86">
        <f t="shared" si="132"/>
        <v>0.18571156193121369</v>
      </c>
      <c r="O86" t="e">
        <f t="shared" si="132"/>
        <v>#VALUE!</v>
      </c>
      <c r="P86" t="e">
        <f t="shared" si="132"/>
        <v>#VALUE!</v>
      </c>
      <c r="Q86" t="e">
        <f t="shared" si="132"/>
        <v>#VALUE!</v>
      </c>
      <c r="R86">
        <f t="shared" si="83"/>
        <v>3.0976789992653213</v>
      </c>
    </row>
    <row r="87" spans="1:18">
      <c r="A87" s="42">
        <f>'BB Data'!A92</f>
        <v>35286</v>
      </c>
      <c r="B87" t="e">
        <f>LN('BB Data'!B92/'BB Data'!B91)*100</f>
        <v>#VALUE!</v>
      </c>
      <c r="C87" t="e">
        <f>LN('BB Data'!C92/'BB Data'!C91)*100</f>
        <v>#VALUE!</v>
      </c>
      <c r="D87">
        <f>LN('BB Data'!D92/'BB Data'!D91)*100</f>
        <v>0.26375615054963752</v>
      </c>
      <c r="E87">
        <f>LN('BB Data'!E92/'BB Data'!E91)*100</f>
        <v>-0.48098129071549478</v>
      </c>
      <c r="F87">
        <f>LN('BB Data'!F92/'BB Data'!F91)*100</f>
        <v>0.16822526356072526</v>
      </c>
      <c r="G87" t="e">
        <f>LN('BB Data'!G92/'BB Data'!G91)*100</f>
        <v>#VALUE!</v>
      </c>
      <c r="H87" t="e">
        <f>LN('BB Data'!H92/'BB Data'!H91)*100</f>
        <v>#VALUE!</v>
      </c>
      <c r="I87" t="e">
        <f>LN('BB Data'!I92/'BB Data'!I91)*100</f>
        <v>#VALUE!</v>
      </c>
      <c r="J87">
        <f>LN('BB Data'!J92/'BB Data'!J91)*100</f>
        <v>-1.4915678656988378</v>
      </c>
      <c r="K87" t="e">
        <f t="shared" si="84"/>
        <v>#VALUE!</v>
      </c>
      <c r="L87" t="e">
        <f t="shared" si="85"/>
        <v>#VALUE!</v>
      </c>
      <c r="M87">
        <f t="shared" ref="M87" si="146">STDEV(E62:E87)</f>
        <v>1.2844220916882301</v>
      </c>
      <c r="N87">
        <f t="shared" si="132"/>
        <v>0.18495467651072237</v>
      </c>
      <c r="O87" t="e">
        <f t="shared" si="132"/>
        <v>#VALUE!</v>
      </c>
      <c r="P87" t="e">
        <f t="shared" si="132"/>
        <v>#VALUE!</v>
      </c>
      <c r="Q87" t="e">
        <f t="shared" si="132"/>
        <v>#VALUE!</v>
      </c>
      <c r="R87">
        <f t="shared" si="83"/>
        <v>3.0757285929922911</v>
      </c>
    </row>
    <row r="88" spans="1:18">
      <c r="A88" s="42">
        <f>'BB Data'!A93</f>
        <v>35293</v>
      </c>
      <c r="B88" t="e">
        <f>LN('BB Data'!B93/'BB Data'!B92)*100</f>
        <v>#VALUE!</v>
      </c>
      <c r="C88" t="e">
        <f>LN('BB Data'!C93/'BB Data'!C92)*100</f>
        <v>#VALUE!</v>
      </c>
      <c r="D88">
        <f>LN('BB Data'!D93/'BB Data'!D92)*100</f>
        <v>0.35059618553794364</v>
      </c>
      <c r="E88">
        <f>LN('BB Data'!E93/'BB Data'!E92)*100</f>
        <v>-1.0324793039903546</v>
      </c>
      <c r="F88">
        <f>LN('BB Data'!F93/'BB Data'!F92)*100</f>
        <v>0.16794274137490803</v>
      </c>
      <c r="G88" t="e">
        <f>LN('BB Data'!G93/'BB Data'!G92)*100</f>
        <v>#VALUE!</v>
      </c>
      <c r="H88" t="e">
        <f>LN('BB Data'!H93/'BB Data'!H92)*100</f>
        <v>#VALUE!</v>
      </c>
      <c r="I88" t="e">
        <f>LN('BB Data'!I93/'BB Data'!I92)*100</f>
        <v>#VALUE!</v>
      </c>
      <c r="J88">
        <f>LN('BB Data'!J93/'BB Data'!J92)*100</f>
        <v>1.4915678656988416</v>
      </c>
      <c r="K88" t="e">
        <f t="shared" si="84"/>
        <v>#VALUE!</v>
      </c>
      <c r="L88" t="e">
        <f t="shared" si="85"/>
        <v>#VALUE!</v>
      </c>
      <c r="M88">
        <f t="shared" ref="M88" si="147">STDEV(E63:E88)</f>
        <v>1.2948554654365303</v>
      </c>
      <c r="N88">
        <f t="shared" si="132"/>
        <v>0.15555561378536062</v>
      </c>
      <c r="O88" t="e">
        <f t="shared" si="132"/>
        <v>#VALUE!</v>
      </c>
      <c r="P88" t="e">
        <f t="shared" si="132"/>
        <v>#VALUE!</v>
      </c>
      <c r="Q88" t="e">
        <f t="shared" si="132"/>
        <v>#VALUE!</v>
      </c>
      <c r="R88">
        <f t="shared" si="83"/>
        <v>3.0007778030416659</v>
      </c>
    </row>
    <row r="89" spans="1:18">
      <c r="A89" s="42">
        <f>'BB Data'!A94</f>
        <v>35300</v>
      </c>
      <c r="B89" t="e">
        <f>LN('BB Data'!B94/'BB Data'!B93)*100</f>
        <v>#VALUE!</v>
      </c>
      <c r="C89" t="e">
        <f>LN('BB Data'!C94/'BB Data'!C93)*100</f>
        <v>#VALUE!</v>
      </c>
      <c r="D89">
        <f>LN('BB Data'!D94/'BB Data'!D93)*100</f>
        <v>0.32525189208204369</v>
      </c>
      <c r="E89">
        <f>LN('BB Data'!E94/'BB Data'!E93)*100</f>
        <v>0.53232064864131823</v>
      </c>
      <c r="F89">
        <f>LN('BB Data'!F94/'BB Data'!F93)*100</f>
        <v>0.11837823223181138</v>
      </c>
      <c r="G89" t="e">
        <f>LN('BB Data'!G94/'BB Data'!G93)*100</f>
        <v>#VALUE!</v>
      </c>
      <c r="H89" t="e">
        <f>LN('BB Data'!H94/'BB Data'!H93)*100</f>
        <v>#VALUE!</v>
      </c>
      <c r="I89" t="e">
        <f>LN('BB Data'!I94/'BB Data'!I93)*100</f>
        <v>#VALUE!</v>
      </c>
      <c r="J89">
        <f>LN('BB Data'!J94/'BB Data'!J93)*100</f>
        <v>-2.3676470040102005</v>
      </c>
      <c r="K89" t="e">
        <f t="shared" si="84"/>
        <v>#VALUE!</v>
      </c>
      <c r="L89" t="e">
        <f t="shared" si="85"/>
        <v>#VALUE!</v>
      </c>
      <c r="M89">
        <f t="shared" ref="M89:Q104" si="148">STDEV(E64:E89)</f>
        <v>1.3009889943385082</v>
      </c>
      <c r="N89">
        <f t="shared" si="148"/>
        <v>0.13047740260317331</v>
      </c>
      <c r="O89" t="e">
        <f t="shared" si="148"/>
        <v>#VALUE!</v>
      </c>
      <c r="P89" t="e">
        <f t="shared" si="148"/>
        <v>#VALUE!</v>
      </c>
      <c r="Q89" t="e">
        <f t="shared" si="148"/>
        <v>#VALUE!</v>
      </c>
      <c r="R89">
        <f t="shared" si="83"/>
        <v>3.0327501550848925</v>
      </c>
    </row>
    <row r="90" spans="1:18">
      <c r="A90" s="42">
        <f>'BB Data'!A95</f>
        <v>35307</v>
      </c>
      <c r="B90" t="e">
        <f>LN('BB Data'!B95/'BB Data'!B94)*100</f>
        <v>#VALUE!</v>
      </c>
      <c r="C90" t="e">
        <f>LN('BB Data'!C95/'BB Data'!C94)*100</f>
        <v>#VALUE!</v>
      </c>
      <c r="D90">
        <f>LN('BB Data'!D95/'BB Data'!D94)*100</f>
        <v>0.2754805663136462</v>
      </c>
      <c r="E90">
        <f>LN('BB Data'!E95/'BB Data'!E94)*100</f>
        <v>0.51902321832353138</v>
      </c>
      <c r="F90">
        <f>LN('BB Data'!F95/'BB Data'!F94)*100</f>
        <v>0.21666346864511982</v>
      </c>
      <c r="G90" t="e">
        <f>LN('BB Data'!G95/'BB Data'!G94)*100</f>
        <v>#VALUE!</v>
      </c>
      <c r="H90" t="e">
        <f>LN('BB Data'!H95/'BB Data'!H94)*100</f>
        <v>#VALUE!</v>
      </c>
      <c r="I90" t="e">
        <f>LN('BB Data'!I95/'BB Data'!I94)*100</f>
        <v>#VALUE!</v>
      </c>
      <c r="J90">
        <f>LN('BB Data'!J95/'BB Data'!J94)*100</f>
        <v>0.75375160142643383</v>
      </c>
      <c r="K90" t="e">
        <f t="shared" si="84"/>
        <v>#VALUE!</v>
      </c>
      <c r="L90" t="e">
        <f t="shared" si="85"/>
        <v>#VALUE!</v>
      </c>
      <c r="M90">
        <f t="shared" ref="M90" si="149">STDEV(E65:E90)</f>
        <v>1.2941285310053465</v>
      </c>
      <c r="N90">
        <f t="shared" si="148"/>
        <v>0.13055716408063311</v>
      </c>
      <c r="O90" t="e">
        <f t="shared" si="148"/>
        <v>#VALUE!</v>
      </c>
      <c r="P90" t="e">
        <f t="shared" si="148"/>
        <v>#VALUE!</v>
      </c>
      <c r="Q90" t="e">
        <f t="shared" si="148"/>
        <v>#VALUE!</v>
      </c>
      <c r="R90">
        <f t="shared" ref="R90:R153" si="150">STDEV(J65:J90)</f>
        <v>2.9201533637711878</v>
      </c>
    </row>
    <row r="91" spans="1:18">
      <c r="A91" s="42">
        <f>'BB Data'!A96</f>
        <v>35314</v>
      </c>
      <c r="B91" t="e">
        <f>LN('BB Data'!B96/'BB Data'!B95)*100</f>
        <v>#VALUE!</v>
      </c>
      <c r="C91" t="e">
        <f>LN('BB Data'!C96/'BB Data'!C95)*100</f>
        <v>#VALUE!</v>
      </c>
      <c r="D91">
        <f>LN('BB Data'!D96/'BB Data'!D95)*100</f>
        <v>0.28333516540320003</v>
      </c>
      <c r="E91">
        <f>LN('BB Data'!E96/'BB Data'!E95)*100</f>
        <v>-0.52745065807233649</v>
      </c>
      <c r="F91">
        <f>LN('BB Data'!F96/'BB Data'!F95)*100</f>
        <v>9.8328424834881162E-2</v>
      </c>
      <c r="G91" t="e">
        <f>LN('BB Data'!G96/'BB Data'!G95)*100</f>
        <v>#VALUE!</v>
      </c>
      <c r="H91" t="e">
        <f>LN('BB Data'!H96/'BB Data'!H95)*100</f>
        <v>#VALUE!</v>
      </c>
      <c r="I91" t="e">
        <f>LN('BB Data'!I96/'BB Data'!I95)*100</f>
        <v>#VALUE!</v>
      </c>
      <c r="J91">
        <f>LN('BB Data'!J96/'BB Data'!J95)*100</f>
        <v>0.57186505177265268</v>
      </c>
      <c r="K91" t="e">
        <f t="shared" ref="K91:K154" si="151">STDEV(B66:B91)</f>
        <v>#VALUE!</v>
      </c>
      <c r="L91" t="e">
        <f t="shared" ref="L91:L154" si="152">STDEV(C66:C91)</f>
        <v>#VALUE!</v>
      </c>
      <c r="M91">
        <f t="shared" ref="M91" si="153">STDEV(E66:E91)</f>
        <v>1.2437990947953816</v>
      </c>
      <c r="N91">
        <f t="shared" si="148"/>
        <v>0.12620937418307229</v>
      </c>
      <c r="O91" t="e">
        <f t="shared" si="148"/>
        <v>#VALUE!</v>
      </c>
      <c r="P91" t="e">
        <f t="shared" si="148"/>
        <v>#VALUE!</v>
      </c>
      <c r="Q91" t="e">
        <f t="shared" si="148"/>
        <v>#VALUE!</v>
      </c>
      <c r="R91">
        <f t="shared" si="150"/>
        <v>2.476229125699227</v>
      </c>
    </row>
    <row r="92" spans="1:18">
      <c r="A92" s="42">
        <f>'BB Data'!A97</f>
        <v>35321</v>
      </c>
      <c r="B92" t="e">
        <f>LN('BB Data'!B97/'BB Data'!B96)*100</f>
        <v>#VALUE!</v>
      </c>
      <c r="C92" t="e">
        <f>LN('BB Data'!C97/'BB Data'!C96)*100</f>
        <v>#VALUE!</v>
      </c>
      <c r="D92">
        <f>LN('BB Data'!D97/'BB Data'!D96)*100</f>
        <v>0.35488245704784371</v>
      </c>
      <c r="E92">
        <f>LN('BB Data'!E97/'BB Data'!E96)*100</f>
        <v>0.75982146717556576</v>
      </c>
      <c r="F92">
        <f>LN('BB Data'!F97/'BB Data'!F96)*100</f>
        <v>0.2061755185210343</v>
      </c>
      <c r="G92" t="e">
        <f>LN('BB Data'!G97/'BB Data'!G96)*100</f>
        <v>#VALUE!</v>
      </c>
      <c r="H92" t="e">
        <f>LN('BB Data'!H97/'BB Data'!H96)*100</f>
        <v>#VALUE!</v>
      </c>
      <c r="I92" t="e">
        <f>LN('BB Data'!I97/'BB Data'!I96)*100</f>
        <v>#VALUE!</v>
      </c>
      <c r="J92">
        <f>LN('BB Data'!J97/'BB Data'!J96)*100</f>
        <v>1.5630406132987358</v>
      </c>
      <c r="K92" t="e">
        <f t="shared" si="151"/>
        <v>#VALUE!</v>
      </c>
      <c r="L92" t="e">
        <f t="shared" si="152"/>
        <v>#VALUE!</v>
      </c>
      <c r="M92">
        <f t="shared" ref="M92" si="154">STDEV(E67:E92)</f>
        <v>1.2533127189617956</v>
      </c>
      <c r="N92">
        <f t="shared" si="148"/>
        <v>0.12332885336688064</v>
      </c>
      <c r="O92" t="e">
        <f t="shared" si="148"/>
        <v>#VALUE!</v>
      </c>
      <c r="P92" t="e">
        <f t="shared" si="148"/>
        <v>#VALUE!</v>
      </c>
      <c r="Q92" t="e">
        <f t="shared" si="148"/>
        <v>#VALUE!</v>
      </c>
      <c r="R92">
        <f t="shared" si="150"/>
        <v>2.4733806082005332</v>
      </c>
    </row>
    <row r="93" spans="1:18">
      <c r="A93" s="42">
        <f>'BB Data'!A98</f>
        <v>35328</v>
      </c>
      <c r="B93" t="e">
        <f>LN('BB Data'!B98/'BB Data'!B97)*100</f>
        <v>#VALUE!</v>
      </c>
      <c r="C93" t="e">
        <f>LN('BB Data'!C98/'BB Data'!C97)*100</f>
        <v>#VALUE!</v>
      </c>
      <c r="D93">
        <f>LN('BB Data'!D98/'BB Data'!D97)*100</f>
        <v>0.24608089009123474</v>
      </c>
      <c r="E93">
        <f>LN('BB Data'!E98/'BB Data'!E97)*100</f>
        <v>0.75201637616686945</v>
      </c>
      <c r="F93">
        <f>LN('BB Data'!F98/'BB Data'!F97)*100</f>
        <v>-5.886392792357352E-2</v>
      </c>
      <c r="G93" t="e">
        <f>LN('BB Data'!G98/'BB Data'!G97)*100</f>
        <v>#VALUE!</v>
      </c>
      <c r="H93" t="e">
        <f>LN('BB Data'!H98/'BB Data'!H97)*100</f>
        <v>#VALUE!</v>
      </c>
      <c r="I93" t="e">
        <f>LN('BB Data'!I98/'BB Data'!I97)*100</f>
        <v>#VALUE!</v>
      </c>
      <c r="J93">
        <f>LN('BB Data'!J98/'BB Data'!J97)*100</f>
        <v>1.4567581370873575</v>
      </c>
      <c r="K93" t="e">
        <f t="shared" si="151"/>
        <v>#VALUE!</v>
      </c>
      <c r="L93" t="e">
        <f t="shared" si="152"/>
        <v>#VALUE!</v>
      </c>
      <c r="M93">
        <f t="shared" ref="M93" si="155">STDEV(E68:E93)</f>
        <v>1.2130817080174736</v>
      </c>
      <c r="N93">
        <f t="shared" si="148"/>
        <v>0.1286981334902178</v>
      </c>
      <c r="O93" t="e">
        <f t="shared" si="148"/>
        <v>#VALUE!</v>
      </c>
      <c r="P93" t="e">
        <f t="shared" si="148"/>
        <v>#VALUE!</v>
      </c>
      <c r="Q93" t="e">
        <f t="shared" si="148"/>
        <v>#VALUE!</v>
      </c>
      <c r="R93">
        <f t="shared" si="150"/>
        <v>2.43872764311643</v>
      </c>
    </row>
    <row r="94" spans="1:18">
      <c r="A94" s="42">
        <f>'BB Data'!A99</f>
        <v>35335</v>
      </c>
      <c r="B94" t="e">
        <f>LN('BB Data'!B99/'BB Data'!B98)*100</f>
        <v>#VALUE!</v>
      </c>
      <c r="C94" t="e">
        <f>LN('BB Data'!C99/'BB Data'!C98)*100</f>
        <v>#VALUE!</v>
      </c>
      <c r="D94">
        <f>LN('BB Data'!D99/'BB Data'!D98)*100</f>
        <v>0.30400912243338507</v>
      </c>
      <c r="E94">
        <f>LN('BB Data'!E99/'BB Data'!E98)*100</f>
        <v>-0.30554049314582027</v>
      </c>
      <c r="F94">
        <f>LN('BB Data'!F99/'BB Data'!F98)*100</f>
        <v>0.15689354071462594</v>
      </c>
      <c r="G94" t="e">
        <f>LN('BB Data'!G99/'BB Data'!G98)*100</f>
        <v>#VALUE!</v>
      </c>
      <c r="H94" t="e">
        <f>LN('BB Data'!H99/'BB Data'!H98)*100</f>
        <v>#VALUE!</v>
      </c>
      <c r="I94" t="e">
        <f>LN('BB Data'!I99/'BB Data'!I98)*100</f>
        <v>#VALUE!</v>
      </c>
      <c r="J94">
        <f>LN('BB Data'!J99/'BB Data'!J98)*100</f>
        <v>-1.2751783434256738</v>
      </c>
      <c r="K94" t="e">
        <f t="shared" si="151"/>
        <v>#VALUE!</v>
      </c>
      <c r="L94" t="e">
        <f t="shared" si="152"/>
        <v>#VALUE!</v>
      </c>
      <c r="M94">
        <f t="shared" ref="M94" si="156">STDEV(E69:E94)</f>
        <v>1.2132642841799497</v>
      </c>
      <c r="N94">
        <f t="shared" si="148"/>
        <v>0.12678450502649122</v>
      </c>
      <c r="O94" t="e">
        <f t="shared" si="148"/>
        <v>#VALUE!</v>
      </c>
      <c r="P94" t="e">
        <f t="shared" si="148"/>
        <v>#VALUE!</v>
      </c>
      <c r="Q94" t="e">
        <f t="shared" si="148"/>
        <v>#VALUE!</v>
      </c>
      <c r="R94">
        <f t="shared" si="150"/>
        <v>2.431736644149757</v>
      </c>
    </row>
    <row r="95" spans="1:18">
      <c r="A95" s="42">
        <f>'BB Data'!A100</f>
        <v>35342</v>
      </c>
      <c r="B95" t="e">
        <f>LN('BB Data'!B100/'BB Data'!B99)*100</f>
        <v>#VALUE!</v>
      </c>
      <c r="C95" t="e">
        <f>LN('BB Data'!C100/'BB Data'!C99)*100</f>
        <v>#VALUE!</v>
      </c>
      <c r="D95">
        <f>LN('BB Data'!D100/'BB Data'!D99)*100</f>
        <v>0.3358975020717917</v>
      </c>
      <c r="E95">
        <f>LN('BB Data'!E100/'BB Data'!E99)*100</f>
        <v>0.78586273500025217</v>
      </c>
      <c r="F95">
        <f>LN('BB Data'!F100/'BB Data'!F99)*100</f>
        <v>0.13708021337786216</v>
      </c>
      <c r="G95" t="e">
        <f>LN('BB Data'!G100/'BB Data'!G99)*100</f>
        <v>#VALUE!</v>
      </c>
      <c r="H95" t="e">
        <f>LN('BB Data'!H100/'BB Data'!H99)*100</f>
        <v>#VALUE!</v>
      </c>
      <c r="I95" t="e">
        <f>LN('BB Data'!I100/'BB Data'!I99)*100</f>
        <v>#VALUE!</v>
      </c>
      <c r="J95">
        <f>LN('BB Data'!J100/'BB Data'!J99)*100</f>
        <v>2.286368034892051</v>
      </c>
      <c r="K95" t="e">
        <f t="shared" si="151"/>
        <v>#VALUE!</v>
      </c>
      <c r="L95" t="e">
        <f t="shared" si="152"/>
        <v>#VALUE!</v>
      </c>
      <c r="M95">
        <f t="shared" ref="M95" si="157">STDEV(E70:E95)</f>
        <v>1.219657890528743</v>
      </c>
      <c r="N95">
        <f t="shared" si="148"/>
        <v>0.12203848744573785</v>
      </c>
      <c r="O95" t="e">
        <f t="shared" si="148"/>
        <v>#VALUE!</v>
      </c>
      <c r="P95" t="e">
        <f t="shared" si="148"/>
        <v>#VALUE!</v>
      </c>
      <c r="Q95" t="e">
        <f t="shared" si="148"/>
        <v>#VALUE!</v>
      </c>
      <c r="R95">
        <f t="shared" si="150"/>
        <v>2.4537326341283641</v>
      </c>
    </row>
    <row r="96" spans="1:18">
      <c r="A96" s="42">
        <f>'BB Data'!A101</f>
        <v>35349</v>
      </c>
      <c r="B96" t="e">
        <f>LN('BB Data'!B101/'BB Data'!B100)*100</f>
        <v>#VALUE!</v>
      </c>
      <c r="C96" t="e">
        <f>LN('BB Data'!C101/'BB Data'!C100)*100</f>
        <v>#VALUE!</v>
      </c>
      <c r="D96">
        <f>LN('BB Data'!D101/'BB Data'!D100)*100</f>
        <v>0.28995901444553651</v>
      </c>
      <c r="E96">
        <f>LN('BB Data'!E101/'BB Data'!E100)*100</f>
        <v>-0.92751762078225908</v>
      </c>
      <c r="F96">
        <f>LN('BB Data'!F101/'BB Data'!F100)*100</f>
        <v>0.29311208088587265</v>
      </c>
      <c r="G96" t="e">
        <f>LN('BB Data'!G101/'BB Data'!G100)*100</f>
        <v>#VALUE!</v>
      </c>
      <c r="H96" t="e">
        <f>LN('BB Data'!H101/'BB Data'!H100)*100</f>
        <v>#VALUE!</v>
      </c>
      <c r="I96" t="e">
        <f>LN('BB Data'!I101/'BB Data'!I100)*100</f>
        <v>#VALUE!</v>
      </c>
      <c r="J96">
        <f>LN('BB Data'!J101/'BB Data'!J100)*100</f>
        <v>0.26496336185759967</v>
      </c>
      <c r="K96" t="e">
        <f t="shared" si="151"/>
        <v>#VALUE!</v>
      </c>
      <c r="L96" t="e">
        <f t="shared" si="152"/>
        <v>#VALUE!</v>
      </c>
      <c r="M96">
        <f t="shared" ref="M96" si="158">STDEV(E71:E96)</f>
        <v>1.2284990540138823</v>
      </c>
      <c r="N96">
        <f t="shared" si="148"/>
        <v>8.9375351493756638E-2</v>
      </c>
      <c r="O96" t="e">
        <f t="shared" si="148"/>
        <v>#VALUE!</v>
      </c>
      <c r="P96" t="e">
        <f t="shared" si="148"/>
        <v>#VALUE!</v>
      </c>
      <c r="Q96" t="e">
        <f t="shared" si="148"/>
        <v>#VALUE!</v>
      </c>
      <c r="R96">
        <f t="shared" si="150"/>
        <v>2.4422259607335857</v>
      </c>
    </row>
    <row r="97" spans="1:18">
      <c r="A97" s="42">
        <f>'BB Data'!A102</f>
        <v>35356</v>
      </c>
      <c r="B97" t="e">
        <f>LN('BB Data'!B102/'BB Data'!B101)*100</f>
        <v>#VALUE!</v>
      </c>
      <c r="C97" t="e">
        <f>LN('BB Data'!C102/'BB Data'!C101)*100</f>
        <v>#VALUE!</v>
      </c>
      <c r="D97">
        <f>LN('BB Data'!D102/'BB Data'!D101)*100</f>
        <v>0.29999175747832474</v>
      </c>
      <c r="E97">
        <f>LN('BB Data'!E102/'BB Data'!E101)*100</f>
        <v>0.33298678010455146</v>
      </c>
      <c r="F97">
        <f>LN('BB Data'!F102/'BB Data'!F101)*100</f>
        <v>-1.9514098998406375E-2</v>
      </c>
      <c r="G97" t="e">
        <f>LN('BB Data'!G102/'BB Data'!G101)*100</f>
        <v>#VALUE!</v>
      </c>
      <c r="H97" t="e">
        <f>LN('BB Data'!H102/'BB Data'!H101)*100</f>
        <v>#VALUE!</v>
      </c>
      <c r="I97" t="e">
        <f>LN('BB Data'!I102/'BB Data'!I101)*100</f>
        <v>#VALUE!</v>
      </c>
      <c r="J97">
        <f>LN('BB Data'!J102/'BB Data'!J101)*100</f>
        <v>1.8224803486110326</v>
      </c>
      <c r="K97" t="e">
        <f t="shared" si="151"/>
        <v>#VALUE!</v>
      </c>
      <c r="L97" t="e">
        <f t="shared" si="152"/>
        <v>#VALUE!</v>
      </c>
      <c r="M97">
        <f t="shared" ref="M97" si="159">STDEV(E72:E97)</f>
        <v>1.104596759644366</v>
      </c>
      <c r="N97">
        <f t="shared" si="148"/>
        <v>7.7313749650780528E-2</v>
      </c>
      <c r="O97" t="e">
        <f t="shared" si="148"/>
        <v>#VALUE!</v>
      </c>
      <c r="P97" t="e">
        <f t="shared" si="148"/>
        <v>#VALUE!</v>
      </c>
      <c r="Q97" t="e">
        <f t="shared" si="148"/>
        <v>#VALUE!</v>
      </c>
      <c r="R97">
        <f t="shared" si="150"/>
        <v>2.4475450362593936</v>
      </c>
    </row>
    <row r="98" spans="1:18">
      <c r="A98" s="42">
        <f>'BB Data'!A103</f>
        <v>35363</v>
      </c>
      <c r="B98" t="e">
        <f>LN('BB Data'!B103/'BB Data'!B102)*100</f>
        <v>#VALUE!</v>
      </c>
      <c r="C98" t="e">
        <f>LN('BB Data'!C103/'BB Data'!C102)*100</f>
        <v>#VALUE!</v>
      </c>
      <c r="D98">
        <f>LN('BB Data'!D103/'BB Data'!D102)*100</f>
        <v>0.30029871513498274</v>
      </c>
      <c r="E98">
        <f>LN('BB Data'!E103/'BB Data'!E102)*100</f>
        <v>-1.6866986219631477</v>
      </c>
      <c r="F98">
        <f>LN('BB Data'!F103/'BB Data'!F102)*100</f>
        <v>0.19496984144607457</v>
      </c>
      <c r="G98" t="e">
        <f>LN('BB Data'!G103/'BB Data'!G102)*100</f>
        <v>#VALUE!</v>
      </c>
      <c r="H98" t="e">
        <f>LN('BB Data'!H103/'BB Data'!H102)*100</f>
        <v>#VALUE!</v>
      </c>
      <c r="I98" t="e">
        <f>LN('BB Data'!I103/'BB Data'!I102)*100</f>
        <v>#VALUE!</v>
      </c>
      <c r="J98">
        <f>LN('BB Data'!J103/'BB Data'!J102)*100</f>
        <v>-2.157080223836553</v>
      </c>
      <c r="K98" t="e">
        <f t="shared" si="151"/>
        <v>#VALUE!</v>
      </c>
      <c r="L98" t="e">
        <f t="shared" si="152"/>
        <v>#VALUE!</v>
      </c>
      <c r="M98">
        <f t="shared" ref="M98" si="160">STDEV(E73:E98)</f>
        <v>1.1442762119009944</v>
      </c>
      <c r="N98">
        <f t="shared" si="148"/>
        <v>7.6661819801884371E-2</v>
      </c>
      <c r="O98" t="e">
        <f t="shared" si="148"/>
        <v>#VALUE!</v>
      </c>
      <c r="P98" t="e">
        <f t="shared" si="148"/>
        <v>#VALUE!</v>
      </c>
      <c r="Q98" t="e">
        <f t="shared" si="148"/>
        <v>#VALUE!</v>
      </c>
      <c r="R98">
        <f t="shared" si="150"/>
        <v>2.5141452863453511</v>
      </c>
    </row>
    <row r="99" spans="1:18">
      <c r="A99" s="42">
        <f>'BB Data'!A104</f>
        <v>35370</v>
      </c>
      <c r="B99" t="e">
        <f>LN('BB Data'!B104/'BB Data'!B103)*100</f>
        <v>#VALUE!</v>
      </c>
      <c r="C99" t="e">
        <f>LN('BB Data'!C104/'BB Data'!C103)*100</f>
        <v>#VALUE!</v>
      </c>
      <c r="D99">
        <f>LN('BB Data'!D104/'BB Data'!D103)*100</f>
        <v>0.30600275773784619</v>
      </c>
      <c r="E99">
        <f>LN('BB Data'!E104/'BB Data'!E103)*100</f>
        <v>-0.74657285404460305</v>
      </c>
      <c r="F99">
        <f>LN('BB Data'!F104/'BB Data'!F103)*100</f>
        <v>7.788162387432368E-2</v>
      </c>
      <c r="G99" t="e">
        <f>LN('BB Data'!G104/'BB Data'!G103)*100</f>
        <v>#VALUE!</v>
      </c>
      <c r="H99" t="e">
        <f>LN('BB Data'!H104/'BB Data'!H103)*100</f>
        <v>#VALUE!</v>
      </c>
      <c r="I99" t="e">
        <f>LN('BB Data'!I104/'BB Data'!I103)*100</f>
        <v>#VALUE!</v>
      </c>
      <c r="J99">
        <f>LN('BB Data'!J104/'BB Data'!J103)*100</f>
        <v>0.89369841596638377</v>
      </c>
      <c r="K99" t="e">
        <f t="shared" si="151"/>
        <v>#VALUE!</v>
      </c>
      <c r="L99" t="e">
        <f t="shared" si="152"/>
        <v>#VALUE!</v>
      </c>
      <c r="M99">
        <f t="shared" ref="M99" si="161">STDEV(E74:E99)</f>
        <v>1.1478853942374607</v>
      </c>
      <c r="N99">
        <f t="shared" si="148"/>
        <v>7.4621202058806083E-2</v>
      </c>
      <c r="O99" t="e">
        <f t="shared" si="148"/>
        <v>#VALUE!</v>
      </c>
      <c r="P99" t="e">
        <f t="shared" si="148"/>
        <v>#VALUE!</v>
      </c>
      <c r="Q99" t="e">
        <f t="shared" si="148"/>
        <v>#VALUE!</v>
      </c>
      <c r="R99">
        <f t="shared" si="150"/>
        <v>2.5095620500549454</v>
      </c>
    </row>
    <row r="100" spans="1:18">
      <c r="A100" s="42">
        <f>'BB Data'!A105</f>
        <v>35377</v>
      </c>
      <c r="B100" t="e">
        <f>LN('BB Data'!B105/'BB Data'!B104)*100</f>
        <v>#VALUE!</v>
      </c>
      <c r="C100" t="e">
        <f>LN('BB Data'!C105/'BB Data'!C104)*100</f>
        <v>#VALUE!</v>
      </c>
      <c r="D100">
        <f>LN('BB Data'!D105/'BB Data'!D104)*100</f>
        <v>0.3182339815666424</v>
      </c>
      <c r="E100">
        <f>LN('BB Data'!E105/'BB Data'!E104)*100</f>
        <v>0.54351421456612703</v>
      </c>
      <c r="F100">
        <f>LN('BB Data'!F105/'BB Data'!F104)*100</f>
        <v>0.14586476063172429</v>
      </c>
      <c r="G100" t="e">
        <f>LN('BB Data'!G105/'BB Data'!G104)*100</f>
        <v>#VALUE!</v>
      </c>
      <c r="H100" t="e">
        <f>LN('BB Data'!H105/'BB Data'!H104)*100</f>
        <v>#VALUE!</v>
      </c>
      <c r="I100" t="e">
        <f>LN('BB Data'!I105/'BB Data'!I104)*100</f>
        <v>#VALUE!</v>
      </c>
      <c r="J100">
        <f>LN('BB Data'!J105/'BB Data'!J104)*100</f>
        <v>-1.1977760517865104</v>
      </c>
      <c r="K100" t="e">
        <f t="shared" si="151"/>
        <v>#VALUE!</v>
      </c>
      <c r="L100" t="e">
        <f t="shared" si="152"/>
        <v>#VALUE!</v>
      </c>
      <c r="M100">
        <f t="shared" ref="M100" si="162">STDEV(E75:E100)</f>
        <v>1.1515288209161696</v>
      </c>
      <c r="N100">
        <f t="shared" si="148"/>
        <v>7.3058972541465636E-2</v>
      </c>
      <c r="O100" t="e">
        <f t="shared" si="148"/>
        <v>#VALUE!</v>
      </c>
      <c r="P100" t="e">
        <f t="shared" si="148"/>
        <v>#VALUE!</v>
      </c>
      <c r="Q100" t="e">
        <f t="shared" si="148"/>
        <v>#VALUE!</v>
      </c>
      <c r="R100">
        <f t="shared" si="150"/>
        <v>2.447539490970017</v>
      </c>
    </row>
    <row r="101" spans="1:18">
      <c r="A101" s="42">
        <f>'BB Data'!A106</f>
        <v>35384</v>
      </c>
      <c r="B101" t="e">
        <f>LN('BB Data'!B106/'BB Data'!B105)*100</f>
        <v>#VALUE!</v>
      </c>
      <c r="C101" t="e">
        <f>LN('BB Data'!C106/'BB Data'!C105)*100</f>
        <v>#VALUE!</v>
      </c>
      <c r="D101">
        <f>LN('BB Data'!D106/'BB Data'!D105)*100</f>
        <v>0.2736731853369142</v>
      </c>
      <c r="E101">
        <f>LN('BB Data'!E106/'BB Data'!E105)*100</f>
        <v>1.0447258911209645</v>
      </c>
      <c r="F101">
        <f>LN('BB Data'!F106/'BB Data'!F105)*100</f>
        <v>3.8861362579830049E-2</v>
      </c>
      <c r="G101" t="e">
        <f>LN('BB Data'!G106/'BB Data'!G105)*100</f>
        <v>#VALUE!</v>
      </c>
      <c r="H101" t="e">
        <f>LN('BB Data'!H106/'BB Data'!H105)*100</f>
        <v>#VALUE!</v>
      </c>
      <c r="I101" t="e">
        <f>LN('BB Data'!I106/'BB Data'!I105)*100</f>
        <v>#VALUE!</v>
      </c>
      <c r="J101">
        <f>LN('BB Data'!J106/'BB Data'!J105)*100</f>
        <v>-0.31029476467643174</v>
      </c>
      <c r="K101" t="e">
        <f t="shared" si="151"/>
        <v>#VALUE!</v>
      </c>
      <c r="L101" t="e">
        <f t="shared" si="152"/>
        <v>#VALUE!</v>
      </c>
      <c r="M101">
        <f t="shared" ref="M101" si="163">STDEV(E76:E101)</f>
        <v>1.172123392217459</v>
      </c>
      <c r="N101">
        <f t="shared" si="148"/>
        <v>7.5278295998437147E-2</v>
      </c>
      <c r="O101" t="e">
        <f t="shared" si="148"/>
        <v>#VALUE!</v>
      </c>
      <c r="P101" t="e">
        <f t="shared" si="148"/>
        <v>#VALUE!</v>
      </c>
      <c r="Q101" t="e">
        <f t="shared" si="148"/>
        <v>#VALUE!</v>
      </c>
      <c r="R101">
        <f t="shared" si="150"/>
        <v>2.4380064174698366</v>
      </c>
    </row>
    <row r="102" spans="1:18">
      <c r="A102" s="42">
        <f>'BB Data'!A107</f>
        <v>35391</v>
      </c>
      <c r="B102" t="e">
        <f>LN('BB Data'!B107/'BB Data'!B106)*100</f>
        <v>#VALUE!</v>
      </c>
      <c r="C102" t="e">
        <f>LN('BB Data'!C107/'BB Data'!C106)*100</f>
        <v>#VALUE!</v>
      </c>
      <c r="D102">
        <f>LN('BB Data'!D107/'BB Data'!D106)*100</f>
        <v>0.31516918010610101</v>
      </c>
      <c r="E102">
        <f>LN('BB Data'!E107/'BB Data'!E106)*100</f>
        <v>-9.4334685471700597E-2</v>
      </c>
      <c r="F102">
        <f>LN('BB Data'!F107/'BB Data'!F106)*100</f>
        <v>0.11649355749027238</v>
      </c>
      <c r="G102" t="e">
        <f>LN('BB Data'!G107/'BB Data'!G106)*100</f>
        <v>#VALUE!</v>
      </c>
      <c r="H102" t="e">
        <f>LN('BB Data'!H107/'BB Data'!H106)*100</f>
        <v>#VALUE!</v>
      </c>
      <c r="I102" t="e">
        <f>LN('BB Data'!I107/'BB Data'!I106)*100</f>
        <v>#VALUE!</v>
      </c>
      <c r="J102">
        <f>LN('BB Data'!J107/'BB Data'!J106)*100</f>
        <v>0.33929440897494778</v>
      </c>
      <c r="K102" t="e">
        <f t="shared" si="151"/>
        <v>#VALUE!</v>
      </c>
      <c r="L102" t="e">
        <f t="shared" si="152"/>
        <v>#VALUE!</v>
      </c>
      <c r="M102">
        <f t="shared" ref="M102" si="164">STDEV(E77:E102)</f>
        <v>1.1681572520921593</v>
      </c>
      <c r="N102">
        <f t="shared" si="148"/>
        <v>7.5073547964143422E-2</v>
      </c>
      <c r="O102" t="e">
        <f t="shared" si="148"/>
        <v>#VALUE!</v>
      </c>
      <c r="P102" t="e">
        <f t="shared" si="148"/>
        <v>#VALUE!</v>
      </c>
      <c r="Q102" t="e">
        <f t="shared" si="148"/>
        <v>#VALUE!</v>
      </c>
      <c r="R102">
        <f t="shared" si="150"/>
        <v>2.4357315917384326</v>
      </c>
    </row>
    <row r="103" spans="1:18">
      <c r="A103" s="42">
        <f>'BB Data'!A108</f>
        <v>35398</v>
      </c>
      <c r="B103" t="e">
        <f>LN('BB Data'!B108/'BB Data'!B107)*100</f>
        <v>#VALUE!</v>
      </c>
      <c r="C103" t="e">
        <f>LN('BB Data'!C108/'BB Data'!C107)*100</f>
        <v>#VALUE!</v>
      </c>
      <c r="D103">
        <f>LN('BB Data'!D108/'BB Data'!D107)*100</f>
        <v>0.3426379321208437</v>
      </c>
      <c r="E103">
        <f>LN('BB Data'!E108/'BB Data'!E107)*100</f>
        <v>-0.43930244793706191</v>
      </c>
      <c r="F103">
        <f>LN('BB Data'!F108/'BB Data'!F107)*100</f>
        <v>0.20353774896856197</v>
      </c>
      <c r="G103" t="e">
        <f>LN('BB Data'!G108/'BB Data'!G107)*100</f>
        <v>#VALUE!</v>
      </c>
      <c r="H103" t="e">
        <f>LN('BB Data'!H108/'BB Data'!H107)*100</f>
        <v>#VALUE!</v>
      </c>
      <c r="I103" t="e">
        <f>LN('BB Data'!I108/'BB Data'!I107)*100</f>
        <v>#VALUE!</v>
      </c>
      <c r="J103">
        <f>LN('BB Data'!J108/'BB Data'!J107)*100</f>
        <v>0.20013173236791448</v>
      </c>
      <c r="K103" t="e">
        <f t="shared" si="151"/>
        <v>#VALUE!</v>
      </c>
      <c r="L103" t="e">
        <f t="shared" si="152"/>
        <v>#VALUE!</v>
      </c>
      <c r="M103">
        <f t="shared" ref="M103" si="165">STDEV(E78:E103)</f>
        <v>1.1687606985015093</v>
      </c>
      <c r="N103">
        <f t="shared" si="148"/>
        <v>7.6464996531192778E-2</v>
      </c>
      <c r="O103" t="e">
        <f t="shared" si="148"/>
        <v>#VALUE!</v>
      </c>
      <c r="P103" t="e">
        <f t="shared" si="148"/>
        <v>#VALUE!</v>
      </c>
      <c r="Q103" t="e">
        <f t="shared" si="148"/>
        <v>#VALUE!</v>
      </c>
      <c r="R103">
        <f t="shared" si="150"/>
        <v>2.4329215704025229</v>
      </c>
    </row>
    <row r="104" spans="1:18">
      <c r="A104" s="42">
        <f>'BB Data'!A109</f>
        <v>35405</v>
      </c>
      <c r="B104" t="e">
        <f>LN('BB Data'!B109/'BB Data'!B108)*100</f>
        <v>#VALUE!</v>
      </c>
      <c r="C104" t="e">
        <f>LN('BB Data'!C109/'BB Data'!C108)*100</f>
        <v>#VALUE!</v>
      </c>
      <c r="D104">
        <f>LN('BB Data'!D109/'BB Data'!D108)*100</f>
        <v>0.32019724501731073</v>
      </c>
      <c r="E104">
        <f>LN('BB Data'!E109/'BB Data'!E108)*100</f>
        <v>-0.85468797587955436</v>
      </c>
      <c r="F104">
        <f>LN('BB Data'!F109/'BB Data'!F108)*100</f>
        <v>0.18379690784722499</v>
      </c>
      <c r="G104" t="e">
        <f>LN('BB Data'!G109/'BB Data'!G108)*100</f>
        <v>#VALUE!</v>
      </c>
      <c r="H104" t="e">
        <f>LN('BB Data'!H109/'BB Data'!H108)*100</f>
        <v>#VALUE!</v>
      </c>
      <c r="I104" t="e">
        <f>LN('BB Data'!I109/'BB Data'!I108)*100</f>
        <v>#VALUE!</v>
      </c>
      <c r="J104">
        <f>LN('BB Data'!J109/'BB Data'!J108)*100</f>
        <v>2.5287225873539758</v>
      </c>
      <c r="K104" t="e">
        <f t="shared" si="151"/>
        <v>#VALUE!</v>
      </c>
      <c r="L104" t="e">
        <f t="shared" si="152"/>
        <v>#VALUE!</v>
      </c>
      <c r="M104">
        <f t="shared" ref="M104" si="166">STDEV(E79:E104)</f>
        <v>1.1759188410716137</v>
      </c>
      <c r="N104">
        <f t="shared" si="148"/>
        <v>7.6854191097805363E-2</v>
      </c>
      <c r="O104" t="e">
        <f t="shared" si="148"/>
        <v>#VALUE!</v>
      </c>
      <c r="P104" t="e">
        <f t="shared" si="148"/>
        <v>#VALUE!</v>
      </c>
      <c r="Q104" t="e">
        <f t="shared" si="148"/>
        <v>#VALUE!</v>
      </c>
      <c r="R104">
        <f t="shared" si="150"/>
        <v>2.3824162387077545</v>
      </c>
    </row>
    <row r="105" spans="1:18">
      <c r="A105" s="42">
        <f>'BB Data'!A110</f>
        <v>35412</v>
      </c>
      <c r="B105" t="e">
        <f>LN('BB Data'!B110/'BB Data'!B109)*100</f>
        <v>#VALUE!</v>
      </c>
      <c r="C105" t="e">
        <f>LN('BB Data'!C110/'BB Data'!C109)*100</f>
        <v>#VALUE!</v>
      </c>
      <c r="D105">
        <f>LN('BB Data'!D110/'BB Data'!D109)*100</f>
        <v>0.30444836392278096</v>
      </c>
      <c r="E105">
        <f>LN('BB Data'!E110/'BB Data'!E109)*100</f>
        <v>-1.6646163475749141</v>
      </c>
      <c r="F105">
        <f>LN('BB Data'!F110/'BB Data'!F109)*100</f>
        <v>0.28951960003278548</v>
      </c>
      <c r="G105" t="e">
        <f>LN('BB Data'!G110/'BB Data'!G109)*100</f>
        <v>#VALUE!</v>
      </c>
      <c r="H105" t="e">
        <f>LN('BB Data'!H110/'BB Data'!H109)*100</f>
        <v>#VALUE!</v>
      </c>
      <c r="I105" t="e">
        <f>LN('BB Data'!I110/'BB Data'!I109)*100</f>
        <v>#VALUE!</v>
      </c>
      <c r="J105">
        <f>LN('BB Data'!J110/'BB Data'!J109)*100</f>
        <v>-3.0998926612430098</v>
      </c>
      <c r="K105" t="e">
        <f t="shared" si="151"/>
        <v>#VALUE!</v>
      </c>
      <c r="L105" t="e">
        <f t="shared" si="152"/>
        <v>#VALUE!</v>
      </c>
      <c r="M105">
        <f t="shared" ref="M105:Q120" si="167">STDEV(E80:E105)</f>
        <v>1.2096692774859639</v>
      </c>
      <c r="N105">
        <f t="shared" si="167"/>
        <v>8.1748483088445595E-2</v>
      </c>
      <c r="O105" t="e">
        <f t="shared" si="167"/>
        <v>#VALUE!</v>
      </c>
      <c r="P105" t="e">
        <f t="shared" si="167"/>
        <v>#VALUE!</v>
      </c>
      <c r="Q105" t="e">
        <f t="shared" si="167"/>
        <v>#VALUE!</v>
      </c>
      <c r="R105">
        <f t="shared" si="150"/>
        <v>2.4769224318425849</v>
      </c>
    </row>
    <row r="106" spans="1:18">
      <c r="A106" s="42">
        <f>'BB Data'!A111</f>
        <v>35419</v>
      </c>
      <c r="B106" t="e">
        <f>LN('BB Data'!B111/'BB Data'!B110)*100</f>
        <v>#VALUE!</v>
      </c>
      <c r="C106" t="e">
        <f>LN('BB Data'!C111/'BB Data'!C110)*100</f>
        <v>#VALUE!</v>
      </c>
      <c r="D106">
        <f>LN('BB Data'!D111/'BB Data'!D110)*100</f>
        <v>0.33229949267498327</v>
      </c>
      <c r="E106">
        <f>LN('BB Data'!E111/'BB Data'!E110)*100</f>
        <v>1.8620120625991006</v>
      </c>
      <c r="F106">
        <f>LN('BB Data'!F111/'BB Data'!F110)*100</f>
        <v>0.1059475177360448</v>
      </c>
      <c r="G106" t="e">
        <f>LN('BB Data'!G111/'BB Data'!G110)*100</f>
        <v>#VALUE!</v>
      </c>
      <c r="H106" t="e">
        <f>LN('BB Data'!H111/'BB Data'!H110)*100</f>
        <v>#VALUE!</v>
      </c>
      <c r="I106" t="e">
        <f>LN('BB Data'!I111/'BB Data'!I110)*100</f>
        <v>#VALUE!</v>
      </c>
      <c r="J106">
        <f>LN('BB Data'!J111/'BB Data'!J110)*100</f>
        <v>3.4954005205730221</v>
      </c>
      <c r="K106" t="e">
        <f t="shared" si="151"/>
        <v>#VALUE!</v>
      </c>
      <c r="L106" t="e">
        <f t="shared" si="152"/>
        <v>#VALUE!</v>
      </c>
      <c r="M106">
        <f t="shared" ref="M106" si="168">STDEV(E81:E106)</f>
        <v>1.266676601253832</v>
      </c>
      <c r="N106">
        <f t="shared" si="167"/>
        <v>8.1719523156127821E-2</v>
      </c>
      <c r="O106" t="e">
        <f t="shared" si="167"/>
        <v>#VALUE!</v>
      </c>
      <c r="P106" t="e">
        <f t="shared" si="167"/>
        <v>#VALUE!</v>
      </c>
      <c r="Q106" t="e">
        <f t="shared" si="167"/>
        <v>#VALUE!</v>
      </c>
      <c r="R106">
        <f t="shared" si="150"/>
        <v>2.2319477910089458</v>
      </c>
    </row>
    <row r="107" spans="1:18">
      <c r="A107" s="42">
        <f>'BB Data'!A112</f>
        <v>35426</v>
      </c>
      <c r="B107" t="e">
        <f>LN('BB Data'!B112/'BB Data'!B111)*100</f>
        <v>#VALUE!</v>
      </c>
      <c r="C107" t="e">
        <f>LN('BB Data'!C112/'BB Data'!C111)*100</f>
        <v>#VALUE!</v>
      </c>
      <c r="D107">
        <f>LN('BB Data'!D112/'BB Data'!D111)*100</f>
        <v>0.33236935871987872</v>
      </c>
      <c r="E107">
        <f>LN('BB Data'!E112/'BB Data'!E111)*100</f>
        <v>0.26258962189603319</v>
      </c>
      <c r="F107">
        <f>LN('BB Data'!F112/'BB Data'!F111)*100</f>
        <v>6.7362750947427427E-2</v>
      </c>
      <c r="G107" t="e">
        <f>LN('BB Data'!G112/'BB Data'!G111)*100</f>
        <v>#VALUE!</v>
      </c>
      <c r="H107" t="e">
        <f>LN('BB Data'!H112/'BB Data'!H111)*100</f>
        <v>#VALUE!</v>
      </c>
      <c r="I107" t="e">
        <f>LN('BB Data'!I112/'BB Data'!I111)*100</f>
        <v>#VALUE!</v>
      </c>
      <c r="J107">
        <f>LN('BB Data'!J112/'BB Data'!J111)*100</f>
        <v>1.1847983315340056</v>
      </c>
      <c r="K107" t="e">
        <f t="shared" si="151"/>
        <v>#VALUE!</v>
      </c>
      <c r="L107" t="e">
        <f t="shared" si="152"/>
        <v>#VALUE!</v>
      </c>
      <c r="M107">
        <f t="shared" ref="M107" si="169">STDEV(E82:E107)</f>
        <v>1.268211371616718</v>
      </c>
      <c r="N107">
        <f t="shared" si="167"/>
        <v>8.2765419891415282E-2</v>
      </c>
      <c r="O107" t="e">
        <f t="shared" si="167"/>
        <v>#VALUE!</v>
      </c>
      <c r="P107" t="e">
        <f t="shared" si="167"/>
        <v>#VALUE!</v>
      </c>
      <c r="Q107" t="e">
        <f t="shared" si="167"/>
        <v>#VALUE!</v>
      </c>
      <c r="R107">
        <f t="shared" si="150"/>
        <v>2.2288176886709605</v>
      </c>
    </row>
    <row r="108" spans="1:18">
      <c r="A108" s="42">
        <f>'BB Data'!A113</f>
        <v>35433</v>
      </c>
      <c r="B108" t="e">
        <f>LN('BB Data'!B113/'BB Data'!B112)*100</f>
        <v>#VALUE!</v>
      </c>
      <c r="C108" t="e">
        <f>LN('BB Data'!C113/'BB Data'!C112)*100</f>
        <v>#VALUE!</v>
      </c>
      <c r="D108">
        <f>LN('BB Data'!D113/'BB Data'!D112)*100</f>
        <v>0.31901867546987611</v>
      </c>
      <c r="E108">
        <f>LN('BB Data'!E113/'BB Data'!E112)*100</f>
        <v>1.1878247150864931</v>
      </c>
      <c r="F108">
        <f>LN('BB Data'!F113/'BB Data'!F112)*100</f>
        <v>-9.6204723726074463E-3</v>
      </c>
      <c r="G108" t="e">
        <f>LN('BB Data'!G113/'BB Data'!G112)*100</f>
        <v>#VALUE!</v>
      </c>
      <c r="H108" t="e">
        <f>LN('BB Data'!H113/'BB Data'!H112)*100</f>
        <v>#VALUE!</v>
      </c>
      <c r="I108" t="e">
        <f>LN('BB Data'!I113/'BB Data'!I112)*100</f>
        <v>#VALUE!</v>
      </c>
      <c r="J108">
        <f>LN('BB Data'!J113/'BB Data'!J112)*100</f>
        <v>0.29622181557187793</v>
      </c>
      <c r="K108" t="e">
        <f t="shared" si="151"/>
        <v>#VALUE!</v>
      </c>
      <c r="L108" t="e">
        <f t="shared" si="152"/>
        <v>#VALUE!</v>
      </c>
      <c r="M108">
        <f t="shared" ref="M108" si="170">STDEV(E83:E108)</f>
        <v>1.2969933842926937</v>
      </c>
      <c r="N108">
        <f t="shared" si="167"/>
        <v>8.4571998796694151E-2</v>
      </c>
      <c r="O108" t="e">
        <f t="shared" si="167"/>
        <v>#VALUE!</v>
      </c>
      <c r="P108" t="e">
        <f t="shared" si="167"/>
        <v>#VALUE!</v>
      </c>
      <c r="Q108" t="e">
        <f t="shared" si="167"/>
        <v>#VALUE!</v>
      </c>
      <c r="R108">
        <f t="shared" si="150"/>
        <v>2.1727845633518998</v>
      </c>
    </row>
    <row r="109" spans="1:18">
      <c r="A109" s="42">
        <f>'BB Data'!A114</f>
        <v>35440</v>
      </c>
      <c r="B109" t="e">
        <f>LN('BB Data'!B114/'BB Data'!B113)*100</f>
        <v>#VALUE!</v>
      </c>
      <c r="C109" t="e">
        <f>LN('BB Data'!C114/'BB Data'!C113)*100</f>
        <v>#VALUE!</v>
      </c>
      <c r="D109">
        <f>LN('BB Data'!D114/'BB Data'!D113)*100</f>
        <v>0.32323754632721308</v>
      </c>
      <c r="E109">
        <f>LN('BB Data'!E114/'BB Data'!E113)*100</f>
        <v>3.5557476787803557</v>
      </c>
      <c r="F109">
        <f>LN('BB Data'!F114/'BB Data'!F113)*100</f>
        <v>9.6163100015499436E-2</v>
      </c>
      <c r="G109" t="e">
        <f>LN('BB Data'!G114/'BB Data'!G113)*100</f>
        <v>#VALUE!</v>
      </c>
      <c r="H109" t="e">
        <f>LN('BB Data'!H114/'BB Data'!H113)*100</f>
        <v>#VALUE!</v>
      </c>
      <c r="I109" t="e">
        <f>LN('BB Data'!I114/'BB Data'!I113)*100</f>
        <v>#VALUE!</v>
      </c>
      <c r="J109">
        <f>LN('BB Data'!J114/'BB Data'!J113)*100</f>
        <v>4.7992699226118107</v>
      </c>
      <c r="K109" t="e">
        <f t="shared" si="151"/>
        <v>#VALUE!</v>
      </c>
      <c r="L109" t="e">
        <f t="shared" si="152"/>
        <v>#VALUE!</v>
      </c>
      <c r="M109">
        <f t="shared" ref="M109" si="171">STDEV(E84:E109)</f>
        <v>1.4543506986042785</v>
      </c>
      <c r="N109">
        <f t="shared" si="167"/>
        <v>8.4627110442804618E-2</v>
      </c>
      <c r="O109" t="e">
        <f t="shared" si="167"/>
        <v>#VALUE!</v>
      </c>
      <c r="P109" t="e">
        <f t="shared" si="167"/>
        <v>#VALUE!</v>
      </c>
      <c r="Q109" t="e">
        <f t="shared" si="167"/>
        <v>#VALUE!</v>
      </c>
      <c r="R109">
        <f t="shared" si="150"/>
        <v>2.3260288530914703</v>
      </c>
    </row>
    <row r="110" spans="1:18">
      <c r="A110" s="42">
        <f>'BB Data'!A115</f>
        <v>35447</v>
      </c>
      <c r="B110" t="e">
        <f>LN('BB Data'!B115/'BB Data'!B114)*100</f>
        <v>#VALUE!</v>
      </c>
      <c r="C110" t="e">
        <f>LN('BB Data'!C115/'BB Data'!C114)*100</f>
        <v>#VALUE!</v>
      </c>
      <c r="D110">
        <f>LN('BB Data'!D115/'BB Data'!D114)*100</f>
        <v>0.29958916018758175</v>
      </c>
      <c r="E110">
        <f>LN('BB Data'!E115/'BB Data'!E114)*100</f>
        <v>2.1074838548101575</v>
      </c>
      <c r="F110">
        <f>LN('BB Data'!F115/'BB Data'!F114)*100</f>
        <v>0.29751929427589635</v>
      </c>
      <c r="G110" t="e">
        <f>LN('BB Data'!G115/'BB Data'!G114)*100</f>
        <v>#VALUE!</v>
      </c>
      <c r="H110" t="e">
        <f>LN('BB Data'!H115/'BB Data'!H114)*100</f>
        <v>#VALUE!</v>
      </c>
      <c r="I110" t="e">
        <f>LN('BB Data'!I115/'BB Data'!I114)*100</f>
        <v>#VALUE!</v>
      </c>
      <c r="J110">
        <f>LN('BB Data'!J115/'BB Data'!J114)*100</f>
        <v>4.4624917867575942</v>
      </c>
      <c r="K110" t="e">
        <f t="shared" si="151"/>
        <v>#VALUE!</v>
      </c>
      <c r="L110" t="e">
        <f t="shared" si="152"/>
        <v>#VALUE!</v>
      </c>
      <c r="M110">
        <f t="shared" ref="M110" si="172">STDEV(E85:E110)</f>
        <v>1.5043800325526759</v>
      </c>
      <c r="N110">
        <f t="shared" si="167"/>
        <v>9.0407933801771631E-2</v>
      </c>
      <c r="O110" t="e">
        <f t="shared" si="167"/>
        <v>#VALUE!</v>
      </c>
      <c r="P110" t="e">
        <f t="shared" si="167"/>
        <v>#VALUE!</v>
      </c>
      <c r="Q110" t="e">
        <f t="shared" si="167"/>
        <v>#VALUE!</v>
      </c>
      <c r="R110">
        <f t="shared" si="150"/>
        <v>2.4314037995533244</v>
      </c>
    </row>
    <row r="111" spans="1:18">
      <c r="A111" s="42">
        <f>'BB Data'!A116</f>
        <v>35454</v>
      </c>
      <c r="B111" t="e">
        <f>LN('BB Data'!B116/'BB Data'!B115)*100</f>
        <v>#VALUE!</v>
      </c>
      <c r="C111" t="e">
        <f>LN('BB Data'!C116/'BB Data'!C115)*100</f>
        <v>#VALUE!</v>
      </c>
      <c r="D111">
        <f>LN('BB Data'!D116/'BB Data'!D115)*100</f>
        <v>0.28886779936172302</v>
      </c>
      <c r="E111">
        <f>LN('BB Data'!E116/'BB Data'!E115)*100</f>
        <v>0.13025460693002142</v>
      </c>
      <c r="F111">
        <f>LN('BB Data'!F116/'BB Data'!F115)*100</f>
        <v>2.8745269205748419E-2</v>
      </c>
      <c r="G111" t="e">
        <f>LN('BB Data'!G116/'BB Data'!G115)*100</f>
        <v>#VALUE!</v>
      </c>
      <c r="H111" t="e">
        <f>LN('BB Data'!H116/'BB Data'!H115)*100</f>
        <v>#VALUE!</v>
      </c>
      <c r="I111" t="e">
        <f>LN('BB Data'!I116/'BB Data'!I115)*100</f>
        <v>#VALUE!</v>
      </c>
      <c r="J111">
        <f>LN('BB Data'!J116/'BB Data'!J115)*100</f>
        <v>-0.27343452888496095</v>
      </c>
      <c r="K111" t="e">
        <f t="shared" si="151"/>
        <v>#VALUE!</v>
      </c>
      <c r="L111" t="e">
        <f t="shared" si="152"/>
        <v>#VALUE!</v>
      </c>
      <c r="M111">
        <f t="shared" ref="M111" si="173">STDEV(E86:E111)</f>
        <v>1.2168913050753387</v>
      </c>
      <c r="N111">
        <f t="shared" si="167"/>
        <v>9.2881320609716767E-2</v>
      </c>
      <c r="O111" t="e">
        <f t="shared" si="167"/>
        <v>#VALUE!</v>
      </c>
      <c r="P111" t="e">
        <f t="shared" si="167"/>
        <v>#VALUE!</v>
      </c>
      <c r="Q111" t="e">
        <f t="shared" si="167"/>
        <v>#VALUE!</v>
      </c>
      <c r="R111">
        <f t="shared" si="150"/>
        <v>2.0783504240346922</v>
      </c>
    </row>
    <row r="112" spans="1:18">
      <c r="A112" s="42">
        <f>'BB Data'!A117</f>
        <v>35461</v>
      </c>
      <c r="B112" t="e">
        <f>LN('BB Data'!B117/'BB Data'!B116)*100</f>
        <v>#VALUE!</v>
      </c>
      <c r="C112" t="e">
        <f>LN('BB Data'!C117/'BB Data'!C116)*100</f>
        <v>#VALUE!</v>
      </c>
      <c r="D112">
        <f>LN('BB Data'!D117/'BB Data'!D116)*100</f>
        <v>0.25632898023080664</v>
      </c>
      <c r="E112">
        <f>LN('BB Data'!E117/'BB Data'!E116)*100</f>
        <v>0.27377042063588219</v>
      </c>
      <c r="F112">
        <f>LN('BB Data'!F117/'BB Data'!F116)*100</f>
        <v>0.17229831006994378</v>
      </c>
      <c r="G112" t="e">
        <f>LN('BB Data'!G117/'BB Data'!G116)*100</f>
        <v>#VALUE!</v>
      </c>
      <c r="H112" t="e">
        <f>LN('BB Data'!H117/'BB Data'!H116)*100</f>
        <v>#VALUE!</v>
      </c>
      <c r="I112" t="e">
        <f>LN('BB Data'!I117/'BB Data'!I116)*100</f>
        <v>#VALUE!</v>
      </c>
      <c r="J112">
        <f>LN('BB Data'!J117/'BB Data'!J116)*100</f>
        <v>2.2500977732289291</v>
      </c>
      <c r="K112" t="e">
        <f t="shared" si="151"/>
        <v>#VALUE!</v>
      </c>
      <c r="L112" t="e">
        <f t="shared" si="152"/>
        <v>#VALUE!</v>
      </c>
      <c r="M112">
        <f t="shared" ref="M112" si="174">STDEV(E87:E112)</f>
        <v>1.1702185864420689</v>
      </c>
      <c r="N112">
        <f t="shared" si="167"/>
        <v>9.3151229842161481E-2</v>
      </c>
      <c r="O112" t="e">
        <f t="shared" si="167"/>
        <v>#VALUE!</v>
      </c>
      <c r="P112" t="e">
        <f t="shared" si="167"/>
        <v>#VALUE!</v>
      </c>
      <c r="Q112" t="e">
        <f t="shared" si="167"/>
        <v>#VALUE!</v>
      </c>
      <c r="R112">
        <f t="shared" si="150"/>
        <v>1.9753469356492945</v>
      </c>
    </row>
    <row r="113" spans="1:18">
      <c r="A113" s="42">
        <f>'BB Data'!A118</f>
        <v>35468</v>
      </c>
      <c r="B113" t="e">
        <f>LN('BB Data'!B118/'BB Data'!B117)*100</f>
        <v>#VALUE!</v>
      </c>
      <c r="C113" t="e">
        <f>LN('BB Data'!C118/'BB Data'!C117)*100</f>
        <v>#VALUE!</v>
      </c>
      <c r="D113">
        <f>LN('BB Data'!D118/'BB Data'!D117)*100</f>
        <v>0.22633890797338257</v>
      </c>
      <c r="E113">
        <f>LN('BB Data'!E118/'BB Data'!E117)*100</f>
        <v>1.9747861748631852</v>
      </c>
      <c r="F113">
        <f>LN('BB Data'!F118/'BB Data'!F117)*100</f>
        <v>0.19109503235446063</v>
      </c>
      <c r="G113" t="e">
        <f>LN('BB Data'!G118/'BB Data'!G117)*100</f>
        <v>#VALUE!</v>
      </c>
      <c r="H113" t="e">
        <f>LN('BB Data'!H118/'BB Data'!H117)*100</f>
        <v>#VALUE!</v>
      </c>
      <c r="I113" t="e">
        <f>LN('BB Data'!I118/'BB Data'!I117)*100</f>
        <v>#VALUE!</v>
      </c>
      <c r="J113">
        <f>LN('BB Data'!J118/'BB Data'!J117)*100</f>
        <v>4.8843727467872675</v>
      </c>
      <c r="K113" t="e">
        <f t="shared" si="151"/>
        <v>#VALUE!</v>
      </c>
      <c r="L113" t="e">
        <f t="shared" si="152"/>
        <v>#VALUE!</v>
      </c>
      <c r="M113">
        <f t="shared" ref="M113" si="175">STDEV(E88:E113)</f>
        <v>1.209283487542933</v>
      </c>
      <c r="N113">
        <f t="shared" si="167"/>
        <v>9.3590592185095994E-2</v>
      </c>
      <c r="O113" t="e">
        <f t="shared" si="167"/>
        <v>#VALUE!</v>
      </c>
      <c r="P113" t="e">
        <f t="shared" si="167"/>
        <v>#VALUE!</v>
      </c>
      <c r="Q113" t="e">
        <f t="shared" si="167"/>
        <v>#VALUE!</v>
      </c>
      <c r="R113">
        <f t="shared" si="150"/>
        <v>2.0837567484339292</v>
      </c>
    </row>
    <row r="114" spans="1:18">
      <c r="A114" s="42">
        <f>'BB Data'!A119</f>
        <v>35475</v>
      </c>
      <c r="B114" t="e">
        <f>LN('BB Data'!B119/'BB Data'!B118)*100</f>
        <v>#VALUE!</v>
      </c>
      <c r="C114" t="e">
        <f>LN('BB Data'!C119/'BB Data'!C118)*100</f>
        <v>#VALUE!</v>
      </c>
      <c r="D114">
        <f>LN('BB Data'!D119/'BB Data'!D118)*100</f>
        <v>0.25968668360374825</v>
      </c>
      <c r="E114">
        <f>LN('BB Data'!E119/'BB Data'!E118)*100</f>
        <v>1.5746247759651277</v>
      </c>
      <c r="F114">
        <f>LN('BB Data'!F119/'BB Data'!F118)*100</f>
        <v>0.14308201038827917</v>
      </c>
      <c r="G114" t="e">
        <f>LN('BB Data'!G119/'BB Data'!G118)*100</f>
        <v>#VALUE!</v>
      </c>
      <c r="H114" t="e">
        <f>LN('BB Data'!H119/'BB Data'!H118)*100</f>
        <v>#VALUE!</v>
      </c>
      <c r="I114" t="e">
        <f>LN('BB Data'!I119/'BB Data'!I118)*100</f>
        <v>#VALUE!</v>
      </c>
      <c r="J114">
        <f>LN('BB Data'!J119/'BB Data'!J118)*100</f>
        <v>4.4613832294701314</v>
      </c>
      <c r="K114" t="e">
        <f t="shared" si="151"/>
        <v>#VALUE!</v>
      </c>
      <c r="L114" t="e">
        <f t="shared" si="152"/>
        <v>#VALUE!</v>
      </c>
      <c r="M114">
        <f t="shared" ref="M114" si="176">STDEV(E89:E114)</f>
        <v>1.2006248754164788</v>
      </c>
      <c r="N114">
        <f t="shared" si="167"/>
        <v>9.3370012423509535E-2</v>
      </c>
      <c r="O114" t="e">
        <f t="shared" si="167"/>
        <v>#VALUE!</v>
      </c>
      <c r="P114" t="e">
        <f t="shared" si="167"/>
        <v>#VALUE!</v>
      </c>
      <c r="Q114" t="e">
        <f t="shared" si="167"/>
        <v>#VALUE!</v>
      </c>
      <c r="R114">
        <f t="shared" si="150"/>
        <v>2.1928144880692169</v>
      </c>
    </row>
    <row r="115" spans="1:18">
      <c r="A115" s="42">
        <f>'BB Data'!A120</f>
        <v>35482</v>
      </c>
      <c r="B115" t="e">
        <f>LN('BB Data'!B120/'BB Data'!B119)*100</f>
        <v>#VALUE!</v>
      </c>
      <c r="C115" t="e">
        <f>LN('BB Data'!C120/'BB Data'!C119)*100</f>
        <v>#VALUE!</v>
      </c>
      <c r="D115">
        <f>LN('BB Data'!D120/'BB Data'!D119)*100</f>
        <v>0.31851539302308196</v>
      </c>
      <c r="E115">
        <f>LN('BB Data'!E120/'BB Data'!E119)*100</f>
        <v>0.8280133510897103</v>
      </c>
      <c r="F115">
        <f>LN('BB Data'!F120/'BB Data'!F119)*100</f>
        <v>0.13335875476153702</v>
      </c>
      <c r="G115" t="e">
        <f>LN('BB Data'!G120/'BB Data'!G119)*100</f>
        <v>#VALUE!</v>
      </c>
      <c r="H115" t="e">
        <f>LN('BB Data'!H120/'BB Data'!H119)*100</f>
        <v>#VALUE!</v>
      </c>
      <c r="I115" t="e">
        <f>LN('BB Data'!I120/'BB Data'!I119)*100</f>
        <v>#VALUE!</v>
      </c>
      <c r="J115">
        <f>LN('BB Data'!J120/'BB Data'!J119)*100</f>
        <v>-0.41269769481950036</v>
      </c>
      <c r="K115" t="e">
        <f t="shared" si="151"/>
        <v>#VALUE!</v>
      </c>
      <c r="L115" t="e">
        <f t="shared" si="152"/>
        <v>#VALUE!</v>
      </c>
      <c r="M115">
        <f t="shared" ref="M115" si="177">STDEV(E90:E115)</f>
        <v>1.2031168838281985</v>
      </c>
      <c r="N115">
        <f t="shared" si="167"/>
        <v>9.3314042890601426E-2</v>
      </c>
      <c r="O115" t="e">
        <f t="shared" si="167"/>
        <v>#VALUE!</v>
      </c>
      <c r="P115" t="e">
        <f t="shared" si="167"/>
        <v>#VALUE!</v>
      </c>
      <c r="Q115" t="e">
        <f t="shared" si="167"/>
        <v>#VALUE!</v>
      </c>
      <c r="R115">
        <f t="shared" si="150"/>
        <v>2.1018352969331429</v>
      </c>
    </row>
    <row r="116" spans="1:18">
      <c r="A116" s="42">
        <f>'BB Data'!A121</f>
        <v>35489</v>
      </c>
      <c r="B116" t="e">
        <f>LN('BB Data'!B121/'BB Data'!B120)*100</f>
        <v>#VALUE!</v>
      </c>
      <c r="C116" t="e">
        <f>LN('BB Data'!C121/'BB Data'!C120)*100</f>
        <v>#VALUE!</v>
      </c>
      <c r="D116">
        <f>LN('BB Data'!D121/'BB Data'!D120)*100</f>
        <v>0.28671152607223149</v>
      </c>
      <c r="E116">
        <f>LN('BB Data'!E121/'BB Data'!E120)*100</f>
        <v>-0.24692999550197728</v>
      </c>
      <c r="F116">
        <f>LN('BB Data'!F121/'BB Data'!F120)*100</f>
        <v>4.7585059189593285E-2</v>
      </c>
      <c r="G116" t="e">
        <f>LN('BB Data'!G121/'BB Data'!G120)*100</f>
        <v>#VALUE!</v>
      </c>
      <c r="H116" t="e">
        <f>LN('BB Data'!H121/'BB Data'!H120)*100</f>
        <v>#VALUE!</v>
      </c>
      <c r="I116" t="e">
        <f>LN('BB Data'!I121/'BB Data'!I120)*100</f>
        <v>#VALUE!</v>
      </c>
      <c r="J116">
        <f>LN('BB Data'!J121/'BB Data'!J120)*100</f>
        <v>0.75327413971479684</v>
      </c>
      <c r="K116" t="e">
        <f t="shared" si="151"/>
        <v>#VALUE!</v>
      </c>
      <c r="L116" t="e">
        <f t="shared" si="152"/>
        <v>#VALUE!</v>
      </c>
      <c r="M116">
        <f t="shared" ref="M116" si="178">STDEV(E91:E116)</f>
        <v>1.2102731351734415</v>
      </c>
      <c r="N116">
        <f t="shared" si="167"/>
        <v>9.327774742262103E-2</v>
      </c>
      <c r="O116" t="e">
        <f t="shared" si="167"/>
        <v>#VALUE!</v>
      </c>
      <c r="P116" t="e">
        <f t="shared" si="167"/>
        <v>#VALUE!</v>
      </c>
      <c r="Q116" t="e">
        <f t="shared" si="167"/>
        <v>#VALUE!</v>
      </c>
      <c r="R116">
        <f t="shared" si="150"/>
        <v>2.1018388606759095</v>
      </c>
    </row>
    <row r="117" spans="1:18">
      <c r="A117" s="42">
        <f>'BB Data'!A122</f>
        <v>35496</v>
      </c>
      <c r="B117" t="e">
        <f>LN('BB Data'!B122/'BB Data'!B121)*100</f>
        <v>#VALUE!</v>
      </c>
      <c r="C117" t="e">
        <f>LN('BB Data'!C122/'BB Data'!C121)*100</f>
        <v>#VALUE!</v>
      </c>
      <c r="D117">
        <f>LN('BB Data'!D122/'BB Data'!D121)*100</f>
        <v>0.1948596431079892</v>
      </c>
      <c r="E117">
        <f>LN('BB Data'!E122/'BB Data'!E121)*100</f>
        <v>-0.17567227479874969</v>
      </c>
      <c r="F117">
        <f>LN('BB Data'!F122/'BB Data'!F121)*100</f>
        <v>0.1426194679585521</v>
      </c>
      <c r="G117" t="e">
        <f>LN('BB Data'!G122/'BB Data'!G121)*100</f>
        <v>#VALUE!</v>
      </c>
      <c r="H117" t="e">
        <f>LN('BB Data'!H122/'BB Data'!H121)*100</f>
        <v>#VALUE!</v>
      </c>
      <c r="I117" t="e">
        <f>LN('BB Data'!I122/'BB Data'!I121)*100</f>
        <v>#VALUE!</v>
      </c>
      <c r="J117">
        <f>LN('BB Data'!J122/'BB Data'!J121)*100</f>
        <v>2.3969673750348965</v>
      </c>
      <c r="K117" t="e">
        <f t="shared" si="151"/>
        <v>#VALUE!</v>
      </c>
      <c r="L117" t="e">
        <f t="shared" si="152"/>
        <v>#VALUE!</v>
      </c>
      <c r="M117">
        <f t="shared" ref="M117" si="179">STDEV(E92:E117)</f>
        <v>1.2013870579255639</v>
      </c>
      <c r="N117">
        <f t="shared" si="167"/>
        <v>9.3111411139061545E-2</v>
      </c>
      <c r="O117" t="e">
        <f t="shared" si="167"/>
        <v>#VALUE!</v>
      </c>
      <c r="P117" t="e">
        <f t="shared" si="167"/>
        <v>#VALUE!</v>
      </c>
      <c r="Q117" t="e">
        <f t="shared" si="167"/>
        <v>#VALUE!</v>
      </c>
      <c r="R117">
        <f t="shared" si="150"/>
        <v>2.1123581327814738</v>
      </c>
    </row>
    <row r="118" spans="1:18">
      <c r="A118" s="42">
        <f>'BB Data'!A123</f>
        <v>35503</v>
      </c>
      <c r="B118" t="e">
        <f>LN('BB Data'!B123/'BB Data'!B122)*100</f>
        <v>#VALUE!</v>
      </c>
      <c r="C118" t="e">
        <f>LN('BB Data'!C123/'BB Data'!C122)*100</f>
        <v>#VALUE!</v>
      </c>
      <c r="D118">
        <f>LN('BB Data'!D123/'BB Data'!D122)*100</f>
        <v>0.29895728310687186</v>
      </c>
      <c r="E118">
        <f>LN('BB Data'!E123/'BB Data'!E122)*100</f>
        <v>-0.57640325681349924</v>
      </c>
      <c r="F118">
        <f>LN('BB Data'!F123/'BB Data'!F122)*100</f>
        <v>0.24672625915098464</v>
      </c>
      <c r="G118" t="e">
        <f>LN('BB Data'!G123/'BB Data'!G122)*100</f>
        <v>#VALUE!</v>
      </c>
      <c r="H118" t="e">
        <f>LN('BB Data'!H123/'BB Data'!H122)*100</f>
        <v>#VALUE!</v>
      </c>
      <c r="I118" t="e">
        <f>LN('BB Data'!I123/'BB Data'!I122)*100</f>
        <v>#VALUE!</v>
      </c>
      <c r="J118">
        <f>LN('BB Data'!J123/'BB Data'!J122)*100</f>
        <v>1.328877153702136</v>
      </c>
      <c r="K118" t="e">
        <f t="shared" si="151"/>
        <v>#VALUE!</v>
      </c>
      <c r="L118" t="e">
        <f t="shared" si="152"/>
        <v>#VALUE!</v>
      </c>
      <c r="M118">
        <f t="shared" ref="M118" si="180">STDEV(E93:E118)</f>
        <v>1.2146294315858106</v>
      </c>
      <c r="N118">
        <f t="shared" si="167"/>
        <v>9.4762082817064774E-2</v>
      </c>
      <c r="O118" t="e">
        <f t="shared" si="167"/>
        <v>#VALUE!</v>
      </c>
      <c r="P118" t="e">
        <f t="shared" si="167"/>
        <v>#VALUE!</v>
      </c>
      <c r="Q118" t="e">
        <f t="shared" si="167"/>
        <v>#VALUE!</v>
      </c>
      <c r="R118">
        <f t="shared" si="150"/>
        <v>2.1113177873049174</v>
      </c>
    </row>
    <row r="119" spans="1:18">
      <c r="A119" s="42">
        <f>'BB Data'!A124</f>
        <v>35510</v>
      </c>
      <c r="B119" t="e">
        <f>LN('BB Data'!B124/'BB Data'!B123)*100</f>
        <v>#VALUE!</v>
      </c>
      <c r="C119" t="e">
        <f>LN('BB Data'!C124/'BB Data'!C123)*100</f>
        <v>#VALUE!</v>
      </c>
      <c r="D119">
        <f>LN('BB Data'!D124/'BB Data'!D123)*100</f>
        <v>0.25731870122453254</v>
      </c>
      <c r="E119">
        <f>LN('BB Data'!E124/'BB Data'!E123)*100</f>
        <v>-1.0724937197103441</v>
      </c>
      <c r="F119">
        <f>LN('BB Data'!F124/'BB Data'!F123)*100</f>
        <v>0.59532422457481826</v>
      </c>
      <c r="G119" t="e">
        <f>LN('BB Data'!G124/'BB Data'!G123)*100</f>
        <v>#VALUE!</v>
      </c>
      <c r="H119" t="e">
        <f>LN('BB Data'!H124/'BB Data'!H123)*100</f>
        <v>#VALUE!</v>
      </c>
      <c r="I119" t="e">
        <f>LN('BB Data'!I124/'BB Data'!I123)*100</f>
        <v>#VALUE!</v>
      </c>
      <c r="J119">
        <f>LN('BB Data'!J124/'BB Data'!J123)*100</f>
        <v>-2.3770354546437984</v>
      </c>
      <c r="K119" t="e">
        <f t="shared" si="151"/>
        <v>#VALUE!</v>
      </c>
      <c r="L119" t="e">
        <f t="shared" si="152"/>
        <v>#VALUE!</v>
      </c>
      <c r="M119">
        <f t="shared" ref="M119" si="181">STDEV(E94:E119)</f>
        <v>1.2437492450547361</v>
      </c>
      <c r="N119">
        <f t="shared" si="167"/>
        <v>0.12437906602883252</v>
      </c>
      <c r="O119" t="e">
        <f t="shared" si="167"/>
        <v>#VALUE!</v>
      </c>
      <c r="P119" t="e">
        <f t="shared" si="167"/>
        <v>#VALUE!</v>
      </c>
      <c r="Q119" t="e">
        <f t="shared" si="167"/>
        <v>#VALUE!</v>
      </c>
      <c r="R119">
        <f t="shared" si="150"/>
        <v>2.2240357349538296</v>
      </c>
    </row>
    <row r="120" spans="1:18">
      <c r="A120" s="42">
        <f>'BB Data'!A125</f>
        <v>35517</v>
      </c>
      <c r="B120" t="e">
        <f>LN('BB Data'!B125/'BB Data'!B124)*100</f>
        <v>#VALUE!</v>
      </c>
      <c r="C120" t="e">
        <f>LN('BB Data'!C125/'BB Data'!C124)*100</f>
        <v>#VALUE!</v>
      </c>
      <c r="D120">
        <f>LN('BB Data'!D125/'BB Data'!D124)*100</f>
        <v>0.27923979051177455</v>
      </c>
      <c r="E120">
        <f>LN('BB Data'!E125/'BB Data'!E124)*100</f>
        <v>0.11141634362316062</v>
      </c>
      <c r="F120">
        <f>LN('BB Data'!F125/'BB Data'!F124)*100</f>
        <v>-0.27359798188746376</v>
      </c>
      <c r="G120" t="e">
        <f>LN('BB Data'!G125/'BB Data'!G124)*100</f>
        <v>#VALUE!</v>
      </c>
      <c r="H120" t="e">
        <f>LN('BB Data'!H125/'BB Data'!H124)*100</f>
        <v>#VALUE!</v>
      </c>
      <c r="I120" t="e">
        <f>LN('BB Data'!I125/'BB Data'!I124)*100</f>
        <v>#VALUE!</v>
      </c>
      <c r="J120">
        <f>LN('BB Data'!J125/'BB Data'!J124)*100</f>
        <v>-0.45028294437248273</v>
      </c>
      <c r="K120" t="e">
        <f t="shared" si="151"/>
        <v>#VALUE!</v>
      </c>
      <c r="L120" t="e">
        <f t="shared" si="152"/>
        <v>#VALUE!</v>
      </c>
      <c r="M120">
        <f t="shared" ref="M120" si="182">STDEV(E95:E120)</f>
        <v>1.2383708997269902</v>
      </c>
      <c r="N120">
        <f t="shared" si="167"/>
        <v>0.15031503205293487</v>
      </c>
      <c r="O120" t="e">
        <f t="shared" si="167"/>
        <v>#VALUE!</v>
      </c>
      <c r="P120" t="e">
        <f t="shared" si="167"/>
        <v>#VALUE!</v>
      </c>
      <c r="Q120" t="e">
        <f t="shared" si="167"/>
        <v>#VALUE!</v>
      </c>
      <c r="R120">
        <f t="shared" si="150"/>
        <v>2.1950947504732725</v>
      </c>
    </row>
    <row r="121" spans="1:18">
      <c r="A121" s="42">
        <f>'BB Data'!A126</f>
        <v>35524</v>
      </c>
      <c r="B121" t="e">
        <f>LN('BB Data'!B126/'BB Data'!B125)*100</f>
        <v>#VALUE!</v>
      </c>
      <c r="C121" t="e">
        <f>LN('BB Data'!C126/'BB Data'!C125)*100</f>
        <v>#VALUE!</v>
      </c>
      <c r="D121">
        <f>LN('BB Data'!D126/'BB Data'!D125)*100</f>
        <v>0.22328234182565979</v>
      </c>
      <c r="E121">
        <f>LN('BB Data'!E126/'BB Data'!E125)*100</f>
        <v>-1.0790256505843818</v>
      </c>
      <c r="F121">
        <f>LN('BB Data'!F126/'BB Data'!F125)*100</f>
        <v>-3.7796466480384767E-2</v>
      </c>
      <c r="G121" t="e">
        <f>LN('BB Data'!G126/'BB Data'!G125)*100</f>
        <v>#VALUE!</v>
      </c>
      <c r="H121" t="e">
        <f>LN('BB Data'!H126/'BB Data'!H125)*100</f>
        <v>#VALUE!</v>
      </c>
      <c r="I121" t="e">
        <f>LN('BB Data'!I126/'BB Data'!I125)*100</f>
        <v>#VALUE!</v>
      </c>
      <c r="J121">
        <f>LN('BB Data'!J126/'BB Data'!J125)*100</f>
        <v>1.5333242133114071</v>
      </c>
      <c r="K121" t="e">
        <f t="shared" si="151"/>
        <v>#VALUE!</v>
      </c>
      <c r="L121" t="e">
        <f t="shared" si="152"/>
        <v>#VALUE!</v>
      </c>
      <c r="M121">
        <f t="shared" ref="M121:Q136" si="183">STDEV(E96:E121)</f>
        <v>1.2635284843204067</v>
      </c>
      <c r="N121">
        <f t="shared" si="183"/>
        <v>0.15432117437471096</v>
      </c>
      <c r="O121" t="e">
        <f t="shared" si="183"/>
        <v>#VALUE!</v>
      </c>
      <c r="P121" t="e">
        <f t="shared" si="183"/>
        <v>#VALUE!</v>
      </c>
      <c r="Q121" t="e">
        <f t="shared" si="183"/>
        <v>#VALUE!</v>
      </c>
      <c r="R121">
        <f t="shared" si="150"/>
        <v>2.1836319258348604</v>
      </c>
    </row>
    <row r="122" spans="1:18">
      <c r="A122" s="42">
        <f>'BB Data'!A127</f>
        <v>35531</v>
      </c>
      <c r="B122" t="e">
        <f>LN('BB Data'!B127/'BB Data'!B126)*100</f>
        <v>#VALUE!</v>
      </c>
      <c r="C122" t="e">
        <f>LN('BB Data'!C127/'BB Data'!C126)*100</f>
        <v>#VALUE!</v>
      </c>
      <c r="D122">
        <f>LN('BB Data'!D127/'BB Data'!D126)*100</f>
        <v>0.28795124728614424</v>
      </c>
      <c r="E122">
        <f>LN('BB Data'!E127/'BB Data'!E126)*100</f>
        <v>-6.0180738156733131E-2</v>
      </c>
      <c r="F122">
        <f>LN('BB Data'!F127/'BB Data'!F126)*100</f>
        <v>9.4464393950751957E-2</v>
      </c>
      <c r="G122" t="e">
        <f>LN('BB Data'!G127/'BB Data'!G126)*100</f>
        <v>#VALUE!</v>
      </c>
      <c r="H122" t="e">
        <f>LN('BB Data'!H127/'BB Data'!H126)*100</f>
        <v>#VALUE!</v>
      </c>
      <c r="I122" t="e">
        <f>LN('BB Data'!I127/'BB Data'!I126)*100</f>
        <v>#VALUE!</v>
      </c>
      <c r="J122">
        <f>LN('BB Data'!J127/'BB Data'!J126)*100</f>
        <v>9.4621049783517486E-2</v>
      </c>
      <c r="K122" t="e">
        <f t="shared" si="151"/>
        <v>#VALUE!</v>
      </c>
      <c r="L122" t="e">
        <f t="shared" si="152"/>
        <v>#VALUE!</v>
      </c>
      <c r="M122">
        <f t="shared" ref="M122" si="184">STDEV(E97:E122)</f>
        <v>1.2427654807853308</v>
      </c>
      <c r="N122">
        <f t="shared" si="183"/>
        <v>0.15098487122731363</v>
      </c>
      <c r="O122" t="e">
        <f t="shared" si="183"/>
        <v>#VALUE!</v>
      </c>
      <c r="P122" t="e">
        <f t="shared" si="183"/>
        <v>#VALUE!</v>
      </c>
      <c r="Q122" t="e">
        <f t="shared" si="183"/>
        <v>#VALUE!</v>
      </c>
      <c r="R122">
        <f t="shared" si="150"/>
        <v>2.186373412080278</v>
      </c>
    </row>
    <row r="123" spans="1:18">
      <c r="A123" s="42">
        <f>'BB Data'!A128</f>
        <v>35538</v>
      </c>
      <c r="B123" t="e">
        <f>LN('BB Data'!B128/'BB Data'!B127)*100</f>
        <v>#VALUE!</v>
      </c>
      <c r="C123" t="e">
        <f>LN('BB Data'!C128/'BB Data'!C127)*100</f>
        <v>#VALUE!</v>
      </c>
      <c r="D123">
        <f>LN('BB Data'!D128/'BB Data'!D127)*100</f>
        <v>0.23054991574549769</v>
      </c>
      <c r="E123">
        <f>LN('BB Data'!E128/'BB Data'!E127)*100</f>
        <v>-0.86985901396402754</v>
      </c>
      <c r="F123">
        <f>LN('BB Data'!F128/'BB Data'!F127)*100</f>
        <v>0.21693005441710306</v>
      </c>
      <c r="G123" t="e">
        <f>LN('BB Data'!G128/'BB Data'!G127)*100</f>
        <v>#VALUE!</v>
      </c>
      <c r="H123" t="e">
        <f>LN('BB Data'!H128/'BB Data'!H127)*100</f>
        <v>#VALUE!</v>
      </c>
      <c r="I123" t="e">
        <f>LN('BB Data'!I128/'BB Data'!I127)*100</f>
        <v>#VALUE!</v>
      </c>
      <c r="J123">
        <f>LN('BB Data'!J128/'BB Data'!J127)*100</f>
        <v>-1.9817162285533181</v>
      </c>
      <c r="K123" t="e">
        <f t="shared" si="151"/>
        <v>#VALUE!</v>
      </c>
      <c r="L123" t="e">
        <f t="shared" si="152"/>
        <v>#VALUE!</v>
      </c>
      <c r="M123">
        <f t="shared" ref="M123" si="185">STDEV(E98:E123)</f>
        <v>1.2626646984487806</v>
      </c>
      <c r="N123">
        <f t="shared" si="183"/>
        <v>0.14898519692634438</v>
      </c>
      <c r="O123" t="e">
        <f t="shared" si="183"/>
        <v>#VALUE!</v>
      </c>
      <c r="P123" t="e">
        <f t="shared" si="183"/>
        <v>#VALUE!</v>
      </c>
      <c r="Q123" t="e">
        <f t="shared" si="183"/>
        <v>#VALUE!</v>
      </c>
      <c r="R123">
        <f t="shared" si="150"/>
        <v>2.2590854785760346</v>
      </c>
    </row>
    <row r="124" spans="1:18">
      <c r="A124" s="42">
        <f>'BB Data'!A129</f>
        <v>35545</v>
      </c>
      <c r="B124" t="e">
        <f>LN('BB Data'!B129/'BB Data'!B128)*100</f>
        <v>#VALUE!</v>
      </c>
      <c r="C124" t="e">
        <f>LN('BB Data'!C129/'BB Data'!C128)*100</f>
        <v>#VALUE!</v>
      </c>
      <c r="D124">
        <f>LN('BB Data'!D129/'BB Data'!D128)*100</f>
        <v>0.32165610559175473</v>
      </c>
      <c r="E124">
        <f>LN('BB Data'!E129/'BB Data'!E128)*100</f>
        <v>0.83684129091580484</v>
      </c>
      <c r="F124">
        <f>LN('BB Data'!F129/'BB Data'!F128)*100</f>
        <v>0.12240479848549125</v>
      </c>
      <c r="G124" t="e">
        <f>LN('BB Data'!G129/'BB Data'!G128)*100</f>
        <v>#VALUE!</v>
      </c>
      <c r="H124" t="e">
        <f>LN('BB Data'!H129/'BB Data'!H128)*100</f>
        <v>#VALUE!</v>
      </c>
      <c r="I124" t="e">
        <f>LN('BB Data'!I129/'BB Data'!I128)*100</f>
        <v>#VALUE!</v>
      </c>
      <c r="J124">
        <f>LN('BB Data'!J129/'BB Data'!J128)*100</f>
        <v>2.9841613764533972</v>
      </c>
      <c r="K124" t="e">
        <f t="shared" si="151"/>
        <v>#VALUE!</v>
      </c>
      <c r="L124" t="e">
        <f t="shared" si="152"/>
        <v>#VALUE!</v>
      </c>
      <c r="M124">
        <f t="shared" ref="M124" si="186">STDEV(E99:E124)</f>
        <v>1.2054064340591963</v>
      </c>
      <c r="N124">
        <f t="shared" si="183"/>
        <v>0.14849506499764575</v>
      </c>
      <c r="O124" t="e">
        <f t="shared" si="183"/>
        <v>#VALUE!</v>
      </c>
      <c r="P124" t="e">
        <f t="shared" si="183"/>
        <v>#VALUE!</v>
      </c>
      <c r="Q124" t="e">
        <f t="shared" si="183"/>
        <v>#VALUE!</v>
      </c>
      <c r="R124">
        <f t="shared" si="150"/>
        <v>2.2042871154663892</v>
      </c>
    </row>
    <row r="125" spans="1:18">
      <c r="A125" s="42">
        <f>'BB Data'!A130</f>
        <v>35552</v>
      </c>
      <c r="B125" t="e">
        <f>LN('BB Data'!B130/'BB Data'!B129)*100</f>
        <v>#VALUE!</v>
      </c>
      <c r="C125" t="e">
        <f>LN('BB Data'!C130/'BB Data'!C129)*100</f>
        <v>#VALUE!</v>
      </c>
      <c r="D125">
        <f>LN('BB Data'!D130/'BB Data'!D129)*100</f>
        <v>0.25825322597728617</v>
      </c>
      <c r="E125">
        <f>LN('BB Data'!E130/'BB Data'!E129)*100</f>
        <v>1.3596853320621967E-2</v>
      </c>
      <c r="F125">
        <f>LN('BB Data'!F130/'BB Data'!F129)*100</f>
        <v>0.1128562143670889</v>
      </c>
      <c r="G125" t="e">
        <f>LN('BB Data'!G130/'BB Data'!G129)*100</f>
        <v>#VALUE!</v>
      </c>
      <c r="H125" t="e">
        <f>LN('BB Data'!H130/'BB Data'!H129)*100</f>
        <v>#VALUE!</v>
      </c>
      <c r="I125" t="e">
        <f>LN('BB Data'!I130/'BB Data'!I129)*100</f>
        <v>#VALUE!</v>
      </c>
      <c r="J125">
        <f>LN('BB Data'!J130/'BB Data'!J129)*100</f>
        <v>2.4726267002828801</v>
      </c>
      <c r="K125" t="e">
        <f t="shared" si="151"/>
        <v>#VALUE!</v>
      </c>
      <c r="L125" t="e">
        <f t="shared" si="152"/>
        <v>#VALUE!</v>
      </c>
      <c r="M125">
        <f t="shared" ref="M125" si="187">STDEV(E100:E125)</f>
        <v>1.1874969947374354</v>
      </c>
      <c r="N125">
        <f t="shared" si="183"/>
        <v>0.1481415485857627</v>
      </c>
      <c r="O125" t="e">
        <f t="shared" si="183"/>
        <v>#VALUE!</v>
      </c>
      <c r="P125" t="e">
        <f t="shared" si="183"/>
        <v>#VALUE!</v>
      </c>
      <c r="Q125" t="e">
        <f t="shared" si="183"/>
        <v>#VALUE!</v>
      </c>
      <c r="R125">
        <f t="shared" si="150"/>
        <v>2.2198680632824548</v>
      </c>
    </row>
    <row r="126" spans="1:18">
      <c r="A126" s="42">
        <f>'BB Data'!A131</f>
        <v>35559</v>
      </c>
      <c r="B126" t="e">
        <f>LN('BB Data'!B131/'BB Data'!B130)*100</f>
        <v>#VALUE!</v>
      </c>
      <c r="C126" t="e">
        <f>LN('BB Data'!C131/'BB Data'!C130)*100</f>
        <v>#VALUE!</v>
      </c>
      <c r="D126">
        <f>LN('BB Data'!D131/'BB Data'!D130)*100</f>
        <v>0.28758749653166293</v>
      </c>
      <c r="E126">
        <f>LN('BB Data'!E131/'BB Data'!E130)*100</f>
        <v>0.78161673266092735</v>
      </c>
      <c r="F126">
        <f>LN('BB Data'!F131/'BB Data'!F130)*100</f>
        <v>0.15027710163515098</v>
      </c>
      <c r="G126" t="e">
        <f>LN('BB Data'!G131/'BB Data'!G130)*100</f>
        <v>#VALUE!</v>
      </c>
      <c r="H126" t="e">
        <f>LN('BB Data'!H131/'BB Data'!H130)*100</f>
        <v>#VALUE!</v>
      </c>
      <c r="I126" t="e">
        <f>LN('BB Data'!I131/'BB Data'!I130)*100</f>
        <v>#VALUE!</v>
      </c>
      <c r="J126">
        <f>LN('BB Data'!J131/'BB Data'!J130)*100</f>
        <v>1.4481178234263894</v>
      </c>
      <c r="K126" t="e">
        <f t="shared" si="151"/>
        <v>#VALUE!</v>
      </c>
      <c r="L126" t="e">
        <f t="shared" si="152"/>
        <v>#VALUE!</v>
      </c>
      <c r="M126">
        <f t="shared" ref="M126" si="188">STDEV(E101:E126)</f>
        <v>1.1899418942536493</v>
      </c>
      <c r="N126">
        <f t="shared" si="183"/>
        <v>0.14815878126788112</v>
      </c>
      <c r="O126" t="e">
        <f t="shared" si="183"/>
        <v>#VALUE!</v>
      </c>
      <c r="P126" t="e">
        <f t="shared" si="183"/>
        <v>#VALUE!</v>
      </c>
      <c r="Q126" t="e">
        <f t="shared" si="183"/>
        <v>#VALUE!</v>
      </c>
      <c r="R126">
        <f t="shared" si="150"/>
        <v>2.1671059228132008</v>
      </c>
    </row>
    <row r="127" spans="1:18">
      <c r="A127" s="42">
        <f>'BB Data'!A132</f>
        <v>35566</v>
      </c>
      <c r="B127" t="e">
        <f>LN('BB Data'!B132/'BB Data'!B131)*100</f>
        <v>#VALUE!</v>
      </c>
      <c r="C127" t="e">
        <f>LN('BB Data'!C132/'BB Data'!C131)*100</f>
        <v>#VALUE!</v>
      </c>
      <c r="D127">
        <f>LN('BB Data'!D132/'BB Data'!D131)*100</f>
        <v>0.10714693199747428</v>
      </c>
      <c r="E127">
        <f>LN('BB Data'!E132/'BB Data'!E131)*100</f>
        <v>-1.1610795190566408</v>
      </c>
      <c r="F127">
        <f>LN('BB Data'!F132/'BB Data'!F131)*100</f>
        <v>0.168792238124716</v>
      </c>
      <c r="G127" t="e">
        <f>LN('BB Data'!G132/'BB Data'!G131)*100</f>
        <v>#VALUE!</v>
      </c>
      <c r="H127" t="e">
        <f>LN('BB Data'!H132/'BB Data'!H131)*100</f>
        <v>#VALUE!</v>
      </c>
      <c r="I127" t="e">
        <f>LN('BB Data'!I132/'BB Data'!I131)*100</f>
        <v>#VALUE!</v>
      </c>
      <c r="J127">
        <f>LN('BB Data'!J132/'BB Data'!J131)*100</f>
        <v>-0.58264311465135377</v>
      </c>
      <c r="K127" t="e">
        <f t="shared" si="151"/>
        <v>#VALUE!</v>
      </c>
      <c r="L127" t="e">
        <f t="shared" si="152"/>
        <v>#VALUE!</v>
      </c>
      <c r="M127">
        <f t="shared" ref="M127" si="189">STDEV(E102:E127)</f>
        <v>1.2176292957325201</v>
      </c>
      <c r="N127">
        <f t="shared" si="183"/>
        <v>0.1470191634793086</v>
      </c>
      <c r="O127" t="e">
        <f t="shared" si="183"/>
        <v>#VALUE!</v>
      </c>
      <c r="P127" t="e">
        <f t="shared" si="183"/>
        <v>#VALUE!</v>
      </c>
      <c r="Q127" t="e">
        <f t="shared" si="183"/>
        <v>#VALUE!</v>
      </c>
      <c r="R127">
        <f t="shared" si="150"/>
        <v>2.1756890358930097</v>
      </c>
    </row>
    <row r="128" spans="1:18">
      <c r="A128" s="42">
        <f>'BB Data'!A133</f>
        <v>35573</v>
      </c>
      <c r="B128" t="e">
        <f>LN('BB Data'!B133/'BB Data'!B132)*100</f>
        <v>#VALUE!</v>
      </c>
      <c r="C128" t="e">
        <f>LN('BB Data'!C133/'BB Data'!C132)*100</f>
        <v>#VALUE!</v>
      </c>
      <c r="D128">
        <f>LN('BB Data'!D133/'BB Data'!D132)*100</f>
        <v>9.4837466240722576E-2</v>
      </c>
      <c r="E128">
        <f>LN('BB Data'!E133/'BB Data'!E132)*100</f>
        <v>1.1784223974398167</v>
      </c>
      <c r="F128">
        <f>LN('BB Data'!F133/'BB Data'!F132)*100</f>
        <v>0.49535126289056847</v>
      </c>
      <c r="G128" t="e">
        <f>LN('BB Data'!G133/'BB Data'!G132)*100</f>
        <v>#VALUE!</v>
      </c>
      <c r="H128" t="e">
        <f>LN('BB Data'!H133/'BB Data'!H132)*100</f>
        <v>#VALUE!</v>
      </c>
      <c r="I128" t="e">
        <f>LN('BB Data'!I133/'BB Data'!I132)*100</f>
        <v>#VALUE!</v>
      </c>
      <c r="J128">
        <f>LN('BB Data'!J133/'BB Data'!J132)*100</f>
        <v>0.87033412116615427</v>
      </c>
      <c r="K128" t="e">
        <f t="shared" si="151"/>
        <v>#VALUE!</v>
      </c>
      <c r="L128" t="e">
        <f t="shared" si="152"/>
        <v>#VALUE!</v>
      </c>
      <c r="M128">
        <f t="shared" ref="M128" si="190">STDEV(E103:E128)</f>
        <v>1.2276400981358853</v>
      </c>
      <c r="N128">
        <f t="shared" si="183"/>
        <v>0.16267286672772077</v>
      </c>
      <c r="O128" t="e">
        <f t="shared" si="183"/>
        <v>#VALUE!</v>
      </c>
      <c r="P128" t="e">
        <f t="shared" si="183"/>
        <v>#VALUE!</v>
      </c>
      <c r="Q128" t="e">
        <f t="shared" si="183"/>
        <v>#VALUE!</v>
      </c>
      <c r="R128">
        <f t="shared" si="150"/>
        <v>2.1691917930246278</v>
      </c>
    </row>
    <row r="129" spans="1:18">
      <c r="A129" s="42">
        <f>'BB Data'!A134</f>
        <v>35580</v>
      </c>
      <c r="B129" t="e">
        <f>LN('BB Data'!B134/'BB Data'!B133)*100</f>
        <v>#VALUE!</v>
      </c>
      <c r="C129" t="e">
        <f>LN('BB Data'!C134/'BB Data'!C133)*100</f>
        <v>#VALUE!</v>
      </c>
      <c r="D129">
        <f>LN('BB Data'!D134/'BB Data'!D133)*100</f>
        <v>0.14734640697843382</v>
      </c>
      <c r="E129">
        <f>LN('BB Data'!E134/'BB Data'!E133)*100</f>
        <v>1.5334908535875451</v>
      </c>
      <c r="F129">
        <f>LN('BB Data'!F134/'BB Data'!F133)*100</f>
        <v>-0.21466245584948759</v>
      </c>
      <c r="G129" t="e">
        <f>LN('BB Data'!G134/'BB Data'!G133)*100</f>
        <v>#VALUE!</v>
      </c>
      <c r="H129" t="e">
        <f>LN('BB Data'!H134/'BB Data'!H133)*100</f>
        <v>#VALUE!</v>
      </c>
      <c r="I129" t="e">
        <f>LN('BB Data'!I134/'BB Data'!I133)*100</f>
        <v>#VALUE!</v>
      </c>
      <c r="J129">
        <f>LN('BB Data'!J134/'BB Data'!J133)*100</f>
        <v>3.5681276972604348</v>
      </c>
      <c r="K129" t="e">
        <f t="shared" si="151"/>
        <v>#VALUE!</v>
      </c>
      <c r="L129" t="e">
        <f t="shared" si="152"/>
        <v>#VALUE!</v>
      </c>
      <c r="M129">
        <f t="shared" ref="M129" si="191">STDEV(E104:E129)</f>
        <v>1.2393505605513908</v>
      </c>
      <c r="N129">
        <f t="shared" si="183"/>
        <v>0.17750193952956464</v>
      </c>
      <c r="O129" t="e">
        <f t="shared" si="183"/>
        <v>#VALUE!</v>
      </c>
      <c r="P129" t="e">
        <f t="shared" si="183"/>
        <v>#VALUE!</v>
      </c>
      <c r="Q129" t="e">
        <f t="shared" si="183"/>
        <v>#VALUE!</v>
      </c>
      <c r="R129">
        <f t="shared" si="150"/>
        <v>2.2024640278829346</v>
      </c>
    </row>
    <row r="130" spans="1:18">
      <c r="A130" s="42">
        <f>'BB Data'!A135</f>
        <v>35587</v>
      </c>
      <c r="B130" t="e">
        <f>LN('BB Data'!B135/'BB Data'!B134)*100</f>
        <v>#VALUE!</v>
      </c>
      <c r="C130" t="e">
        <f>LN('BB Data'!C135/'BB Data'!C134)*100</f>
        <v>#VALUE!</v>
      </c>
      <c r="D130">
        <f>LN('BB Data'!D135/'BB Data'!D134)*100</f>
        <v>0.18304945509553749</v>
      </c>
      <c r="E130">
        <f>LN('BB Data'!E135/'BB Data'!E134)*100</f>
        <v>1.4617224224238157</v>
      </c>
      <c r="F130">
        <f>LN('BB Data'!F135/'BB Data'!F134)*100</f>
        <v>0.21466245584948335</v>
      </c>
      <c r="G130" t="e">
        <f>LN('BB Data'!G135/'BB Data'!G134)*100</f>
        <v>#VALUE!</v>
      </c>
      <c r="H130" t="e">
        <f>LN('BB Data'!H135/'BB Data'!H134)*100</f>
        <v>#VALUE!</v>
      </c>
      <c r="I130" t="e">
        <f>LN('BB Data'!I135/'BB Data'!I134)*100</f>
        <v>#VALUE!</v>
      </c>
      <c r="J130">
        <f>LN('BB Data'!J135/'BB Data'!J134)*100</f>
        <v>-0.27576400403771734</v>
      </c>
      <c r="K130" t="e">
        <f t="shared" si="151"/>
        <v>#VALUE!</v>
      </c>
      <c r="L130" t="e">
        <f t="shared" si="152"/>
        <v>#VALUE!</v>
      </c>
      <c r="M130">
        <f t="shared" ref="M130" si="192">STDEV(E105:E130)</f>
        <v>1.2286121984673315</v>
      </c>
      <c r="N130">
        <f t="shared" si="183"/>
        <v>0.17792892330757371</v>
      </c>
      <c r="O130" t="e">
        <f t="shared" si="183"/>
        <v>#VALUE!</v>
      </c>
      <c r="P130" t="e">
        <f t="shared" si="183"/>
        <v>#VALUE!</v>
      </c>
      <c r="Q130" t="e">
        <f t="shared" si="183"/>
        <v>#VALUE!</v>
      </c>
      <c r="R130">
        <f t="shared" si="150"/>
        <v>2.2140791431220248</v>
      </c>
    </row>
    <row r="131" spans="1:18">
      <c r="A131" s="42">
        <f>'BB Data'!A136</f>
        <v>35594</v>
      </c>
      <c r="B131" t="e">
        <f>LN('BB Data'!B136/'BB Data'!B135)*100</f>
        <v>#VALUE!</v>
      </c>
      <c r="C131" t="e">
        <f>LN('BB Data'!C136/'BB Data'!C135)*100</f>
        <v>#VALUE!</v>
      </c>
      <c r="D131">
        <f>LN('BB Data'!D136/'BB Data'!D135)*100</f>
        <v>0.59603992865804079</v>
      </c>
      <c r="E131">
        <f>LN('BB Data'!E136/'BB Data'!E135)*100</f>
        <v>1.0287792932380664</v>
      </c>
      <c r="F131">
        <f>LN('BB Data'!F136/'BB Data'!F135)*100</f>
        <v>0.18628917458963368</v>
      </c>
      <c r="G131" t="e">
        <f>LN('BB Data'!G136/'BB Data'!G135)*100</f>
        <v>#VALUE!</v>
      </c>
      <c r="H131" t="e">
        <f>LN('BB Data'!H136/'BB Data'!H135)*100</f>
        <v>#VALUE!</v>
      </c>
      <c r="I131" t="e">
        <f>LN('BB Data'!I136/'BB Data'!I135)*100</f>
        <v>#VALUE!</v>
      </c>
      <c r="J131">
        <f>LN('BB Data'!J136/'BB Data'!J135)*100</f>
        <v>5.1684575050479209</v>
      </c>
      <c r="K131" t="e">
        <f t="shared" si="151"/>
        <v>#VALUE!</v>
      </c>
      <c r="L131" t="e">
        <f t="shared" si="152"/>
        <v>#VALUE!</v>
      </c>
      <c r="M131">
        <f t="shared" ref="M131" si="193">STDEV(E106:E131)</f>
        <v>1.1506572678933615</v>
      </c>
      <c r="N131">
        <f t="shared" si="183"/>
        <v>0.17555694667752919</v>
      </c>
      <c r="O131" t="e">
        <f t="shared" si="183"/>
        <v>#VALUE!</v>
      </c>
      <c r="P131" t="e">
        <f t="shared" si="183"/>
        <v>#VALUE!</v>
      </c>
      <c r="Q131" t="e">
        <f t="shared" si="183"/>
        <v>#VALUE!</v>
      </c>
      <c r="R131">
        <f t="shared" si="150"/>
        <v>2.1495153413182724</v>
      </c>
    </row>
    <row r="132" spans="1:18">
      <c r="A132" s="42">
        <f>'BB Data'!A137</f>
        <v>35601</v>
      </c>
      <c r="B132" t="e">
        <f>LN('BB Data'!B137/'BB Data'!B136)*100</f>
        <v>#VALUE!</v>
      </c>
      <c r="C132" t="e">
        <f>LN('BB Data'!C137/'BB Data'!C136)*100</f>
        <v>#VALUE!</v>
      </c>
      <c r="D132">
        <f>LN('BB Data'!D137/'BB Data'!D136)*100</f>
        <v>0.11636907872134754</v>
      </c>
      <c r="E132">
        <f>LN('BB Data'!E137/'BB Data'!E136)*100</f>
        <v>1.4606846447977477</v>
      </c>
      <c r="F132">
        <f>LN('BB Data'!F137/'BB Data'!F136)*100</f>
        <v>0.25094116054257071</v>
      </c>
      <c r="G132" t="e">
        <f>LN('BB Data'!G137/'BB Data'!G136)*100</f>
        <v>#VALUE!</v>
      </c>
      <c r="H132" t="e">
        <f>LN('BB Data'!H137/'BB Data'!H136)*100</f>
        <v>#VALUE!</v>
      </c>
      <c r="I132" t="e">
        <f>LN('BB Data'!I137/'BB Data'!I136)*100</f>
        <v>#VALUE!</v>
      </c>
      <c r="J132">
        <f>LN('BB Data'!J137/'BB Data'!J136)*100</f>
        <v>2.6663676930098603</v>
      </c>
      <c r="K132" t="e">
        <f t="shared" si="151"/>
        <v>#VALUE!</v>
      </c>
      <c r="L132" t="e">
        <f t="shared" si="152"/>
        <v>#VALUE!</v>
      </c>
      <c r="M132">
        <f t="shared" ref="M132" si="194">STDEV(E107:E132)</f>
        <v>1.1355691476001939</v>
      </c>
      <c r="N132">
        <f t="shared" si="183"/>
        <v>0.17691492154951938</v>
      </c>
      <c r="O132" t="e">
        <f t="shared" si="183"/>
        <v>#VALUE!</v>
      </c>
      <c r="P132" t="e">
        <f t="shared" si="183"/>
        <v>#VALUE!</v>
      </c>
      <c r="Q132" t="e">
        <f t="shared" si="183"/>
        <v>#VALUE!</v>
      </c>
      <c r="R132">
        <f t="shared" si="150"/>
        <v>2.1265973954444966</v>
      </c>
    </row>
    <row r="133" spans="1:18">
      <c r="A133" s="42">
        <f>'BB Data'!A138</f>
        <v>35608</v>
      </c>
      <c r="B133" t="e">
        <f>LN('BB Data'!B138/'BB Data'!B137)*100</f>
        <v>#VALUE!</v>
      </c>
      <c r="C133" t="e">
        <f>LN('BB Data'!C138/'BB Data'!C137)*100</f>
        <v>#VALUE!</v>
      </c>
      <c r="D133">
        <f>LN('BB Data'!D138/'BB Data'!D137)*100</f>
        <v>0.71717418371652053</v>
      </c>
      <c r="E133">
        <f>LN('BB Data'!E138/'BB Data'!E137)*100</f>
        <v>0.9999992589036576</v>
      </c>
      <c r="F133">
        <f>LN('BB Data'!F138/'BB Data'!F137)*100</f>
        <v>-4.6423100968343289E-2</v>
      </c>
      <c r="G133" t="e">
        <f>LN('BB Data'!G138/'BB Data'!G137)*100</f>
        <v>#VALUE!</v>
      </c>
      <c r="H133" t="e">
        <f>LN('BB Data'!H138/'BB Data'!H137)*100</f>
        <v>#VALUE!</v>
      </c>
      <c r="I133" t="e">
        <f>LN('BB Data'!I138/'BB Data'!I137)*100</f>
        <v>#VALUE!</v>
      </c>
      <c r="J133">
        <f>LN('BB Data'!J138/'BB Data'!J137)*100</f>
        <v>3.3881259948279658</v>
      </c>
      <c r="K133" t="e">
        <f t="shared" si="151"/>
        <v>#VALUE!</v>
      </c>
      <c r="L133" t="e">
        <f t="shared" si="152"/>
        <v>#VALUE!</v>
      </c>
      <c r="M133">
        <f t="shared" ref="M133" si="195">STDEV(E108:E133)</f>
        <v>1.1365527026049629</v>
      </c>
      <c r="N133">
        <f t="shared" si="183"/>
        <v>0.18016041888874859</v>
      </c>
      <c r="O133" t="e">
        <f t="shared" si="183"/>
        <v>#VALUE!</v>
      </c>
      <c r="P133" t="e">
        <f t="shared" si="183"/>
        <v>#VALUE!</v>
      </c>
      <c r="Q133" t="e">
        <f t="shared" si="183"/>
        <v>#VALUE!</v>
      </c>
      <c r="R133">
        <f t="shared" si="150"/>
        <v>2.1536441065045571</v>
      </c>
    </row>
    <row r="134" spans="1:18">
      <c r="A134" s="42">
        <f>'BB Data'!A139</f>
        <v>35615</v>
      </c>
      <c r="B134" t="e">
        <f>LN('BB Data'!B139/'BB Data'!B138)*100</f>
        <v>#VALUE!</v>
      </c>
      <c r="C134" t="e">
        <f>LN('BB Data'!C139/'BB Data'!C138)*100</f>
        <v>#VALUE!</v>
      </c>
      <c r="D134">
        <f>LN('BB Data'!D139/'BB Data'!D138)*100</f>
        <v>0.38542815780868067</v>
      </c>
      <c r="E134">
        <f>LN('BB Data'!E139/'BB Data'!E138)*100</f>
        <v>2.9097944778983242</v>
      </c>
      <c r="F134">
        <f>LN('BB Data'!F139/'BB Data'!F138)*100</f>
        <v>6.4986308743949242E-2</v>
      </c>
      <c r="G134" t="e">
        <f>LN('BB Data'!G139/'BB Data'!G138)*100</f>
        <v>#VALUE!</v>
      </c>
      <c r="H134" t="e">
        <f>LN('BB Data'!H139/'BB Data'!H138)*100</f>
        <v>#VALUE!</v>
      </c>
      <c r="I134" t="e">
        <f>LN('BB Data'!I139/'BB Data'!I138)*100</f>
        <v>#VALUE!</v>
      </c>
      <c r="J134">
        <f>LN('BB Data'!J139/'BB Data'!J138)*100</f>
        <v>4.4987492729125531</v>
      </c>
      <c r="K134" t="e">
        <f t="shared" si="151"/>
        <v>#VALUE!</v>
      </c>
      <c r="L134" t="e">
        <f t="shared" si="152"/>
        <v>#VALUE!</v>
      </c>
      <c r="M134">
        <f t="shared" ref="M134" si="196">STDEV(E109:E134)</f>
        <v>1.2189047014260195</v>
      </c>
      <c r="N134">
        <f t="shared" si="183"/>
        <v>0.17833999782304499</v>
      </c>
      <c r="O134" t="e">
        <f t="shared" si="183"/>
        <v>#VALUE!</v>
      </c>
      <c r="P134" t="e">
        <f t="shared" si="183"/>
        <v>#VALUE!</v>
      </c>
      <c r="Q134" t="e">
        <f t="shared" si="183"/>
        <v>#VALUE!</v>
      </c>
      <c r="R134">
        <f t="shared" si="150"/>
        <v>2.2033838410645017</v>
      </c>
    </row>
    <row r="135" spans="1:18">
      <c r="A135" s="42">
        <f>'BB Data'!A140</f>
        <v>35622</v>
      </c>
      <c r="B135" t="e">
        <f>LN('BB Data'!B140/'BB Data'!B139)*100</f>
        <v>#VALUE!</v>
      </c>
      <c r="C135" t="e">
        <f>LN('BB Data'!C140/'BB Data'!C139)*100</f>
        <v>#VALUE!</v>
      </c>
      <c r="D135">
        <f>LN('BB Data'!D140/'BB Data'!D139)*100</f>
        <v>0.17672350630444186</v>
      </c>
      <c r="E135">
        <f>LN('BB Data'!E140/'BB Data'!E139)*100</f>
        <v>-0.83843162847631758</v>
      </c>
      <c r="F135">
        <f>LN('BB Data'!F140/'BB Data'!F139)*100</f>
        <v>0.2410086446525653</v>
      </c>
      <c r="G135" t="e">
        <f>LN('BB Data'!G140/'BB Data'!G139)*100</f>
        <v>#VALUE!</v>
      </c>
      <c r="H135" t="e">
        <f>LN('BB Data'!H140/'BB Data'!H139)*100</f>
        <v>#VALUE!</v>
      </c>
      <c r="I135">
        <f>LN('BB Data'!I140/'BB Data'!I139)*100</f>
        <v>0.4331662212224493</v>
      </c>
      <c r="J135">
        <f>LN('BB Data'!J140/'BB Data'!J139)*100</f>
        <v>-8.7550620791779207E-2</v>
      </c>
      <c r="K135" t="e">
        <f t="shared" si="151"/>
        <v>#VALUE!</v>
      </c>
      <c r="L135" t="e">
        <f t="shared" si="152"/>
        <v>#VALUE!</v>
      </c>
      <c r="M135">
        <f t="shared" ref="M135" si="197">STDEV(E110:E135)</f>
        <v>1.1023973055499801</v>
      </c>
      <c r="N135">
        <f t="shared" si="183"/>
        <v>0.17922597797073822</v>
      </c>
      <c r="O135" t="e">
        <f t="shared" si="183"/>
        <v>#VALUE!</v>
      </c>
      <c r="P135" t="e">
        <f t="shared" si="183"/>
        <v>#VALUE!</v>
      </c>
      <c r="Q135" t="e">
        <f t="shared" si="183"/>
        <v>#VALUE!</v>
      </c>
      <c r="R135">
        <f t="shared" si="150"/>
        <v>2.1480279072543014</v>
      </c>
    </row>
    <row r="136" spans="1:18">
      <c r="A136" s="42">
        <f>'BB Data'!A141</f>
        <v>35629</v>
      </c>
      <c r="B136" t="e">
        <f>LN('BB Data'!B141/'BB Data'!B140)*100</f>
        <v>#VALUE!</v>
      </c>
      <c r="C136" t="e">
        <f>LN('BB Data'!C141/'BB Data'!C140)*100</f>
        <v>#VALUE!</v>
      </c>
      <c r="D136">
        <f>LN('BB Data'!D141/'BB Data'!D140)*100</f>
        <v>0.19154917143573355</v>
      </c>
      <c r="E136">
        <f>LN('BB Data'!E141/'BB Data'!E140)*100</f>
        <v>-3.9580908908351899</v>
      </c>
      <c r="F136">
        <f>LN('BB Data'!F141/'BB Data'!F140)*100</f>
        <v>8.3290921477979271E-2</v>
      </c>
      <c r="G136" t="e">
        <f>LN('BB Data'!G141/'BB Data'!G140)*100</f>
        <v>#VALUE!</v>
      </c>
      <c r="H136" t="e">
        <f>LN('BB Data'!H141/'BB Data'!H140)*100</f>
        <v>#VALUE!</v>
      </c>
      <c r="I136">
        <f>LN('BB Data'!I141/'BB Data'!I140)*100</f>
        <v>0.12114954511511981</v>
      </c>
      <c r="J136">
        <f>LN('BB Data'!J141/'BB Data'!J140)*100</f>
        <v>-15.279084779921318</v>
      </c>
      <c r="K136" t="e">
        <f t="shared" si="151"/>
        <v>#VALUE!</v>
      </c>
      <c r="L136" t="e">
        <f t="shared" si="152"/>
        <v>#VALUE!</v>
      </c>
      <c r="M136">
        <f t="shared" ref="M136" si="198">STDEV(E111:E136)</f>
        <v>1.3611163930573267</v>
      </c>
      <c r="N136">
        <f t="shared" si="183"/>
        <v>0.17679534530116389</v>
      </c>
      <c r="O136" t="e">
        <f t="shared" si="183"/>
        <v>#VALUE!</v>
      </c>
      <c r="P136" t="e">
        <f t="shared" si="183"/>
        <v>#VALUE!</v>
      </c>
      <c r="Q136" t="e">
        <f t="shared" si="183"/>
        <v>#VALUE!</v>
      </c>
      <c r="R136">
        <f t="shared" si="150"/>
        <v>3.8929513879239463</v>
      </c>
    </row>
    <row r="137" spans="1:18">
      <c r="A137" s="42">
        <f>'BB Data'!A142</f>
        <v>35636</v>
      </c>
      <c r="B137" t="e">
        <f>LN('BB Data'!B142/'BB Data'!B141)*100</f>
        <v>#VALUE!</v>
      </c>
      <c r="C137" t="e">
        <f>LN('BB Data'!C142/'BB Data'!C141)*100</f>
        <v>#VALUE!</v>
      </c>
      <c r="D137">
        <f>LN('BB Data'!D142/'BB Data'!D141)*100</f>
        <v>0.42292028642121615</v>
      </c>
      <c r="E137">
        <f>LN('BB Data'!E142/'BB Data'!E141)*100</f>
        <v>2.1806470196292644</v>
      </c>
      <c r="F137">
        <f>LN('BB Data'!F142/'BB Data'!F141)*100</f>
        <v>9.2464176721868491E-2</v>
      </c>
      <c r="G137" t="e">
        <f>LN('BB Data'!G142/'BB Data'!G141)*100</f>
        <v>#VALUE!</v>
      </c>
      <c r="H137" t="e">
        <f>LN('BB Data'!H142/'BB Data'!H141)*100</f>
        <v>#VALUE!</v>
      </c>
      <c r="I137">
        <f>LN('BB Data'!I142/'BB Data'!I141)*100</f>
        <v>0.25472922789953556</v>
      </c>
      <c r="J137">
        <f>LN('BB Data'!J142/'BB Data'!J141)*100</f>
        <v>10.286725042099736</v>
      </c>
      <c r="K137" t="e">
        <f t="shared" si="151"/>
        <v>#VALUE!</v>
      </c>
      <c r="L137" t="e">
        <f t="shared" si="152"/>
        <v>#VALUE!</v>
      </c>
      <c r="M137">
        <f t="shared" ref="M137:Q152" si="199">STDEV(E112:E137)</f>
        <v>1.4110852474081343</v>
      </c>
      <c r="N137">
        <f t="shared" si="199"/>
        <v>0.17569028535067088</v>
      </c>
      <c r="O137" t="e">
        <f t="shared" si="199"/>
        <v>#VALUE!</v>
      </c>
      <c r="P137" t="e">
        <f t="shared" si="199"/>
        <v>#VALUE!</v>
      </c>
      <c r="Q137" t="e">
        <f t="shared" si="199"/>
        <v>#VALUE!</v>
      </c>
      <c r="R137">
        <f t="shared" si="150"/>
        <v>4.2970102401085359</v>
      </c>
    </row>
    <row r="138" spans="1:18">
      <c r="A138" s="42">
        <f>'BB Data'!A143</f>
        <v>35643</v>
      </c>
      <c r="B138" t="e">
        <f>LN('BB Data'!B143/'BB Data'!B142)*100</f>
        <v>#VALUE!</v>
      </c>
      <c r="C138" t="e">
        <f>LN('BB Data'!C143/'BB Data'!C142)*100</f>
        <v>#VALUE!</v>
      </c>
      <c r="D138">
        <f>LN('BB Data'!D143/'BB Data'!D142)*100</f>
        <v>0.29294402609539777</v>
      </c>
      <c r="E138">
        <f>LN('BB Data'!E143/'BB Data'!E142)*100</f>
        <v>-0.18201974802962007</v>
      </c>
      <c r="F138">
        <f>LN('BB Data'!F143/'BB Data'!F142)*100</f>
        <v>9.2378759456368115E-2</v>
      </c>
      <c r="G138" t="e">
        <f>LN('BB Data'!G143/'BB Data'!G142)*100</f>
        <v>#VALUE!</v>
      </c>
      <c r="H138" t="e">
        <f>LN('BB Data'!H143/'BB Data'!H142)*100</f>
        <v>#VALUE!</v>
      </c>
      <c r="I138">
        <f>LN('BB Data'!I143/'BB Data'!I142)*100</f>
        <v>0.29850473381477255</v>
      </c>
      <c r="J138">
        <f>LN('BB Data'!J143/'BB Data'!J142)*100</f>
        <v>-2.4129031635995881</v>
      </c>
      <c r="K138" t="e">
        <f t="shared" si="151"/>
        <v>#VALUE!</v>
      </c>
      <c r="L138" t="e">
        <f t="shared" si="152"/>
        <v>#VALUE!</v>
      </c>
      <c r="M138">
        <f t="shared" ref="M138" si="200">STDEV(E113:E138)</f>
        <v>1.4149012017376581</v>
      </c>
      <c r="N138">
        <f t="shared" si="199"/>
        <v>0.17576974439959919</v>
      </c>
      <c r="O138" t="e">
        <f t="shared" si="199"/>
        <v>#VALUE!</v>
      </c>
      <c r="P138" t="e">
        <f t="shared" si="199"/>
        <v>#VALUE!</v>
      </c>
      <c r="Q138" t="e">
        <f t="shared" si="199"/>
        <v>#VALUE!</v>
      </c>
      <c r="R138">
        <f t="shared" si="150"/>
        <v>4.3524025819882368</v>
      </c>
    </row>
    <row r="139" spans="1:18">
      <c r="A139" s="42">
        <f>'BB Data'!A144</f>
        <v>35650</v>
      </c>
      <c r="B139" t="e">
        <f>LN('BB Data'!B144/'BB Data'!B143)*100</f>
        <v>#VALUE!</v>
      </c>
      <c r="C139" t="e">
        <f>LN('BB Data'!C144/'BB Data'!C143)*100</f>
        <v>#VALUE!</v>
      </c>
      <c r="D139">
        <f>LN('BB Data'!D144/'BB Data'!D143)*100</f>
        <v>0.33756662821830175</v>
      </c>
      <c r="E139">
        <f>LN('BB Data'!E144/'BB Data'!E143)*100</f>
        <v>-0.81502995856794469</v>
      </c>
      <c r="F139">
        <f>LN('BB Data'!F144/'BB Data'!F143)*100</f>
        <v>0.22136146283137295</v>
      </c>
      <c r="G139" t="e">
        <f>LN('BB Data'!G144/'BB Data'!G143)*100</f>
        <v>#VALUE!</v>
      </c>
      <c r="H139" t="e">
        <f>LN('BB Data'!H144/'BB Data'!H143)*100</f>
        <v>#VALUE!</v>
      </c>
      <c r="I139">
        <f>LN('BB Data'!I144/'BB Data'!I143)*100</f>
        <v>0.3310674025969953</v>
      </c>
      <c r="J139">
        <f>LN('BB Data'!J144/'BB Data'!J143)*100</f>
        <v>-0.99616157925827464</v>
      </c>
      <c r="K139" t="e">
        <f t="shared" si="151"/>
        <v>#VALUE!</v>
      </c>
      <c r="L139" t="e">
        <f t="shared" si="152"/>
        <v>#VALUE!</v>
      </c>
      <c r="M139">
        <f t="shared" ref="M139" si="201">STDEV(E114:E139)</f>
        <v>1.3909851521103449</v>
      </c>
      <c r="N139">
        <f t="shared" si="199"/>
        <v>0.17625450111363325</v>
      </c>
      <c r="O139" t="e">
        <f t="shared" si="199"/>
        <v>#VALUE!</v>
      </c>
      <c r="P139" t="e">
        <f t="shared" si="199"/>
        <v>#VALUE!</v>
      </c>
      <c r="Q139" t="e">
        <f t="shared" si="199"/>
        <v>#VALUE!</v>
      </c>
      <c r="R139">
        <f t="shared" si="150"/>
        <v>4.3010864992729774</v>
      </c>
    </row>
    <row r="140" spans="1:18">
      <c r="A140" s="42">
        <f>'BB Data'!A145</f>
        <v>35657</v>
      </c>
      <c r="B140" t="e">
        <f>LN('BB Data'!B145/'BB Data'!B144)*100</f>
        <v>#VALUE!</v>
      </c>
      <c r="C140" t="e">
        <f>LN('BB Data'!C145/'BB Data'!C144)*100</f>
        <v>#VALUE!</v>
      </c>
      <c r="D140">
        <f>LN('BB Data'!D145/'BB Data'!D144)*100</f>
        <v>0.12188669255533702</v>
      </c>
      <c r="E140">
        <f>LN('BB Data'!E145/'BB Data'!E144)*100</f>
        <v>-3.6445778748294</v>
      </c>
      <c r="F140">
        <f>LN('BB Data'!F145/'BB Data'!F144)*100</f>
        <v>0.18409430825158302</v>
      </c>
      <c r="G140" t="e">
        <f>LN('BB Data'!G145/'BB Data'!G144)*100</f>
        <v>#VALUE!</v>
      </c>
      <c r="H140" t="e">
        <f>LN('BB Data'!H145/'BB Data'!H144)*100</f>
        <v>#VALUE!</v>
      </c>
      <c r="I140">
        <f>LN('BB Data'!I145/'BB Data'!I144)*100</f>
        <v>0.23875153191911985</v>
      </c>
      <c r="J140">
        <f>LN('BB Data'!J145/'BB Data'!J144)*100</f>
        <v>-5.4797574275951133</v>
      </c>
      <c r="K140" t="e">
        <f t="shared" si="151"/>
        <v>#VALUE!</v>
      </c>
      <c r="L140" t="e">
        <f t="shared" si="152"/>
        <v>#VALUE!</v>
      </c>
      <c r="M140">
        <f t="shared" ref="M140" si="202">STDEV(E115:E140)</f>
        <v>1.5553936817900325</v>
      </c>
      <c r="N140">
        <f t="shared" si="199"/>
        <v>0.1765006602302541</v>
      </c>
      <c r="O140" t="e">
        <f t="shared" si="199"/>
        <v>#VALUE!</v>
      </c>
      <c r="P140" t="e">
        <f t="shared" si="199"/>
        <v>#VALUE!</v>
      </c>
      <c r="Q140" t="e">
        <f t="shared" si="199"/>
        <v>#VALUE!</v>
      </c>
      <c r="R140">
        <f t="shared" si="150"/>
        <v>4.4110943619576188</v>
      </c>
    </row>
    <row r="141" spans="1:18">
      <c r="A141" s="42">
        <f>'BB Data'!A146</f>
        <v>35664</v>
      </c>
      <c r="B141" t="e">
        <f>LN('BB Data'!B146/'BB Data'!B145)*100</f>
        <v>#VALUE!</v>
      </c>
      <c r="C141" t="e">
        <f>LN('BB Data'!C146/'BB Data'!C145)*100</f>
        <v>#VALUE!</v>
      </c>
      <c r="D141">
        <f>LN('BB Data'!D146/'BB Data'!D145)*100</f>
        <v>-0.10263154575559062</v>
      </c>
      <c r="E141">
        <f>LN('BB Data'!E146/'BB Data'!E145)*100</f>
        <v>-1.7350713025561892</v>
      </c>
      <c r="F141">
        <f>LN('BB Data'!F146/'BB Data'!F145)*100</f>
        <v>0.46791222579249442</v>
      </c>
      <c r="G141" t="e">
        <f>LN('BB Data'!G146/'BB Data'!G145)*100</f>
        <v>#VALUE!</v>
      </c>
      <c r="H141" t="e">
        <f>LN('BB Data'!H146/'BB Data'!H145)*100</f>
        <v>#VALUE!</v>
      </c>
      <c r="I141">
        <f>LN('BB Data'!I146/'BB Data'!I145)*100</f>
        <v>0.29788465287249588</v>
      </c>
      <c r="J141">
        <f>LN('BB Data'!J146/'BB Data'!J145)*100</f>
        <v>-2.7952951058332318</v>
      </c>
      <c r="K141" t="e">
        <f t="shared" si="151"/>
        <v>#VALUE!</v>
      </c>
      <c r="L141" t="e">
        <f t="shared" si="152"/>
        <v>#VALUE!</v>
      </c>
      <c r="M141">
        <f t="shared" ref="M141" si="203">STDEV(E116:E141)</f>
        <v>1.5834222243631513</v>
      </c>
      <c r="N141">
        <f t="shared" si="199"/>
        <v>0.18797736935069911</v>
      </c>
      <c r="O141" t="e">
        <f t="shared" si="199"/>
        <v>#VALUE!</v>
      </c>
      <c r="P141" t="e">
        <f t="shared" si="199"/>
        <v>#VALUE!</v>
      </c>
      <c r="Q141" t="e">
        <f t="shared" si="199"/>
        <v>#VALUE!</v>
      </c>
      <c r="R141">
        <f t="shared" si="150"/>
        <v>4.4554418092777617</v>
      </c>
    </row>
    <row r="142" spans="1:18">
      <c r="A142" s="42">
        <f>'BB Data'!A147</f>
        <v>35671</v>
      </c>
      <c r="B142" t="e">
        <f>LN('BB Data'!B147/'BB Data'!B146)*100</f>
        <v>#VALUE!</v>
      </c>
      <c r="C142" t="e">
        <f>LN('BB Data'!C147/'BB Data'!C146)*100</f>
        <v>#VALUE!</v>
      </c>
      <c r="D142">
        <f>LN('BB Data'!D147/'BB Data'!D146)*100</f>
        <v>0.45515866367605901</v>
      </c>
      <c r="E142">
        <f>LN('BB Data'!E147/'BB Data'!E146)*100</f>
        <v>-6.3050414210201033</v>
      </c>
      <c r="F142">
        <f>LN('BB Data'!F147/'BB Data'!F146)*100</f>
        <v>-0.10990018507011252</v>
      </c>
      <c r="G142" t="e">
        <f>LN('BB Data'!G147/'BB Data'!G146)*100</f>
        <v>#VALUE!</v>
      </c>
      <c r="H142" t="e">
        <f>LN('BB Data'!H147/'BB Data'!H146)*100</f>
        <v>#VALUE!</v>
      </c>
      <c r="I142">
        <f>LN('BB Data'!I147/'BB Data'!I146)*100</f>
        <v>0.3769609338920209</v>
      </c>
      <c r="J142">
        <f>LN('BB Data'!J147/'BB Data'!J146)*100</f>
        <v>-3.313113279119976</v>
      </c>
      <c r="K142" t="e">
        <f t="shared" si="151"/>
        <v>#VALUE!</v>
      </c>
      <c r="L142" t="e">
        <f t="shared" si="152"/>
        <v>#VALUE!</v>
      </c>
      <c r="M142">
        <f t="shared" ref="M142" si="204">STDEV(E117:E142)</f>
        <v>2.000679075653347</v>
      </c>
      <c r="N142">
        <f t="shared" si="199"/>
        <v>0.19388015509919571</v>
      </c>
      <c r="O142" t="e">
        <f t="shared" si="199"/>
        <v>#VALUE!</v>
      </c>
      <c r="P142" t="e">
        <f t="shared" si="199"/>
        <v>#VALUE!</v>
      </c>
      <c r="Q142" t="e">
        <f t="shared" si="199"/>
        <v>#VALUE!</v>
      </c>
      <c r="R142">
        <f t="shared" si="150"/>
        <v>4.5140094304351051</v>
      </c>
    </row>
    <row r="143" spans="1:18">
      <c r="A143" s="42">
        <f>'BB Data'!A148</f>
        <v>35678</v>
      </c>
      <c r="B143" t="e">
        <f>LN('BB Data'!B148/'BB Data'!B147)*100</f>
        <v>#VALUE!</v>
      </c>
      <c r="C143" t="e">
        <f>LN('BB Data'!C148/'BB Data'!C147)*100</f>
        <v>#VALUE!</v>
      </c>
      <c r="D143">
        <f>LN('BB Data'!D148/'BB Data'!D147)*100</f>
        <v>0.61778389418624202</v>
      </c>
      <c r="E143">
        <f>LN('BB Data'!E148/'BB Data'!E147)*100</f>
        <v>3.2773998285462702</v>
      </c>
      <c r="F143">
        <f>LN('BB Data'!F148/'BB Data'!F147)*100</f>
        <v>0.10990018507011329</v>
      </c>
      <c r="G143" t="e">
        <f>LN('BB Data'!G148/'BB Data'!G147)*100</f>
        <v>#VALUE!</v>
      </c>
      <c r="H143" t="e">
        <f>LN('BB Data'!H148/'BB Data'!H147)*100</f>
        <v>#VALUE!</v>
      </c>
      <c r="I143">
        <f>LN('BB Data'!I148/'BB Data'!I147)*100</f>
        <v>0.11105916502750605</v>
      </c>
      <c r="J143">
        <f>LN('BB Data'!J148/'BB Data'!J147)*100</f>
        <v>9.053898654744744</v>
      </c>
      <c r="K143" t="e">
        <f t="shared" si="151"/>
        <v>#VALUE!</v>
      </c>
      <c r="L143" t="e">
        <f t="shared" si="152"/>
        <v>#VALUE!</v>
      </c>
      <c r="M143">
        <f t="shared" ref="M143" si="205">STDEV(E118:E143)</f>
        <v>2.1207393732018827</v>
      </c>
      <c r="N143">
        <f t="shared" si="199"/>
        <v>0.19400049328911628</v>
      </c>
      <c r="O143" t="e">
        <f t="shared" si="199"/>
        <v>#VALUE!</v>
      </c>
      <c r="P143" t="e">
        <f t="shared" si="199"/>
        <v>#VALUE!</v>
      </c>
      <c r="Q143" t="e">
        <f t="shared" si="199"/>
        <v>#VALUE!</v>
      </c>
      <c r="R143">
        <f t="shared" si="150"/>
        <v>4.8187655546627486</v>
      </c>
    </row>
    <row r="144" spans="1:18">
      <c r="A144" s="42">
        <f>'BB Data'!A149</f>
        <v>35685</v>
      </c>
      <c r="B144" t="e">
        <f>LN('BB Data'!B149/'BB Data'!B148)*100</f>
        <v>#VALUE!</v>
      </c>
      <c r="C144" t="e">
        <f>LN('BB Data'!C149/'BB Data'!C148)*100</f>
        <v>#VALUE!</v>
      </c>
      <c r="D144">
        <f>LN('BB Data'!D149/'BB Data'!D148)*100</f>
        <v>0.34385622568575469</v>
      </c>
      <c r="E144">
        <f>LN('BB Data'!E149/'BB Data'!E148)*100</f>
        <v>-0.86618469087550898</v>
      </c>
      <c r="F144">
        <f>LN('BB Data'!F149/'BB Data'!F148)*100</f>
        <v>-3.6619976606241181E-2</v>
      </c>
      <c r="G144" t="e">
        <f>LN('BB Data'!G149/'BB Data'!G148)*100</f>
        <v>#VALUE!</v>
      </c>
      <c r="H144" t="e">
        <f>LN('BB Data'!H149/'BB Data'!H148)*100</f>
        <v>#VALUE!</v>
      </c>
      <c r="I144">
        <f>LN('BB Data'!I149/'BB Data'!I148)*100</f>
        <v>1.9471352833752523E-2</v>
      </c>
      <c r="J144">
        <f>LN('BB Data'!J149/'BB Data'!J148)*100</f>
        <v>-4.2368459432482162</v>
      </c>
      <c r="K144" t="e">
        <f t="shared" si="151"/>
        <v>#VALUE!</v>
      </c>
      <c r="L144" t="e">
        <f t="shared" si="152"/>
        <v>#VALUE!</v>
      </c>
      <c r="M144">
        <f t="shared" ref="M144" si="206">STDEV(E119:E144)</f>
        <v>2.1236984100297964</v>
      </c>
      <c r="N144">
        <f t="shared" si="199"/>
        <v>0.19591665923256138</v>
      </c>
      <c r="O144" t="e">
        <f t="shared" si="199"/>
        <v>#VALUE!</v>
      </c>
      <c r="P144" t="e">
        <f t="shared" si="199"/>
        <v>#VALUE!</v>
      </c>
      <c r="Q144" t="e">
        <f t="shared" si="199"/>
        <v>#VALUE!</v>
      </c>
      <c r="R144">
        <f t="shared" si="150"/>
        <v>4.9039313847058432</v>
      </c>
    </row>
    <row r="145" spans="1:18">
      <c r="A145" s="42">
        <f>'BB Data'!A150</f>
        <v>35692</v>
      </c>
      <c r="B145" t="e">
        <f>LN('BB Data'!B150/'BB Data'!B149)*100</f>
        <v>#VALUE!</v>
      </c>
      <c r="C145" t="e">
        <f>LN('BB Data'!C150/'BB Data'!C149)*100</f>
        <v>#VALUE!</v>
      </c>
      <c r="D145">
        <f>LN('BB Data'!D150/'BB Data'!D149)*100</f>
        <v>0.33426977455026924</v>
      </c>
      <c r="E145">
        <f>LN('BB Data'!E150/'BB Data'!E149)*100</f>
        <v>-3.192975481129065E-2</v>
      </c>
      <c r="F145">
        <f>LN('BB Data'!F150/'BB Data'!F149)*100</f>
        <v>0.1555423708989444</v>
      </c>
      <c r="G145" t="e">
        <f>LN('BB Data'!G150/'BB Data'!G149)*100</f>
        <v>#VALUE!</v>
      </c>
      <c r="H145" t="e">
        <f>LN('BB Data'!H150/'BB Data'!H149)*100</f>
        <v>#VALUE!</v>
      </c>
      <c r="I145">
        <f>LN('BB Data'!I150/'BB Data'!I149)*100</f>
        <v>0.41093353208412114</v>
      </c>
      <c r="J145">
        <f>LN('BB Data'!J150/'BB Data'!J149)*100</f>
        <v>4.1128858390316188</v>
      </c>
      <c r="K145" t="e">
        <f t="shared" si="151"/>
        <v>#VALUE!</v>
      </c>
      <c r="L145" t="e">
        <f t="shared" si="152"/>
        <v>#VALUE!</v>
      </c>
      <c r="M145">
        <f t="shared" ref="M145" si="207">STDEV(E120:E145)</f>
        <v>2.1160976138382521</v>
      </c>
      <c r="N145">
        <f t="shared" si="199"/>
        <v>0.17187513122129097</v>
      </c>
      <c r="O145" t="e">
        <f t="shared" si="199"/>
        <v>#VALUE!</v>
      </c>
      <c r="P145" t="e">
        <f t="shared" si="199"/>
        <v>#VALUE!</v>
      </c>
      <c r="Q145" t="e">
        <f t="shared" si="199"/>
        <v>#VALUE!</v>
      </c>
      <c r="R145">
        <f t="shared" si="150"/>
        <v>4.9274026512165188</v>
      </c>
    </row>
    <row r="146" spans="1:18">
      <c r="A146" s="42">
        <f>'BB Data'!A151</f>
        <v>35699</v>
      </c>
      <c r="B146" t="e">
        <f>LN('BB Data'!B151/'BB Data'!B150)*100</f>
        <v>#VALUE!</v>
      </c>
      <c r="C146" t="e">
        <f>LN('BB Data'!C151/'BB Data'!C150)*100</f>
        <v>#VALUE!</v>
      </c>
      <c r="D146">
        <f>LN('BB Data'!D151/'BB Data'!D150)*100</f>
        <v>0.31377430863751304</v>
      </c>
      <c r="E146">
        <f>LN('BB Data'!E151/'BB Data'!E150)*100</f>
        <v>-0.1438101953597663</v>
      </c>
      <c r="F146">
        <f>LN('BB Data'!F151/'BB Data'!F150)*100</f>
        <v>0.17355564986752722</v>
      </c>
      <c r="G146" t="e">
        <f>LN('BB Data'!G151/'BB Data'!G150)*100</f>
        <v>#VALUE!</v>
      </c>
      <c r="H146" t="e">
        <f>LN('BB Data'!H151/'BB Data'!H150)*100</f>
        <v>#VALUE!</v>
      </c>
      <c r="I146">
        <f>LN('BB Data'!I151/'BB Data'!I150)*100</f>
        <v>0.27882138653454441</v>
      </c>
      <c r="J146">
        <f>LN('BB Data'!J151/'BB Data'!J150)*100</f>
        <v>-0.70653087146829574</v>
      </c>
      <c r="K146" t="e">
        <f t="shared" si="151"/>
        <v>#VALUE!</v>
      </c>
      <c r="L146" t="e">
        <f t="shared" si="152"/>
        <v>#VALUE!</v>
      </c>
      <c r="M146">
        <f t="shared" ref="M146" si="208">STDEV(E121:E146)</f>
        <v>2.1154520368852934</v>
      </c>
      <c r="N146">
        <f t="shared" si="199"/>
        <v>0.15266631183338816</v>
      </c>
      <c r="O146" t="e">
        <f t="shared" si="199"/>
        <v>#VALUE!</v>
      </c>
      <c r="P146" t="e">
        <f t="shared" si="199"/>
        <v>#VALUE!</v>
      </c>
      <c r="Q146" t="e">
        <f t="shared" si="199"/>
        <v>#VALUE!</v>
      </c>
      <c r="R146">
        <f t="shared" si="150"/>
        <v>4.9297355771257951</v>
      </c>
    </row>
    <row r="147" spans="1:18">
      <c r="A147" s="42">
        <f>'BB Data'!A152</f>
        <v>35706</v>
      </c>
      <c r="B147" t="e">
        <f>LN('BB Data'!B152/'BB Data'!B151)*100</f>
        <v>#VALUE!</v>
      </c>
      <c r="C147" t="e">
        <f>LN('BB Data'!C152/'BB Data'!C151)*100</f>
        <v>#VALUE!</v>
      </c>
      <c r="D147">
        <f>LN('BB Data'!D152/'BB Data'!D151)*100</f>
        <v>0.19626372622176363</v>
      </c>
      <c r="E147">
        <f>LN('BB Data'!E152/'BB Data'!E151)*100</f>
        <v>0.16975389767158372</v>
      </c>
      <c r="F147">
        <f>LN('BB Data'!F152/'BB Data'!F151)*100</f>
        <v>9.1224235481573671E-2</v>
      </c>
      <c r="G147" t="e">
        <f>LN('BB Data'!G152/'BB Data'!G151)*100</f>
        <v>#VALUE!</v>
      </c>
      <c r="H147" t="e">
        <f>LN('BB Data'!H152/'BB Data'!H151)*100</f>
        <v>#VALUE!</v>
      </c>
      <c r="I147">
        <f>LN('BB Data'!I152/'BB Data'!I151)*100</f>
        <v>0.3850036839282075</v>
      </c>
      <c r="J147">
        <f>LN('BB Data'!J152/'BB Data'!J151)*100</f>
        <v>6.8748873484647612</v>
      </c>
      <c r="K147" t="e">
        <f t="shared" si="151"/>
        <v>#VALUE!</v>
      </c>
      <c r="L147" t="e">
        <f t="shared" si="152"/>
        <v>#VALUE!</v>
      </c>
      <c r="M147">
        <f t="shared" ref="M147" si="209">STDEV(E122:E147)</f>
        <v>2.1077935388705917</v>
      </c>
      <c r="N147">
        <f t="shared" si="199"/>
        <v>0.14894934620087866</v>
      </c>
      <c r="O147" t="e">
        <f t="shared" si="199"/>
        <v>#VALUE!</v>
      </c>
      <c r="P147" t="e">
        <f t="shared" si="199"/>
        <v>#VALUE!</v>
      </c>
      <c r="Q147" t="e">
        <f t="shared" si="199"/>
        <v>#VALUE!</v>
      </c>
      <c r="R147">
        <f t="shared" si="150"/>
        <v>5.081813897499929</v>
      </c>
    </row>
    <row r="148" spans="1:18">
      <c r="A148" s="42">
        <f>'BB Data'!A153</f>
        <v>35713</v>
      </c>
      <c r="B148" t="e">
        <f>LN('BB Data'!B153/'BB Data'!B152)*100</f>
        <v>#VALUE!</v>
      </c>
      <c r="C148" t="e">
        <f>LN('BB Data'!C153/'BB Data'!C152)*100</f>
        <v>#VALUE!</v>
      </c>
      <c r="D148">
        <f>LN('BB Data'!D153/'BB Data'!D152)*100</f>
        <v>0.42470219943377596</v>
      </c>
      <c r="E148">
        <f>LN('BB Data'!E153/'BB Data'!E152)*100</f>
        <v>1.4618753327629332</v>
      </c>
      <c r="F148">
        <f>LN('BB Data'!F153/'BB Data'!F152)*100</f>
        <v>0.12757428375044241</v>
      </c>
      <c r="G148" t="e">
        <f>LN('BB Data'!G153/'BB Data'!G152)*100</f>
        <v>#VALUE!</v>
      </c>
      <c r="H148" t="e">
        <f>LN('BB Data'!H153/'BB Data'!H152)*100</f>
        <v>#VALUE!</v>
      </c>
      <c r="I148">
        <f>LN('BB Data'!I153/'BB Data'!I152)*100</f>
        <v>0.26065100526473056</v>
      </c>
      <c r="J148">
        <f>LN('BB Data'!J153/'BB Data'!J152)*100</f>
        <v>0.42205047753898861</v>
      </c>
      <c r="K148" t="e">
        <f t="shared" si="151"/>
        <v>#VALUE!</v>
      </c>
      <c r="L148" t="e">
        <f t="shared" si="152"/>
        <v>#VALUE!</v>
      </c>
      <c r="M148">
        <f t="shared" ref="M148" si="210">STDEV(E123:E148)</f>
        <v>2.1301597377175692</v>
      </c>
      <c r="N148">
        <f t="shared" si="199"/>
        <v>0.14870526562566697</v>
      </c>
      <c r="O148" t="e">
        <f t="shared" si="199"/>
        <v>#VALUE!</v>
      </c>
      <c r="P148" t="e">
        <f t="shared" si="199"/>
        <v>#VALUE!</v>
      </c>
      <c r="Q148" t="e">
        <f t="shared" si="199"/>
        <v>#VALUE!</v>
      </c>
      <c r="R148">
        <f t="shared" si="150"/>
        <v>5.0805461511332339</v>
      </c>
    </row>
    <row r="149" spans="1:18">
      <c r="A149" s="42">
        <f>'BB Data'!A154</f>
        <v>35720</v>
      </c>
      <c r="B149" t="e">
        <f>LN('BB Data'!B154/'BB Data'!B153)*100</f>
        <v>#VALUE!</v>
      </c>
      <c r="C149" t="e">
        <f>LN('BB Data'!C154/'BB Data'!C153)*100</f>
        <v>#VALUE!</v>
      </c>
      <c r="D149">
        <f>LN('BB Data'!D154/'BB Data'!D153)*100</f>
        <v>0.34718467347017168</v>
      </c>
      <c r="E149">
        <f>LN('BB Data'!E154/'BB Data'!E153)*100</f>
        <v>-2.4122012626641922</v>
      </c>
      <c r="F149">
        <f>LN('BB Data'!F154/'BB Data'!F153)*100</f>
        <v>0.12741173911482148</v>
      </c>
      <c r="G149" t="e">
        <f>LN('BB Data'!G154/'BB Data'!G153)*100</f>
        <v>#VALUE!</v>
      </c>
      <c r="H149" t="e">
        <f>LN('BB Data'!H154/'BB Data'!H153)*100</f>
        <v>#VALUE!</v>
      </c>
      <c r="I149">
        <f>LN('BB Data'!I154/'BB Data'!I153)*100</f>
        <v>0.35477691084445645</v>
      </c>
      <c r="J149">
        <f>LN('BB Data'!J154/'BB Data'!J153)*100</f>
        <v>-2.2168833424903873</v>
      </c>
      <c r="K149" t="e">
        <f t="shared" si="151"/>
        <v>#VALUE!</v>
      </c>
      <c r="L149" t="e">
        <f t="shared" si="152"/>
        <v>#VALUE!</v>
      </c>
      <c r="M149">
        <f t="shared" ref="M149" si="211">STDEV(E124:E149)</f>
        <v>2.1749575293211865</v>
      </c>
      <c r="N149">
        <f t="shared" si="199"/>
        <v>0.14786473256937571</v>
      </c>
      <c r="O149" t="e">
        <f t="shared" si="199"/>
        <v>#VALUE!</v>
      </c>
      <c r="P149" t="e">
        <f t="shared" si="199"/>
        <v>#VALUE!</v>
      </c>
      <c r="Q149" t="e">
        <f t="shared" si="199"/>
        <v>#VALUE!</v>
      </c>
      <c r="R149">
        <f t="shared" si="150"/>
        <v>5.0858225206346228</v>
      </c>
    </row>
    <row r="150" spans="1:18">
      <c r="A150" s="42">
        <f>'BB Data'!A155</f>
        <v>35727</v>
      </c>
      <c r="B150" t="e">
        <f>LN('BB Data'!B155/'BB Data'!B154)*100</f>
        <v>#VALUE!</v>
      </c>
      <c r="C150" t="e">
        <f>LN('BB Data'!C155/'BB Data'!C154)*100</f>
        <v>#VALUE!</v>
      </c>
      <c r="D150">
        <f>LN('BB Data'!D155/'BB Data'!D154)*100</f>
        <v>-2.7502108235878377E-2</v>
      </c>
      <c r="E150">
        <f>LN('BB Data'!E155/'BB Data'!E154)*100</f>
        <v>-6.2572994357587381</v>
      </c>
      <c r="F150">
        <f>LN('BB Data'!F155/'BB Data'!F154)*100</f>
        <v>0.11816571842633426</v>
      </c>
      <c r="G150" t="e">
        <f>LN('BB Data'!G155/'BB Data'!G154)*100</f>
        <v>#VALUE!</v>
      </c>
      <c r="H150" t="e">
        <f>LN('BB Data'!H155/'BB Data'!H154)*100</f>
        <v>#VALUE!</v>
      </c>
      <c r="I150">
        <f>LN('BB Data'!I155/'BB Data'!I154)*100</f>
        <v>0.25523508376150228</v>
      </c>
      <c r="J150">
        <f>LN('BB Data'!J155/'BB Data'!J154)*100</f>
        <v>-7.9137320558723854</v>
      </c>
      <c r="K150" t="e">
        <f t="shared" si="151"/>
        <v>#VALUE!</v>
      </c>
      <c r="L150" t="e">
        <f t="shared" si="152"/>
        <v>#VALUE!</v>
      </c>
      <c r="M150">
        <f t="shared" ref="M150" si="212">STDEV(E125:E150)</f>
        <v>2.4758959099574396</v>
      </c>
      <c r="N150">
        <f t="shared" si="199"/>
        <v>0.14788224752557447</v>
      </c>
      <c r="O150" t="e">
        <f t="shared" si="199"/>
        <v>#VALUE!</v>
      </c>
      <c r="P150" t="e">
        <f t="shared" si="199"/>
        <v>#VALUE!</v>
      </c>
      <c r="Q150" t="e">
        <f t="shared" si="199"/>
        <v>#VALUE!</v>
      </c>
      <c r="R150">
        <f t="shared" si="150"/>
        <v>5.3369823447088418</v>
      </c>
    </row>
    <row r="151" spans="1:18">
      <c r="A151" s="42">
        <f>'BB Data'!A156</f>
        <v>35734</v>
      </c>
      <c r="B151" t="e">
        <f>LN('BB Data'!B156/'BB Data'!B155)*100</f>
        <v>#VALUE!</v>
      </c>
      <c r="C151" t="e">
        <f>LN('BB Data'!C156/'BB Data'!C155)*100</f>
        <v>#VALUE!</v>
      </c>
      <c r="D151">
        <f>LN('BB Data'!D156/'BB Data'!D155)*100</f>
        <v>0.25967107391100563</v>
      </c>
      <c r="E151">
        <f>LN('BB Data'!E156/'BB Data'!E155)*100</f>
        <v>-10.63379512785388</v>
      </c>
      <c r="F151">
        <f>LN('BB Data'!F156/'BB Data'!F155)*100</f>
        <v>0.17245295855536463</v>
      </c>
      <c r="G151" t="e">
        <f>LN('BB Data'!G156/'BB Data'!G155)*100</f>
        <v>#VALUE!</v>
      </c>
      <c r="H151" t="e">
        <f>LN('BB Data'!H156/'BB Data'!H155)*100</f>
        <v>#VALUE!</v>
      </c>
      <c r="I151">
        <f>LN('BB Data'!I156/'BB Data'!I155)*100</f>
        <v>-0.33566866337034473</v>
      </c>
      <c r="J151">
        <f>LN('BB Data'!J156/'BB Data'!J155)*100</f>
        <v>-22.879296339696957</v>
      </c>
      <c r="K151" t="e">
        <f t="shared" si="151"/>
        <v>#VALUE!</v>
      </c>
      <c r="L151" t="e">
        <f t="shared" si="152"/>
        <v>#VALUE!</v>
      </c>
      <c r="M151">
        <f t="shared" ref="M151" si="213">STDEV(E126:E151)</f>
        <v>3.1866346360381361</v>
      </c>
      <c r="N151">
        <f t="shared" si="199"/>
        <v>0.14797942323883803</v>
      </c>
      <c r="O151" t="e">
        <f t="shared" si="199"/>
        <v>#VALUE!</v>
      </c>
      <c r="P151" t="e">
        <f t="shared" si="199"/>
        <v>#VALUE!</v>
      </c>
      <c r="Q151" t="e">
        <f t="shared" si="199"/>
        <v>#VALUE!</v>
      </c>
      <c r="R151">
        <f t="shared" si="150"/>
        <v>6.9895851599547321</v>
      </c>
    </row>
    <row r="152" spans="1:18">
      <c r="A152" s="42">
        <f>'BB Data'!A157</f>
        <v>35741</v>
      </c>
      <c r="B152" t="e">
        <f>LN('BB Data'!B157/'BB Data'!B156)*100</f>
        <v>#VALUE!</v>
      </c>
      <c r="C152" t="e">
        <f>LN('BB Data'!C157/'BB Data'!C156)*100</f>
        <v>#VALUE!</v>
      </c>
      <c r="D152">
        <f>LN('BB Data'!D157/'BB Data'!D156)*100</f>
        <v>0.11278041092776486</v>
      </c>
      <c r="E152">
        <f>LN('BB Data'!E157/'BB Data'!E156)*100</f>
        <v>1.7917983212627726</v>
      </c>
      <c r="F152">
        <f>LN('BB Data'!F157/'BB Data'!F156)*100</f>
        <v>0.47046137619942985</v>
      </c>
      <c r="G152" t="e">
        <f>LN('BB Data'!G157/'BB Data'!G156)*100</f>
        <v>#VALUE!</v>
      </c>
      <c r="H152" t="e">
        <f>LN('BB Data'!H157/'BB Data'!H156)*100</f>
        <v>#VALUE!</v>
      </c>
      <c r="I152">
        <f>LN('BB Data'!I157/'BB Data'!I156)*100</f>
        <v>0.86223875538177841</v>
      </c>
      <c r="J152">
        <f>LN('BB Data'!J157/'BB Data'!J156)*100</f>
        <v>-1.4253220213753224</v>
      </c>
      <c r="K152" t="e">
        <f t="shared" si="151"/>
        <v>#VALUE!</v>
      </c>
      <c r="L152" t="e">
        <f t="shared" si="152"/>
        <v>#VALUE!</v>
      </c>
      <c r="M152">
        <f t="shared" ref="M152" si="214">STDEV(E127:E152)</f>
        <v>3.212615704068631</v>
      </c>
      <c r="N152">
        <f t="shared" si="199"/>
        <v>0.16174443812696157</v>
      </c>
      <c r="O152" t="e">
        <f t="shared" si="199"/>
        <v>#VALUE!</v>
      </c>
      <c r="P152" t="e">
        <f t="shared" si="199"/>
        <v>#VALUE!</v>
      </c>
      <c r="Q152" t="e">
        <f t="shared" si="199"/>
        <v>#VALUE!</v>
      </c>
      <c r="R152">
        <f t="shared" si="150"/>
        <v>6.9778431117190207</v>
      </c>
    </row>
    <row r="153" spans="1:18">
      <c r="A153" s="42">
        <f>'BB Data'!A158</f>
        <v>35748</v>
      </c>
      <c r="B153" t="e">
        <f>LN('BB Data'!B158/'BB Data'!B157)*100</f>
        <v>#VALUE!</v>
      </c>
      <c r="C153" t="e">
        <f>LN('BB Data'!C158/'BB Data'!C157)*100</f>
        <v>#VALUE!</v>
      </c>
      <c r="D153">
        <f>LN('BB Data'!D158/'BB Data'!D157)*100</f>
        <v>0.62779180901445653</v>
      </c>
      <c r="E153">
        <f>LN('BB Data'!E158/'BB Data'!E157)*100</f>
        <v>-4.519108215354577</v>
      </c>
      <c r="F153">
        <f>LN('BB Data'!F158/'BB Data'!F157)*100</f>
        <v>-9.0264927623435968E-3</v>
      </c>
      <c r="G153" t="e">
        <f>LN('BB Data'!G158/'BB Data'!G157)*100</f>
        <v>#VALUE!</v>
      </c>
      <c r="H153" t="e">
        <f>LN('BB Data'!H158/'BB Data'!H157)*100</f>
        <v>#VALUE!</v>
      </c>
      <c r="I153">
        <f>LN('BB Data'!I158/'BB Data'!I157)*100</f>
        <v>0.8868776515921849</v>
      </c>
      <c r="J153">
        <f>LN('BB Data'!J158/'BB Data'!J157)*100</f>
        <v>-1.4260304762191498</v>
      </c>
      <c r="K153" t="e">
        <f t="shared" si="151"/>
        <v>#VALUE!</v>
      </c>
      <c r="L153" t="e">
        <f t="shared" si="152"/>
        <v>#VALUE!</v>
      </c>
      <c r="M153">
        <f t="shared" ref="M153:Q168" si="215">STDEV(E128:E153)</f>
        <v>3.2961685406381123</v>
      </c>
      <c r="N153">
        <f t="shared" si="215"/>
        <v>0.16465503746024984</v>
      </c>
      <c r="O153" t="e">
        <f t="shared" si="215"/>
        <v>#VALUE!</v>
      </c>
      <c r="P153" t="e">
        <f t="shared" si="215"/>
        <v>#VALUE!</v>
      </c>
      <c r="Q153" t="e">
        <f t="shared" si="215"/>
        <v>#VALUE!</v>
      </c>
      <c r="R153">
        <f t="shared" si="150"/>
        <v>6.978958859848448</v>
      </c>
    </row>
    <row r="154" spans="1:18">
      <c r="A154" s="42">
        <f>'BB Data'!A159</f>
        <v>35755</v>
      </c>
      <c r="B154" t="e">
        <f>LN('BB Data'!B159/'BB Data'!B158)*100</f>
        <v>#VALUE!</v>
      </c>
      <c r="C154" t="e">
        <f>LN('BB Data'!C159/'BB Data'!C158)*100</f>
        <v>#VALUE!</v>
      </c>
      <c r="D154">
        <f>LN('BB Data'!D159/'BB Data'!D158)*100</f>
        <v>0.45676341854178931</v>
      </c>
      <c r="E154">
        <f>LN('BB Data'!E159/'BB Data'!E158)*100</f>
        <v>0.41826225566341663</v>
      </c>
      <c r="F154">
        <f>LN('BB Data'!F159/'BB Data'!F158)*100</f>
        <v>9.0228283663515971E-2</v>
      </c>
      <c r="G154" t="e">
        <f>LN('BB Data'!G159/'BB Data'!G158)*100</f>
        <v>#VALUE!</v>
      </c>
      <c r="H154" t="e">
        <f>LN('BB Data'!H159/'BB Data'!H158)*100</f>
        <v>#VALUE!</v>
      </c>
      <c r="I154">
        <f>LN('BB Data'!I159/'BB Data'!I158)*100</f>
        <v>0.11571516548184255</v>
      </c>
      <c r="J154">
        <f>LN('BB Data'!J159/'BB Data'!J158)*100</f>
        <v>6.4457311954743499</v>
      </c>
      <c r="K154" t="e">
        <f t="shared" si="151"/>
        <v>#VALUE!</v>
      </c>
      <c r="L154" t="e">
        <f t="shared" si="152"/>
        <v>#VALUE!</v>
      </c>
      <c r="M154">
        <f t="shared" ref="M154" si="216">STDEV(E129:E154)</f>
        <v>3.2805112571236408</v>
      </c>
      <c r="N154">
        <f t="shared" si="215"/>
        <v>0.14836473257595059</v>
      </c>
      <c r="O154" t="e">
        <f t="shared" si="215"/>
        <v>#VALUE!</v>
      </c>
      <c r="P154" t="e">
        <f t="shared" si="215"/>
        <v>#VALUE!</v>
      </c>
      <c r="Q154" t="e">
        <f t="shared" si="215"/>
        <v>#VALUE!</v>
      </c>
      <c r="R154">
        <f t="shared" ref="R154:R217" si="217">STDEV(J129:J154)</f>
        <v>7.1163121581023532</v>
      </c>
    </row>
    <row r="155" spans="1:18">
      <c r="A155" s="42">
        <f>'BB Data'!A160</f>
        <v>35762</v>
      </c>
      <c r="B155" t="e">
        <f>LN('BB Data'!B160/'BB Data'!B159)*100</f>
        <v>#VALUE!</v>
      </c>
      <c r="C155" t="e">
        <f>LN('BB Data'!C160/'BB Data'!C159)*100</f>
        <v>#VALUE!</v>
      </c>
      <c r="D155">
        <f>LN('BB Data'!D160/'BB Data'!D159)*100</f>
        <v>0.45366826381341446</v>
      </c>
      <c r="E155">
        <f>LN('BB Data'!E160/'BB Data'!E159)*100</f>
        <v>-1.4803063662248526</v>
      </c>
      <c r="F155">
        <f>LN('BB Data'!F160/'BB Data'!F159)*100</f>
        <v>6.3111393700984217E-2</v>
      </c>
      <c r="G155" t="e">
        <f>LN('BB Data'!G160/'BB Data'!G159)*100</f>
        <v>#VALUE!</v>
      </c>
      <c r="H155" t="e">
        <f>LN('BB Data'!H160/'BB Data'!H159)*100</f>
        <v>#VALUE!</v>
      </c>
      <c r="I155">
        <f>LN('BB Data'!I160/'BB Data'!I159)*100</f>
        <v>1.5977805430570395</v>
      </c>
      <c r="J155">
        <f>LN('BB Data'!J160/'BB Data'!J159)*100</f>
        <v>-0.67943946304316505</v>
      </c>
      <c r="K155" t="e">
        <f t="shared" ref="K155:K218" si="218">STDEV(B130:B155)</f>
        <v>#VALUE!</v>
      </c>
      <c r="L155" t="e">
        <f t="shared" ref="L155:L218" si="219">STDEV(C130:C155)</f>
        <v>#VALUE!</v>
      </c>
      <c r="M155">
        <f t="shared" ref="M155" si="220">STDEV(E130:E155)</f>
        <v>3.243774359155188</v>
      </c>
      <c r="N155">
        <f t="shared" si="215"/>
        <v>0.13180502848448714</v>
      </c>
      <c r="O155" t="e">
        <f t="shared" si="215"/>
        <v>#VALUE!</v>
      </c>
      <c r="P155" t="e">
        <f t="shared" si="215"/>
        <v>#VALUE!</v>
      </c>
      <c r="Q155" t="e">
        <f t="shared" si="215"/>
        <v>#VALUE!</v>
      </c>
      <c r="R155">
        <f t="shared" si="217"/>
        <v>7.0659642006432266</v>
      </c>
    </row>
    <row r="156" spans="1:18">
      <c r="A156" s="42">
        <f>'BB Data'!A161</f>
        <v>35769</v>
      </c>
      <c r="B156" t="e">
        <f>LN('BB Data'!B161/'BB Data'!B160)*100</f>
        <v>#VALUE!</v>
      </c>
      <c r="C156" t="e">
        <f>LN('BB Data'!C161/'BB Data'!C160)*100</f>
        <v>#VALUE!</v>
      </c>
      <c r="D156">
        <f>LN('BB Data'!D161/'BB Data'!D160)*100</f>
        <v>9.618443724273068E-2</v>
      </c>
      <c r="E156">
        <f>LN('BB Data'!E161/'BB Data'!E160)*100</f>
        <v>2.9125546735868491</v>
      </c>
      <c r="F156">
        <f>LN('BB Data'!F161/'BB Data'!F160)*100</f>
        <v>5.4063796595307266E-2</v>
      </c>
      <c r="G156" t="e">
        <f>LN('BB Data'!G161/'BB Data'!G160)*100</f>
        <v>#VALUE!</v>
      </c>
      <c r="H156" t="e">
        <f>LN('BB Data'!H161/'BB Data'!H160)*100</f>
        <v>#VALUE!</v>
      </c>
      <c r="I156">
        <f>LN('BB Data'!I161/'BB Data'!I160)*100</f>
        <v>1.4359258769382237</v>
      </c>
      <c r="J156">
        <f>LN('BB Data'!J161/'BB Data'!J160)*100</f>
        <v>5.1731310309500129</v>
      </c>
      <c r="K156" t="e">
        <f t="shared" si="218"/>
        <v>#VALUE!</v>
      </c>
      <c r="L156" t="e">
        <f t="shared" si="219"/>
        <v>#VALUE!</v>
      </c>
      <c r="M156">
        <f t="shared" ref="M156" si="221">STDEV(E131:E156)</f>
        <v>3.3002590924538344</v>
      </c>
      <c r="N156">
        <f t="shared" si="215"/>
        <v>0.13184871213725588</v>
      </c>
      <c r="O156" t="e">
        <f t="shared" si="215"/>
        <v>#VALUE!</v>
      </c>
      <c r="P156" t="e">
        <f t="shared" si="215"/>
        <v>#VALUE!</v>
      </c>
      <c r="Q156" t="e">
        <f t="shared" si="215"/>
        <v>#VALUE!</v>
      </c>
      <c r="R156">
        <f t="shared" si="217"/>
        <v>7.1604178464323098</v>
      </c>
    </row>
    <row r="157" spans="1:18">
      <c r="A157" s="42">
        <f>'BB Data'!A162</f>
        <v>35776</v>
      </c>
      <c r="B157" t="e">
        <f>LN('BB Data'!B162/'BB Data'!B161)*100</f>
        <v>#VALUE!</v>
      </c>
      <c r="C157" t="e">
        <f>LN('BB Data'!C162/'BB Data'!C161)*100</f>
        <v>#VALUE!</v>
      </c>
      <c r="D157">
        <f>LN('BB Data'!D162/'BB Data'!D161)*100</f>
        <v>0.2063061276974287</v>
      </c>
      <c r="E157">
        <f>LN('BB Data'!E162/'BB Data'!E161)*100</f>
        <v>-6.6709628291105636</v>
      </c>
      <c r="F157">
        <f>LN('BB Data'!F162/'BB Data'!F161)*100</f>
        <v>0.51215350728264397</v>
      </c>
      <c r="G157" t="e">
        <f>LN('BB Data'!G162/'BB Data'!G161)*100</f>
        <v>#VALUE!</v>
      </c>
      <c r="H157" t="e">
        <f>LN('BB Data'!H162/'BB Data'!H161)*100</f>
        <v>#VALUE!</v>
      </c>
      <c r="I157">
        <f>LN('BB Data'!I162/'BB Data'!I161)*100</f>
        <v>0.285091208173336</v>
      </c>
      <c r="J157">
        <f>LN('BB Data'!J162/'BB Data'!J161)*100</f>
        <v>-7.3298769956265195</v>
      </c>
      <c r="K157" t="e">
        <f t="shared" si="218"/>
        <v>#VALUE!</v>
      </c>
      <c r="L157" t="e">
        <f t="shared" si="219"/>
        <v>#VALUE!</v>
      </c>
      <c r="M157">
        <f t="shared" ref="M157" si="222">STDEV(E132:E157)</f>
        <v>3.4555665384048311</v>
      </c>
      <c r="N157">
        <f t="shared" si="215"/>
        <v>0.15125816071555123</v>
      </c>
      <c r="O157" t="e">
        <f t="shared" si="215"/>
        <v>#VALUE!</v>
      </c>
      <c r="P157" t="e">
        <f t="shared" si="215"/>
        <v>#VALUE!</v>
      </c>
      <c r="Q157" t="e">
        <f t="shared" si="215"/>
        <v>#VALUE!</v>
      </c>
      <c r="R157">
        <f t="shared" si="217"/>
        <v>7.1821157387657095</v>
      </c>
    </row>
    <row r="158" spans="1:18">
      <c r="A158" s="42">
        <f>'BB Data'!A163</f>
        <v>35783</v>
      </c>
      <c r="B158" t="e">
        <f>LN('BB Data'!B163/'BB Data'!B162)*100</f>
        <v>#VALUE!</v>
      </c>
      <c r="C158" t="e">
        <f>LN('BB Data'!C163/'BB Data'!C162)*100</f>
        <v>#VALUE!</v>
      </c>
      <c r="D158">
        <f>LN('BB Data'!D163/'BB Data'!D162)*100</f>
        <v>0.56843787511011934</v>
      </c>
      <c r="E158">
        <f>LN('BB Data'!E163/'BB Data'!E162)*100</f>
        <v>1.5897450102395194</v>
      </c>
      <c r="F158">
        <f>LN('BB Data'!F163/'BB Data'!F162)*100</f>
        <v>-0.12554929458318687</v>
      </c>
      <c r="G158" t="e">
        <f>LN('BB Data'!G163/'BB Data'!G162)*100</f>
        <v>#VALUE!</v>
      </c>
      <c r="H158" t="e">
        <f>LN('BB Data'!H163/'BB Data'!H162)*100</f>
        <v>#VALUE!</v>
      </c>
      <c r="I158">
        <f>LN('BB Data'!I163/'BB Data'!I162)*100</f>
        <v>4.7284764275335345E-2</v>
      </c>
      <c r="J158">
        <f>LN('BB Data'!J163/'BB Data'!J162)*100</f>
        <v>0.83873490429051556</v>
      </c>
      <c r="K158" t="e">
        <f t="shared" si="218"/>
        <v>#VALUE!</v>
      </c>
      <c r="L158" t="e">
        <f t="shared" si="219"/>
        <v>#VALUE!</v>
      </c>
      <c r="M158">
        <f t="shared" ref="M158" si="223">STDEV(E133:E158)</f>
        <v>3.4597299523057301</v>
      </c>
      <c r="N158">
        <f t="shared" si="215"/>
        <v>0.15852757950619889</v>
      </c>
      <c r="O158" t="e">
        <f t="shared" si="215"/>
        <v>#VALUE!</v>
      </c>
      <c r="P158" t="e">
        <f t="shared" si="215"/>
        <v>#VALUE!</v>
      </c>
      <c r="Q158" t="e">
        <f t="shared" si="215"/>
        <v>#VALUE!</v>
      </c>
      <c r="R158">
        <f t="shared" si="217"/>
        <v>7.1535837102112305</v>
      </c>
    </row>
    <row r="159" spans="1:18">
      <c r="A159" s="42">
        <f>'BB Data'!A164</f>
        <v>35790</v>
      </c>
      <c r="B159" t="e">
        <f>LN('BB Data'!B164/'BB Data'!B163)*100</f>
        <v>#VALUE!</v>
      </c>
      <c r="C159" t="e">
        <f>LN('BB Data'!C164/'BB Data'!C163)*100</f>
        <v>#VALUE!</v>
      </c>
      <c r="D159">
        <f>LN('BB Data'!D164/'BB Data'!D163)*100</f>
        <v>0.32905458078674205</v>
      </c>
      <c r="E159">
        <f>LN('BB Data'!E164/'BB Data'!E163)*100</f>
        <v>1.4376802782480955</v>
      </c>
      <c r="F159">
        <f>LN('BB Data'!F164/'BB Data'!F163)*100</f>
        <v>3.5887314219716068E-2</v>
      </c>
      <c r="G159" t="e">
        <f>LN('BB Data'!G164/'BB Data'!G163)*100</f>
        <v>#VALUE!</v>
      </c>
      <c r="H159" t="e">
        <f>LN('BB Data'!H164/'BB Data'!H163)*100</f>
        <v>#VALUE!</v>
      </c>
      <c r="I159">
        <f>LN('BB Data'!I164/'BB Data'!I163)*100</f>
        <v>0.76977096909721421</v>
      </c>
      <c r="J159">
        <f>LN('BB Data'!J164/'BB Data'!J163)*100</f>
        <v>5.4395389250448307</v>
      </c>
      <c r="K159" t="e">
        <f t="shared" si="218"/>
        <v>#VALUE!</v>
      </c>
      <c r="L159" t="e">
        <f t="shared" si="219"/>
        <v>#VALUE!</v>
      </c>
      <c r="M159">
        <f t="shared" ref="M159" si="224">STDEV(E134:E159)</f>
        <v>3.4722127795134083</v>
      </c>
      <c r="N159">
        <f t="shared" si="215"/>
        <v>0.15565467885276182</v>
      </c>
      <c r="O159" t="e">
        <f t="shared" si="215"/>
        <v>#VALUE!</v>
      </c>
      <c r="P159" t="e">
        <f t="shared" si="215"/>
        <v>#VALUE!</v>
      </c>
      <c r="Q159" t="e">
        <f t="shared" si="215"/>
        <v>#VALUE!</v>
      </c>
      <c r="R159">
        <f t="shared" si="217"/>
        <v>7.2158792563945227</v>
      </c>
    </row>
    <row r="160" spans="1:18">
      <c r="A160" s="42">
        <f>'BB Data'!A165</f>
        <v>35797</v>
      </c>
      <c r="B160" t="e">
        <f>LN('BB Data'!B165/'BB Data'!B164)*100</f>
        <v>#VALUE!</v>
      </c>
      <c r="C160" t="e">
        <f>LN('BB Data'!C165/'BB Data'!C164)*100</f>
        <v>#VALUE!</v>
      </c>
      <c r="D160">
        <f>LN('BB Data'!D165/'BB Data'!D164)*100</f>
        <v>0.33048251351429908</v>
      </c>
      <c r="E160">
        <f>LN('BB Data'!E165/'BB Data'!E164)*100</f>
        <v>2.8342077620865358</v>
      </c>
      <c r="F160">
        <f>LN('BB Data'!F165/'BB Data'!F164)*100</f>
        <v>0.11654490538760699</v>
      </c>
      <c r="G160" t="e">
        <f>LN('BB Data'!G165/'BB Data'!G164)*100</f>
        <v>#VALUE!</v>
      </c>
      <c r="H160" t="e">
        <f>LN('BB Data'!H165/'BB Data'!H164)*100</f>
        <v>#VALUE!</v>
      </c>
      <c r="I160">
        <f>LN('BB Data'!I165/'BB Data'!I164)*100</f>
        <v>0.34761969785950392</v>
      </c>
      <c r="J160">
        <f>LN('BB Data'!J165/'BB Data'!J164)*100</f>
        <v>6.3202271952118885</v>
      </c>
      <c r="K160" t="e">
        <f t="shared" si="218"/>
        <v>#VALUE!</v>
      </c>
      <c r="L160" t="e">
        <f t="shared" si="219"/>
        <v>#VALUE!</v>
      </c>
      <c r="M160">
        <f t="shared" ref="M160" si="225">STDEV(E135:E160)</f>
        <v>3.4686255944653155</v>
      </c>
      <c r="N160">
        <f t="shared" si="215"/>
        <v>0.15507571720573829</v>
      </c>
      <c r="O160" t="e">
        <f t="shared" si="215"/>
        <v>#VALUE!</v>
      </c>
      <c r="P160" t="e">
        <f t="shared" si="215"/>
        <v>#VALUE!</v>
      </c>
      <c r="Q160">
        <f t="shared" si="215"/>
        <v>0.41450186917869264</v>
      </c>
      <c r="R160">
        <f t="shared" si="217"/>
        <v>7.2799701207907903</v>
      </c>
    </row>
    <row r="161" spans="1:18">
      <c r="A161" s="42">
        <f>'BB Data'!A166</f>
        <v>35804</v>
      </c>
      <c r="B161" t="e">
        <f>LN('BB Data'!B166/'BB Data'!B165)*100</f>
        <v>#VALUE!</v>
      </c>
      <c r="C161" t="e">
        <f>LN('BB Data'!C166/'BB Data'!C165)*100</f>
        <v>#VALUE!</v>
      </c>
      <c r="D161">
        <f>LN('BB Data'!D166/'BB Data'!D165)*100</f>
        <v>-0.46489621072063458</v>
      </c>
      <c r="E161">
        <f>LN('BB Data'!E166/'BB Data'!E165)*100</f>
        <v>-12.184220290363051</v>
      </c>
      <c r="F161">
        <f>LN('BB Data'!F166/'BB Data'!F165)*100</f>
        <v>0.1700909053375009</v>
      </c>
      <c r="G161" t="e">
        <f>LN('BB Data'!G166/'BB Data'!G165)*100</f>
        <v>#VALUE!</v>
      </c>
      <c r="H161" t="e">
        <f>LN('BB Data'!H166/'BB Data'!H165)*100</f>
        <v>#VALUE!</v>
      </c>
      <c r="I161">
        <f>LN('BB Data'!I166/'BB Data'!I165)*100</f>
        <v>-0.30342478857400157</v>
      </c>
      <c r="J161">
        <f>LN('BB Data'!J166/'BB Data'!J165)*100</f>
        <v>-14.686283346066814</v>
      </c>
      <c r="K161" t="e">
        <f t="shared" si="218"/>
        <v>#VALUE!</v>
      </c>
      <c r="L161" t="e">
        <f t="shared" si="219"/>
        <v>#VALUE!</v>
      </c>
      <c r="M161">
        <f t="shared" ref="M161" si="226">STDEV(E136:E161)</f>
        <v>4.0757365622047175</v>
      </c>
      <c r="N161">
        <f t="shared" si="215"/>
        <v>0.15376149431229497</v>
      </c>
      <c r="O161" t="e">
        <f t="shared" si="215"/>
        <v>#VALUE!</v>
      </c>
      <c r="P161" t="e">
        <f t="shared" si="215"/>
        <v>#VALUE!</v>
      </c>
      <c r="Q161">
        <f t="shared" si="215"/>
        <v>0.43682698559400512</v>
      </c>
      <c r="R161">
        <f t="shared" si="217"/>
        <v>7.7594948092297651</v>
      </c>
    </row>
    <row r="162" spans="1:18">
      <c r="A162" s="42">
        <f>'BB Data'!A167</f>
        <v>35811</v>
      </c>
      <c r="B162" t="e">
        <f>LN('BB Data'!B167/'BB Data'!B166)*100</f>
        <v>#VALUE!</v>
      </c>
      <c r="C162" t="e">
        <f>LN('BB Data'!C167/'BB Data'!C166)*100</f>
        <v>#VALUE!</v>
      </c>
      <c r="D162">
        <f>LN('BB Data'!D167/'BB Data'!D166)*100</f>
        <v>0.84974978845452442</v>
      </c>
      <c r="E162">
        <f>LN('BB Data'!E167/'BB Data'!E166)*100</f>
        <v>1.7411111675750681</v>
      </c>
      <c r="F162">
        <f>LN('BB Data'!F167/'BB Data'!F166)*100</f>
        <v>0.18765923026495127</v>
      </c>
      <c r="G162" t="e">
        <f>LN('BB Data'!G167/'BB Data'!G166)*100</f>
        <v>#VALUE!</v>
      </c>
      <c r="H162" t="e">
        <f>LN('BB Data'!H167/'BB Data'!H166)*100</f>
        <v>#VALUE!</v>
      </c>
      <c r="I162">
        <f>LN('BB Data'!I167/'BB Data'!I166)*100</f>
        <v>0.32230212638608913</v>
      </c>
      <c r="J162">
        <f>LN('BB Data'!J167/'BB Data'!J166)*100</f>
        <v>2.9220386947675276</v>
      </c>
      <c r="K162" t="e">
        <f t="shared" si="218"/>
        <v>#VALUE!</v>
      </c>
      <c r="L162" t="e">
        <f t="shared" si="219"/>
        <v>#VALUE!</v>
      </c>
      <c r="M162">
        <f t="shared" ref="M162" si="227">STDEV(E137:E162)</f>
        <v>4.1016744528579441</v>
      </c>
      <c r="N162">
        <f t="shared" si="215"/>
        <v>0.15378383279723154</v>
      </c>
      <c r="O162" t="e">
        <f t="shared" si="215"/>
        <v>#VALUE!</v>
      </c>
      <c r="P162" t="e">
        <f t="shared" si="215"/>
        <v>#VALUE!</v>
      </c>
      <c r="Q162">
        <f t="shared" si="215"/>
        <v>0.43395551164127266</v>
      </c>
      <c r="R162">
        <f t="shared" si="217"/>
        <v>7.2716597708485713</v>
      </c>
    </row>
    <row r="163" spans="1:18">
      <c r="A163" s="42">
        <f>'BB Data'!A168</f>
        <v>35818</v>
      </c>
      <c r="B163" t="e">
        <f>LN('BB Data'!B168/'BB Data'!B167)*100</f>
        <v>#VALUE!</v>
      </c>
      <c r="C163" t="e">
        <f>LN('BB Data'!C168/'BB Data'!C167)*100</f>
        <v>#VALUE!</v>
      </c>
      <c r="D163">
        <f>LN('BB Data'!D168/'BB Data'!D167)*100</f>
        <v>0.29925060112146523</v>
      </c>
      <c r="E163">
        <f>LN('BB Data'!E168/'BB Data'!E167)*100</f>
        <v>-1.3364073064820727</v>
      </c>
      <c r="F163">
        <f>LN('BB Data'!F168/'BB Data'!F167)*100</f>
        <v>8.031770544661225E-2</v>
      </c>
      <c r="G163" t="e">
        <f>LN('BB Data'!G168/'BB Data'!G167)*100</f>
        <v>#VALUE!</v>
      </c>
      <c r="H163" t="e">
        <f>LN('BB Data'!H168/'BB Data'!H167)*100</f>
        <v>#VALUE!</v>
      </c>
      <c r="I163">
        <f>LN('BB Data'!I168/'BB Data'!I167)*100</f>
        <v>0.95626883223712367</v>
      </c>
      <c r="J163">
        <f>LN('BB Data'!J168/'BB Data'!J167)*100</f>
        <v>-1.1440922047109123</v>
      </c>
      <c r="K163" t="e">
        <f t="shared" si="218"/>
        <v>#VALUE!</v>
      </c>
      <c r="L163" t="e">
        <f t="shared" si="219"/>
        <v>#VALUE!</v>
      </c>
      <c r="M163">
        <f t="shared" ref="M163" si="228">STDEV(E138:E163)</f>
        <v>4.0341032301482436</v>
      </c>
      <c r="N163">
        <f t="shared" si="215"/>
        <v>0.15394182973827333</v>
      </c>
      <c r="O163" t="e">
        <f t="shared" si="215"/>
        <v>#VALUE!</v>
      </c>
      <c r="P163" t="e">
        <f t="shared" si="215"/>
        <v>#VALUE!</v>
      </c>
      <c r="Q163">
        <f t="shared" si="215"/>
        <v>0.44739377524153484</v>
      </c>
      <c r="R163">
        <f t="shared" si="217"/>
        <v>6.9116494618885094</v>
      </c>
    </row>
    <row r="164" spans="1:18">
      <c r="A164" s="42">
        <f>'BB Data'!A169</f>
        <v>35825</v>
      </c>
      <c r="B164" t="e">
        <f>LN('BB Data'!B169/'BB Data'!B168)*100</f>
        <v>#VALUE!</v>
      </c>
      <c r="C164" t="e">
        <f>LN('BB Data'!C169/'BB Data'!C168)*100</f>
        <v>#VALUE!</v>
      </c>
      <c r="D164">
        <f>LN('BB Data'!D169/'BB Data'!D168)*100</f>
        <v>0.33261190429633175</v>
      </c>
      <c r="E164">
        <f>LN('BB Data'!E169/'BB Data'!E168)*100</f>
        <v>3.5810001231177537</v>
      </c>
      <c r="F164">
        <f>LN('BB Data'!F169/'BB Data'!F168)*100</f>
        <v>0.21386570261724822</v>
      </c>
      <c r="G164" t="e">
        <f>LN('BB Data'!G169/'BB Data'!G168)*100</f>
        <v>#VALUE!</v>
      </c>
      <c r="H164" t="e">
        <f>LN('BB Data'!H169/'BB Data'!H168)*100</f>
        <v>#VALUE!</v>
      </c>
      <c r="I164">
        <f>LN('BB Data'!I169/'BB Data'!I168)*100</f>
        <v>0.69909261105371978</v>
      </c>
      <c r="J164">
        <f>LN('BB Data'!J169/'BB Data'!J168)*100</f>
        <v>1.8425530809479711</v>
      </c>
      <c r="K164" t="e">
        <f t="shared" si="218"/>
        <v>#VALUE!</v>
      </c>
      <c r="L164" t="e">
        <f t="shared" si="219"/>
        <v>#VALUE!</v>
      </c>
      <c r="M164">
        <f t="shared" ref="M164" si="229">STDEV(E139:E164)</f>
        <v>4.1527457646842549</v>
      </c>
      <c r="N164">
        <f t="shared" si="215"/>
        <v>0.15440182382119233</v>
      </c>
      <c r="O164" t="e">
        <f t="shared" si="215"/>
        <v>#VALUE!</v>
      </c>
      <c r="P164" t="e">
        <f t="shared" si="215"/>
        <v>#VALUE!</v>
      </c>
      <c r="Q164">
        <f t="shared" si="215"/>
        <v>0.45036151201702218</v>
      </c>
      <c r="R164">
        <f t="shared" si="217"/>
        <v>6.9329255379970869</v>
      </c>
    </row>
    <row r="165" spans="1:18">
      <c r="A165" s="42">
        <f>'BB Data'!A170</f>
        <v>35832</v>
      </c>
      <c r="B165" t="e">
        <f>LN('BB Data'!B170/'BB Data'!B169)*100</f>
        <v>#VALUE!</v>
      </c>
      <c r="C165" t="e">
        <f>LN('BB Data'!C170/'BB Data'!C169)*100</f>
        <v>#VALUE!</v>
      </c>
      <c r="D165">
        <f>LN('BB Data'!D170/'BB Data'!D169)*100</f>
        <v>0.6249355449996804</v>
      </c>
      <c r="E165">
        <f>LN('BB Data'!E170/'BB Data'!E169)*100</f>
        <v>6.2611309807995008</v>
      </c>
      <c r="F165">
        <f>LN('BB Data'!F170/'BB Data'!F169)*100</f>
        <v>0.14232345401882848</v>
      </c>
      <c r="G165" t="e">
        <f>LN('BB Data'!G170/'BB Data'!G169)*100</f>
        <v>#VALUE!</v>
      </c>
      <c r="H165" t="e">
        <f>LN('BB Data'!H170/'BB Data'!H169)*100</f>
        <v>#VALUE!</v>
      </c>
      <c r="I165">
        <f>LN('BB Data'!I170/'BB Data'!I169)*100</f>
        <v>0.83461474388534052</v>
      </c>
      <c r="J165">
        <f>LN('BB Data'!J170/'BB Data'!J169)*100</f>
        <v>3.1681289244699173</v>
      </c>
      <c r="K165" t="e">
        <f t="shared" si="218"/>
        <v>#VALUE!</v>
      </c>
      <c r="L165" t="e">
        <f t="shared" si="219"/>
        <v>#VALUE!</v>
      </c>
      <c r="M165">
        <f t="shared" ref="M165" si="230">STDEV(E140:E165)</f>
        <v>4.4196405387206079</v>
      </c>
      <c r="N165">
        <f t="shared" si="215"/>
        <v>0.15352917851314143</v>
      </c>
      <c r="O165" t="e">
        <f t="shared" si="215"/>
        <v>#VALUE!</v>
      </c>
      <c r="P165" t="e">
        <f t="shared" si="215"/>
        <v>#VALUE!</v>
      </c>
      <c r="Q165">
        <f t="shared" si="215"/>
        <v>0.45701170375936656</v>
      </c>
      <c r="R165">
        <f t="shared" si="217"/>
        <v>6.9825893943745179</v>
      </c>
    </row>
    <row r="166" spans="1:18">
      <c r="A166" s="42">
        <f>'BB Data'!A171</f>
        <v>35839</v>
      </c>
      <c r="B166" t="e">
        <f>LN('BB Data'!B171/'BB Data'!B170)*100</f>
        <v>#VALUE!</v>
      </c>
      <c r="C166" t="e">
        <f>LN('BB Data'!C171/'BB Data'!C170)*100</f>
        <v>#VALUE!</v>
      </c>
      <c r="D166">
        <f>LN('BB Data'!D171/'BB Data'!D170)*100</f>
        <v>0.2478022988914729</v>
      </c>
      <c r="E166">
        <f>LN('BB Data'!E171/'BB Data'!E170)*100</f>
        <v>-1.0366651365118205</v>
      </c>
      <c r="F166">
        <f>LN('BB Data'!F171/'BB Data'!F170)*100</f>
        <v>0.19536459459498873</v>
      </c>
      <c r="G166" t="e">
        <f>LN('BB Data'!G171/'BB Data'!G170)*100</f>
        <v>#VALUE!</v>
      </c>
      <c r="H166" t="e">
        <f>LN('BB Data'!H171/'BB Data'!H170)*100</f>
        <v>#VALUE!</v>
      </c>
      <c r="I166">
        <f>LN('BB Data'!I171/'BB Data'!I170)*100</f>
        <v>0.50983263256074163</v>
      </c>
      <c r="J166">
        <f>LN('BB Data'!J171/'BB Data'!J170)*100</f>
        <v>3.9206626703078902</v>
      </c>
      <c r="K166" t="e">
        <f t="shared" si="218"/>
        <v>#VALUE!</v>
      </c>
      <c r="L166" t="e">
        <f t="shared" si="219"/>
        <v>#VALUE!</v>
      </c>
      <c r="M166">
        <f t="shared" ref="M166" si="231">STDEV(E141:E166)</f>
        <v>4.3910285656024834</v>
      </c>
      <c r="N166">
        <f t="shared" si="215"/>
        <v>0.15368087599270649</v>
      </c>
      <c r="O166" t="e">
        <f t="shared" si="215"/>
        <v>#VALUE!</v>
      </c>
      <c r="P166" t="e">
        <f t="shared" si="215"/>
        <v>#VALUE!</v>
      </c>
      <c r="Q166">
        <f t="shared" si="215"/>
        <v>0.45526082250659516</v>
      </c>
      <c r="R166">
        <f t="shared" si="217"/>
        <v>6.9797932636380224</v>
      </c>
    </row>
    <row r="167" spans="1:18">
      <c r="A167" s="42">
        <f>'BB Data'!A172</f>
        <v>35846</v>
      </c>
      <c r="B167" t="e">
        <f>LN('BB Data'!B172/'BB Data'!B171)*100</f>
        <v>#VALUE!</v>
      </c>
      <c r="C167" t="e">
        <f>LN('BB Data'!C172/'BB Data'!C171)*100</f>
        <v>#VALUE!</v>
      </c>
      <c r="D167">
        <f>LN('BB Data'!D172/'BB Data'!D171)*100</f>
        <v>0.58186192648351698</v>
      </c>
      <c r="E167">
        <f>LN('BB Data'!E172/'BB Data'!E171)*100</f>
        <v>1.4389808424933936</v>
      </c>
      <c r="F167">
        <f>LN('BB Data'!F172/'BB Data'!F171)*100</f>
        <v>0.16841736020059572</v>
      </c>
      <c r="G167" t="e">
        <f>LN('BB Data'!G172/'BB Data'!G171)*100</f>
        <v>#VALUE!</v>
      </c>
      <c r="H167" t="e">
        <f>LN('BB Data'!H172/'BB Data'!H171)*100</f>
        <v>#VALUE!</v>
      </c>
      <c r="I167">
        <f>LN('BB Data'!I172/'BB Data'!I171)*100</f>
        <v>0.23175587148786114</v>
      </c>
      <c r="J167">
        <f>LN('BB Data'!J172/'BB Data'!J171)*100</f>
        <v>-1.3882086294288181</v>
      </c>
      <c r="K167" t="e">
        <f t="shared" si="218"/>
        <v>#VALUE!</v>
      </c>
      <c r="L167" t="e">
        <f t="shared" si="219"/>
        <v>#VALUE!</v>
      </c>
      <c r="M167">
        <f t="shared" ref="M167" si="232">STDEV(E142:E167)</f>
        <v>4.4162008501718661</v>
      </c>
      <c r="N167">
        <f t="shared" si="215"/>
        <v>0.13845334998336212</v>
      </c>
      <c r="O167" t="e">
        <f t="shared" si="215"/>
        <v>#VALUE!</v>
      </c>
      <c r="P167" t="e">
        <f t="shared" si="215"/>
        <v>#VALUE!</v>
      </c>
      <c r="Q167">
        <f t="shared" si="215"/>
        <v>0.45634641973817758</v>
      </c>
      <c r="R167">
        <f t="shared" si="217"/>
        <v>6.9671058496136675</v>
      </c>
    </row>
    <row r="168" spans="1:18">
      <c r="A168" s="42">
        <f>'BB Data'!A173</f>
        <v>35853</v>
      </c>
      <c r="B168" t="e">
        <f>LN('BB Data'!B173/'BB Data'!B172)*100</f>
        <v>#VALUE!</v>
      </c>
      <c r="C168" t="e">
        <f>LN('BB Data'!C173/'BB Data'!C172)*100</f>
        <v>#VALUE!</v>
      </c>
      <c r="D168">
        <f>LN('BB Data'!D173/'BB Data'!D172)*100</f>
        <v>0.4690044101724038</v>
      </c>
      <c r="E168">
        <f>LN('BB Data'!E173/'BB Data'!E172)*100</f>
        <v>3.2140430085688059</v>
      </c>
      <c r="F168">
        <f>LN('BB Data'!F173/'BB Data'!F172)*100</f>
        <v>7.9677751990967466E-2</v>
      </c>
      <c r="G168" t="e">
        <f>LN('BB Data'!G173/'BB Data'!G172)*100</f>
        <v>#VALUE!</v>
      </c>
      <c r="H168" t="e">
        <f>LN('BB Data'!H173/'BB Data'!H172)*100</f>
        <v>#VALUE!</v>
      </c>
      <c r="I168">
        <f>LN('BB Data'!I173/'BB Data'!I172)*100</f>
        <v>0.23382470331731403</v>
      </c>
      <c r="J168">
        <f>LN('BB Data'!J173/'BB Data'!J172)*100</f>
        <v>1.6220203830761166</v>
      </c>
      <c r="K168" t="e">
        <f t="shared" si="218"/>
        <v>#VALUE!</v>
      </c>
      <c r="L168" t="e">
        <f t="shared" si="219"/>
        <v>#VALUE!</v>
      </c>
      <c r="M168">
        <f t="shared" ref="M168" si="233">STDEV(E143:E168)</f>
        <v>4.3494394226414128</v>
      </c>
      <c r="N168">
        <f t="shared" si="215"/>
        <v>0.13024093248968838</v>
      </c>
      <c r="O168" t="e">
        <f t="shared" si="215"/>
        <v>#VALUE!</v>
      </c>
      <c r="P168" t="e">
        <f t="shared" si="215"/>
        <v>#VALUE!</v>
      </c>
      <c r="Q168">
        <f t="shared" si="215"/>
        <v>0.4581303960143831</v>
      </c>
      <c r="R168">
        <f t="shared" si="217"/>
        <v>6.9544087652232154</v>
      </c>
    </row>
    <row r="169" spans="1:18">
      <c r="A169" s="42">
        <f>'BB Data'!A174</f>
        <v>35860</v>
      </c>
      <c r="B169" t="e">
        <f>LN('BB Data'!B174/'BB Data'!B173)*100</f>
        <v>#VALUE!</v>
      </c>
      <c r="C169" t="e">
        <f>LN('BB Data'!C174/'BB Data'!C173)*100</f>
        <v>#VALUE!</v>
      </c>
      <c r="D169">
        <f>LN('BB Data'!D174/'BB Data'!D173)*100</f>
        <v>0.15811587590584267</v>
      </c>
      <c r="E169">
        <f>LN('BB Data'!E174/'BB Data'!E173)*100</f>
        <v>-1.0743766261130463</v>
      </c>
      <c r="F169">
        <f>LN('BB Data'!F174/'BB Data'!F173)*100</f>
        <v>9.7297783094925955E-2</v>
      </c>
      <c r="G169" t="e">
        <f>LN('BB Data'!G174/'BB Data'!G173)*100</f>
        <v>#VALUE!</v>
      </c>
      <c r="H169" t="e">
        <f>LN('BB Data'!H174/'BB Data'!H173)*100</f>
        <v>#VALUE!</v>
      </c>
      <c r="I169">
        <f>LN('BB Data'!I174/'BB Data'!I173)*100</f>
        <v>0.52562652678750477</v>
      </c>
      <c r="J169">
        <f>LN('BB Data'!J174/'BB Data'!J173)*100</f>
        <v>3.9043039497186278</v>
      </c>
      <c r="K169" t="e">
        <f t="shared" si="218"/>
        <v>#VALUE!</v>
      </c>
      <c r="L169" t="e">
        <f t="shared" si="219"/>
        <v>#VALUE!</v>
      </c>
      <c r="M169">
        <f t="shared" ref="M169:Q184" si="234">STDEV(E144:E169)</f>
        <v>4.2776416067227299</v>
      </c>
      <c r="N169">
        <f t="shared" si="234"/>
        <v>0.13035772777871371</v>
      </c>
      <c r="O169" t="e">
        <f t="shared" si="234"/>
        <v>#VALUE!</v>
      </c>
      <c r="P169" t="e">
        <f t="shared" si="234"/>
        <v>#VALUE!</v>
      </c>
      <c r="Q169">
        <f t="shared" si="234"/>
        <v>0.45322706782292488</v>
      </c>
      <c r="R169">
        <f t="shared" si="217"/>
        <v>6.7475202017834528</v>
      </c>
    </row>
    <row r="170" spans="1:18">
      <c r="A170" s="42">
        <f>'BB Data'!A175</f>
        <v>35867</v>
      </c>
      <c r="B170" t="e">
        <f>LN('BB Data'!B175/'BB Data'!B174)*100</f>
        <v>#VALUE!</v>
      </c>
      <c r="C170" t="e">
        <f>LN('BB Data'!C175/'BB Data'!C174)*100</f>
        <v>#VALUE!</v>
      </c>
      <c r="D170">
        <f>LN('BB Data'!D175/'BB Data'!D174)*100</f>
        <v>0.50671565842941835</v>
      </c>
      <c r="E170">
        <f>LN('BB Data'!E175/'BB Data'!E174)*100</f>
        <v>2.948272123279073</v>
      </c>
      <c r="F170">
        <f>LN('BB Data'!F175/'BB Data'!F174)*100</f>
        <v>0.16783714906708361</v>
      </c>
      <c r="G170" t="e">
        <f>LN('BB Data'!G175/'BB Data'!G174)*100</f>
        <v>#VALUE!</v>
      </c>
      <c r="H170" t="e">
        <f>LN('BB Data'!H175/'BB Data'!H174)*100</f>
        <v>#VALUE!</v>
      </c>
      <c r="I170">
        <f>LN('BB Data'!I175/'BB Data'!I174)*100</f>
        <v>0.31560456660370334</v>
      </c>
      <c r="J170">
        <f>LN('BB Data'!J175/'BB Data'!J174)*100</f>
        <v>3.3787922031671997</v>
      </c>
      <c r="K170" t="e">
        <f t="shared" si="218"/>
        <v>#VALUE!</v>
      </c>
      <c r="L170" t="e">
        <f t="shared" si="219"/>
        <v>#VALUE!</v>
      </c>
      <c r="M170">
        <f t="shared" ref="M170" si="235">STDEV(E145:E170)</f>
        <v>4.3388760632323855</v>
      </c>
      <c r="N170">
        <f t="shared" si="234"/>
        <v>0.12576804876981074</v>
      </c>
      <c r="O170" t="e">
        <f t="shared" si="234"/>
        <v>#VALUE!</v>
      </c>
      <c r="P170" t="e">
        <f t="shared" si="234"/>
        <v>#VALUE!</v>
      </c>
      <c r="Q170">
        <f t="shared" si="234"/>
        <v>0.44533836054726572</v>
      </c>
      <c r="R170">
        <f t="shared" si="217"/>
        <v>6.7441561890090567</v>
      </c>
    </row>
    <row r="171" spans="1:18">
      <c r="A171" s="42">
        <f>'BB Data'!A176</f>
        <v>35874</v>
      </c>
      <c r="B171" t="e">
        <f>LN('BB Data'!B176/'BB Data'!B175)*100</f>
        <v>#VALUE!</v>
      </c>
      <c r="C171" t="e">
        <f>LN('BB Data'!C176/'BB Data'!C175)*100</f>
        <v>#VALUE!</v>
      </c>
      <c r="D171">
        <f>LN('BB Data'!D176/'BB Data'!D175)*100</f>
        <v>0.54409565196071441</v>
      </c>
      <c r="E171">
        <f>LN('BB Data'!E176/'BB Data'!E175)*100</f>
        <v>1.2192435461708588</v>
      </c>
      <c r="F171">
        <f>LN('BB Data'!F176/'BB Data'!F175)*100</f>
        <v>0.10585745519213054</v>
      </c>
      <c r="G171" t="e">
        <f>LN('BB Data'!G176/'BB Data'!G175)*100</f>
        <v>#VALUE!</v>
      </c>
      <c r="H171" t="e">
        <f>LN('BB Data'!H176/'BB Data'!H175)*100</f>
        <v>#VALUE!</v>
      </c>
      <c r="I171">
        <f>LN('BB Data'!I176/'BB Data'!I175)*100</f>
        <v>0.42269193582354081</v>
      </c>
      <c r="J171">
        <f>LN('BB Data'!J176/'BB Data'!J175)*100</f>
        <v>2.1772528373898989</v>
      </c>
      <c r="K171" t="e">
        <f t="shared" si="218"/>
        <v>#VALUE!</v>
      </c>
      <c r="L171" t="e">
        <f t="shared" si="219"/>
        <v>#VALUE!</v>
      </c>
      <c r="M171">
        <f t="shared" ref="M171" si="236">STDEV(E146:E171)</f>
        <v>4.3525142549360094</v>
      </c>
      <c r="N171">
        <f t="shared" si="234"/>
        <v>0.12592209349046884</v>
      </c>
      <c r="O171" t="e">
        <f t="shared" si="234"/>
        <v>#VALUE!</v>
      </c>
      <c r="P171" t="e">
        <f t="shared" si="234"/>
        <v>#VALUE!</v>
      </c>
      <c r="Q171">
        <f t="shared" si="234"/>
        <v>0.4452793633932301</v>
      </c>
      <c r="R171">
        <f t="shared" si="217"/>
        <v>6.7051205573071782</v>
      </c>
    </row>
    <row r="172" spans="1:18">
      <c r="A172" s="42">
        <f>'BB Data'!A177</f>
        <v>35881</v>
      </c>
      <c r="B172" t="e">
        <f>LN('BB Data'!B177/'BB Data'!B176)*100</f>
        <v>#VALUE!</v>
      </c>
      <c r="C172" t="e">
        <f>LN('BB Data'!C177/'BB Data'!C176)*100</f>
        <v>#VALUE!</v>
      </c>
      <c r="D172">
        <f>LN('BB Data'!D177/'BB Data'!D176)*100</f>
        <v>0.32897373148417342</v>
      </c>
      <c r="E172">
        <f>LN('BB Data'!E177/'BB Data'!E176)*100</f>
        <v>1.862746171896744</v>
      </c>
      <c r="F172">
        <f>LN('BB Data'!F177/'BB Data'!F176)*100</f>
        <v>0.15857637011689699</v>
      </c>
      <c r="G172" t="e">
        <f>LN('BB Data'!G177/'BB Data'!G176)*100</f>
        <v>#VALUE!</v>
      </c>
      <c r="H172" t="e">
        <f>LN('BB Data'!H177/'BB Data'!H176)*100</f>
        <v>#VALUE!</v>
      </c>
      <c r="I172">
        <f>LN('BB Data'!I177/'BB Data'!I176)*100</f>
        <v>0.25515460106392895</v>
      </c>
      <c r="J172">
        <f>LN('BB Data'!J177/'BB Data'!J176)*100</f>
        <v>-1.6158196159009188</v>
      </c>
      <c r="K172" t="e">
        <f t="shared" si="218"/>
        <v>#VALUE!</v>
      </c>
      <c r="L172" t="e">
        <f t="shared" si="219"/>
        <v>#VALUE!</v>
      </c>
      <c r="M172">
        <f t="shared" ref="M172" si="237">STDEV(E147:E172)</f>
        <v>4.3780237480684772</v>
      </c>
      <c r="N172">
        <f t="shared" si="234"/>
        <v>0.12579424391370578</v>
      </c>
      <c r="O172" t="e">
        <f t="shared" si="234"/>
        <v>#VALUE!</v>
      </c>
      <c r="P172" t="e">
        <f t="shared" si="234"/>
        <v>#VALUE!</v>
      </c>
      <c r="Q172">
        <f t="shared" si="234"/>
        <v>0.44571594709054546</v>
      </c>
      <c r="R172">
        <f t="shared" si="217"/>
        <v>6.7097902682201997</v>
      </c>
    </row>
    <row r="173" spans="1:18">
      <c r="A173" s="42">
        <f>'BB Data'!A178</f>
        <v>35888</v>
      </c>
      <c r="B173" t="e">
        <f>LN('BB Data'!B178/'BB Data'!B177)*100</f>
        <v>#VALUE!</v>
      </c>
      <c r="C173" t="e">
        <f>LN('BB Data'!C178/'BB Data'!C177)*100</f>
        <v>#VALUE!</v>
      </c>
      <c r="D173">
        <f>LN('BB Data'!D178/'BB Data'!D177)*100</f>
        <v>0.12362540207430167</v>
      </c>
      <c r="E173">
        <f>LN('BB Data'!E178/'BB Data'!E177)*100</f>
        <v>-2.5892455897267399</v>
      </c>
      <c r="F173">
        <f>LN('BB Data'!F178/'BB Data'!F177)*100</f>
        <v>0.18468850067475326</v>
      </c>
      <c r="G173" t="e">
        <f>LN('BB Data'!G178/'BB Data'!G177)*100</f>
        <v>#VALUE!</v>
      </c>
      <c r="H173" t="e">
        <f>LN('BB Data'!H178/'BB Data'!H177)*100</f>
        <v>#VALUE!</v>
      </c>
      <c r="I173">
        <f>LN('BB Data'!I178/'BB Data'!I177)*100</f>
        <v>0.10768863643694671</v>
      </c>
      <c r="J173">
        <f>LN('BB Data'!J178/'BB Data'!J177)*100</f>
        <v>-2.069631870716623</v>
      </c>
      <c r="K173" t="e">
        <f t="shared" si="218"/>
        <v>#VALUE!</v>
      </c>
      <c r="L173" t="e">
        <f t="shared" si="219"/>
        <v>#VALUE!</v>
      </c>
      <c r="M173">
        <f t="shared" ref="M173" si="238">STDEV(E148:E173)</f>
        <v>4.394813781451604</v>
      </c>
      <c r="N173">
        <f t="shared" si="234"/>
        <v>0.12571208118628979</v>
      </c>
      <c r="O173" t="e">
        <f t="shared" si="234"/>
        <v>#VALUE!</v>
      </c>
      <c r="P173" t="e">
        <f t="shared" si="234"/>
        <v>#VALUE!</v>
      </c>
      <c r="Q173">
        <f t="shared" si="234"/>
        <v>0.45116545461250163</v>
      </c>
      <c r="R173">
        <f t="shared" si="217"/>
        <v>6.553761121305838</v>
      </c>
    </row>
    <row r="174" spans="1:18">
      <c r="A174" s="42">
        <f>'BB Data'!A179</f>
        <v>35895</v>
      </c>
      <c r="B174" t="e">
        <f>LN('BB Data'!B179/'BB Data'!B178)*100</f>
        <v>#VALUE!</v>
      </c>
      <c r="C174" t="e">
        <f>LN('BB Data'!C179/'BB Data'!C178)*100</f>
        <v>#VALUE!</v>
      </c>
      <c r="D174">
        <f>LN('BB Data'!D179/'BB Data'!D178)*100</f>
        <v>0.31507985531528515</v>
      </c>
      <c r="E174">
        <f>LN('BB Data'!E179/'BB Data'!E178)*100</f>
        <v>1.2593050514227047</v>
      </c>
      <c r="F174">
        <f>LN('BB Data'!F179/'BB Data'!F178)*100</f>
        <v>7.9047915933786017E-2</v>
      </c>
      <c r="G174" t="e">
        <f>LN('BB Data'!G179/'BB Data'!G178)*100</f>
        <v>#VALUE!</v>
      </c>
      <c r="H174" t="e">
        <f>LN('BB Data'!H179/'BB Data'!H178)*100</f>
        <v>#VALUE!</v>
      </c>
      <c r="I174">
        <f>LN('BB Data'!I179/'BB Data'!I178)*100</f>
        <v>0.56474466208973739</v>
      </c>
      <c r="J174">
        <f>LN('BB Data'!J179/'BB Data'!J178)*100</f>
        <v>1.2436367774770116</v>
      </c>
      <c r="K174" t="e">
        <f t="shared" si="218"/>
        <v>#VALUE!</v>
      </c>
      <c r="L174" t="e">
        <f t="shared" si="219"/>
        <v>#VALUE!</v>
      </c>
      <c r="M174">
        <f t="shared" ref="M174" si="239">STDEV(E149:E174)</f>
        <v>4.3911987027318933</v>
      </c>
      <c r="N174">
        <f t="shared" si="234"/>
        <v>0.12630165429855553</v>
      </c>
      <c r="O174" t="e">
        <f t="shared" si="234"/>
        <v>#VALUE!</v>
      </c>
      <c r="P174" t="e">
        <f t="shared" si="234"/>
        <v>#VALUE!</v>
      </c>
      <c r="Q174">
        <f t="shared" si="234"/>
        <v>0.4496944904811887</v>
      </c>
      <c r="R174">
        <f t="shared" si="217"/>
        <v>6.5611710909573251</v>
      </c>
    </row>
    <row r="175" spans="1:18">
      <c r="A175" s="42">
        <f>'BB Data'!A180</f>
        <v>35902</v>
      </c>
      <c r="B175" t="e">
        <f>LN('BB Data'!B180/'BB Data'!B179)*100</f>
        <v>#VALUE!</v>
      </c>
      <c r="C175" t="e">
        <f>LN('BB Data'!C180/'BB Data'!C179)*100</f>
        <v>#VALUE!</v>
      </c>
      <c r="D175">
        <f>LN('BB Data'!D180/'BB Data'!D179)*100</f>
        <v>0.35024970223245444</v>
      </c>
      <c r="E175">
        <f>LN('BB Data'!E180/'BB Data'!E179)*100</f>
        <v>0.51167437969664309</v>
      </c>
      <c r="F175">
        <f>LN('BB Data'!F180/'BB Data'!F179)*100</f>
        <v>0.17543864148935956</v>
      </c>
      <c r="G175" t="e">
        <f>LN('BB Data'!G180/'BB Data'!G179)*100</f>
        <v>#VALUE!</v>
      </c>
      <c r="H175" t="e">
        <f>LN('BB Data'!H180/'BB Data'!H179)*100</f>
        <v>#VALUE!</v>
      </c>
      <c r="I175">
        <f>LN('BB Data'!I180/'BB Data'!I179)*100</f>
        <v>0.37134736481933261</v>
      </c>
      <c r="J175">
        <f>LN('BB Data'!J180/'BB Data'!J179)*100</f>
        <v>0.25111016336341996</v>
      </c>
      <c r="K175" t="e">
        <f t="shared" si="218"/>
        <v>#VALUE!</v>
      </c>
      <c r="L175" t="e">
        <f t="shared" si="219"/>
        <v>#VALUE!</v>
      </c>
      <c r="M175">
        <f t="shared" ref="M175" si="240">STDEV(E150:E175)</f>
        <v>4.3804456159187763</v>
      </c>
      <c r="N175">
        <f t="shared" si="234"/>
        <v>0.12645139464396635</v>
      </c>
      <c r="O175" t="e">
        <f t="shared" si="234"/>
        <v>#VALUE!</v>
      </c>
      <c r="P175" t="e">
        <f t="shared" si="234"/>
        <v>#VALUE!</v>
      </c>
      <c r="Q175">
        <f t="shared" si="234"/>
        <v>0.44953192658003266</v>
      </c>
      <c r="R175">
        <f t="shared" si="217"/>
        <v>6.5551434278384217</v>
      </c>
    </row>
    <row r="176" spans="1:18">
      <c r="A176" s="42">
        <f>'BB Data'!A181</f>
        <v>35909</v>
      </c>
      <c r="B176" t="e">
        <f>LN('BB Data'!B181/'BB Data'!B180)*100</f>
        <v>#VALUE!</v>
      </c>
      <c r="C176" t="e">
        <f>LN('BB Data'!C181/'BB Data'!C180)*100</f>
        <v>#VALUE!</v>
      </c>
      <c r="D176">
        <f>LN('BB Data'!D181/'BB Data'!D180)*100</f>
        <v>0.27552414488545451</v>
      </c>
      <c r="E176">
        <f>LN('BB Data'!E181/'BB Data'!E180)*100</f>
        <v>-0.75120096880105613</v>
      </c>
      <c r="F176">
        <f>LN('BB Data'!F181/'BB Data'!F180)*100</f>
        <v>0.19262767535819053</v>
      </c>
      <c r="G176" t="e">
        <f>LN('BB Data'!G181/'BB Data'!G180)*100</f>
        <v>#VALUE!</v>
      </c>
      <c r="H176" t="e">
        <f>LN('BB Data'!H181/'BB Data'!H180)*100</f>
        <v>#VALUE!</v>
      </c>
      <c r="I176">
        <f>LN('BB Data'!I181/'BB Data'!I180)*100</f>
        <v>0.35142294732599733</v>
      </c>
      <c r="J176">
        <f>LN('BB Data'!J181/'BB Data'!J180)*100</f>
        <v>-2.9488178516315386</v>
      </c>
      <c r="K176" t="e">
        <f t="shared" si="218"/>
        <v>#VALUE!</v>
      </c>
      <c r="L176" t="e">
        <f t="shared" si="219"/>
        <v>#VALUE!</v>
      </c>
      <c r="M176">
        <f t="shared" ref="M176" si="241">STDEV(E151:E176)</f>
        <v>4.2206955502618095</v>
      </c>
      <c r="N176">
        <f t="shared" si="234"/>
        <v>0.12672119272253532</v>
      </c>
      <c r="O176" t="e">
        <f t="shared" si="234"/>
        <v>#VALUE!</v>
      </c>
      <c r="P176" t="e">
        <f t="shared" si="234"/>
        <v>#VALUE!</v>
      </c>
      <c r="Q176">
        <f t="shared" si="234"/>
        <v>0.44805587334856251</v>
      </c>
      <c r="R176">
        <f t="shared" si="217"/>
        <v>6.402125656273923</v>
      </c>
    </row>
    <row r="177" spans="1:18">
      <c r="A177" s="42">
        <f>'BB Data'!A182</f>
        <v>35916</v>
      </c>
      <c r="B177" t="e">
        <f>LN('BB Data'!B182/'BB Data'!B181)*100</f>
        <v>#VALUE!</v>
      </c>
      <c r="C177" t="e">
        <f>LN('BB Data'!C182/'BB Data'!C181)*100</f>
        <v>#VALUE!</v>
      </c>
      <c r="D177">
        <f>LN('BB Data'!D182/'BB Data'!D181)*100</f>
        <v>0.33435818808789897</v>
      </c>
      <c r="E177">
        <f>LN('BB Data'!E182/'BB Data'!E181)*100</f>
        <v>-0.55959078643665805</v>
      </c>
      <c r="F177">
        <f>LN('BB Data'!F182/'BB Data'!F181)*100</f>
        <v>2.6238684717823906E-2</v>
      </c>
      <c r="G177" t="e">
        <f>LN('BB Data'!G182/'BB Data'!G181)*100</f>
        <v>#VALUE!</v>
      </c>
      <c r="H177" t="e">
        <f>LN('BB Data'!H182/'BB Data'!H181)*100</f>
        <v>#VALUE!</v>
      </c>
      <c r="I177">
        <f>LN('BB Data'!I182/'BB Data'!I181)*100</f>
        <v>0.36699760051473457</v>
      </c>
      <c r="J177">
        <f>LN('BB Data'!J182/'BB Data'!J181)*100</f>
        <v>-0.81582812419285256</v>
      </c>
      <c r="K177" t="e">
        <f t="shared" si="218"/>
        <v>#VALUE!</v>
      </c>
      <c r="L177" t="e">
        <f t="shared" si="219"/>
        <v>#VALUE!</v>
      </c>
      <c r="M177">
        <f t="shared" ref="M177" si="242">STDEV(E152:E177)</f>
        <v>3.6568329971021889</v>
      </c>
      <c r="N177">
        <f t="shared" si="234"/>
        <v>0.12869976710304754</v>
      </c>
      <c r="O177" t="e">
        <f t="shared" si="234"/>
        <v>#VALUE!</v>
      </c>
      <c r="P177" t="e">
        <f t="shared" si="234"/>
        <v>#VALUE!</v>
      </c>
      <c r="Q177">
        <f t="shared" si="234"/>
        <v>0.41718271362343134</v>
      </c>
      <c r="R177">
        <f t="shared" si="217"/>
        <v>4.4647151695961966</v>
      </c>
    </row>
    <row r="178" spans="1:18">
      <c r="A178" s="42">
        <f>'BB Data'!A183</f>
        <v>35923</v>
      </c>
      <c r="B178" t="e">
        <f>LN('BB Data'!B183/'BB Data'!B182)*100</f>
        <v>#VALUE!</v>
      </c>
      <c r="C178" t="e">
        <f>LN('BB Data'!C183/'BB Data'!C182)*100</f>
        <v>#VALUE!</v>
      </c>
      <c r="D178">
        <f>LN('BB Data'!D183/'BB Data'!D182)*100</f>
        <v>-6.242965043520525E-2</v>
      </c>
      <c r="E178">
        <f>LN('BB Data'!E183/'BB Data'!E182)*100</f>
        <v>-3.5714288142874979</v>
      </c>
      <c r="F178">
        <f>LN('BB Data'!F183/'BB Data'!F182)*100</f>
        <v>0.12235624669308449</v>
      </c>
      <c r="G178" t="e">
        <f>LN('BB Data'!G183/'BB Data'!G182)*100</f>
        <v>#VALUE!</v>
      </c>
      <c r="H178" t="e">
        <f>LN('BB Data'!H183/'BB Data'!H182)*100</f>
        <v>#VALUE!</v>
      </c>
      <c r="I178">
        <f>LN('BB Data'!I183/'BB Data'!I182)*100</f>
        <v>0.44347829516816023</v>
      </c>
      <c r="J178">
        <f>LN('BB Data'!J183/'BB Data'!J182)*100</f>
        <v>-4.5719273552152808</v>
      </c>
      <c r="K178" t="e">
        <f t="shared" si="218"/>
        <v>#VALUE!</v>
      </c>
      <c r="L178" t="e">
        <f t="shared" si="219"/>
        <v>#VALUE!</v>
      </c>
      <c r="M178">
        <f t="shared" ref="M178" si="243">STDEV(E153:E178)</f>
        <v>3.7089740275248309</v>
      </c>
      <c r="N178">
        <f t="shared" si="234"/>
        <v>0.10960923871990234</v>
      </c>
      <c r="O178" t="e">
        <f t="shared" si="234"/>
        <v>#VALUE!</v>
      </c>
      <c r="P178" t="e">
        <f t="shared" si="234"/>
        <v>#VALUE!</v>
      </c>
      <c r="Q178">
        <f t="shared" si="234"/>
        <v>0.41084965400735718</v>
      </c>
      <c r="R178">
        <f t="shared" si="217"/>
        <v>4.5607345629851466</v>
      </c>
    </row>
    <row r="179" spans="1:18">
      <c r="A179" s="42">
        <f>'BB Data'!A184</f>
        <v>35930</v>
      </c>
      <c r="B179" t="e">
        <f>LN('BB Data'!B184/'BB Data'!B183)*100</f>
        <v>#VALUE!</v>
      </c>
      <c r="C179" t="e">
        <f>LN('BB Data'!C184/'BB Data'!C183)*100</f>
        <v>#VALUE!</v>
      </c>
      <c r="D179">
        <f>LN('BB Data'!D184/'BB Data'!D183)*100</f>
        <v>-0.42622354703009308</v>
      </c>
      <c r="E179">
        <f>LN('BB Data'!E184/'BB Data'!E183)*100</f>
        <v>-3.5367720594162364</v>
      </c>
      <c r="F179">
        <f>LN('BB Data'!F184/'BB Data'!F183)*100</f>
        <v>0.16581580794480696</v>
      </c>
      <c r="G179" t="e">
        <f>LN('BB Data'!G184/'BB Data'!G183)*100</f>
        <v>#VALUE!</v>
      </c>
      <c r="H179" t="e">
        <f>LN('BB Data'!H184/'BB Data'!H183)*100</f>
        <v>#VALUE!</v>
      </c>
      <c r="I179">
        <f>LN('BB Data'!I184/'BB Data'!I183)*100</f>
        <v>0.27899379919791301</v>
      </c>
      <c r="J179">
        <f>LN('BB Data'!J184/'BB Data'!J183)*100</f>
        <v>-3.8422661009524051</v>
      </c>
      <c r="K179" t="e">
        <f t="shared" si="218"/>
        <v>#VALUE!</v>
      </c>
      <c r="L179" t="e">
        <f t="shared" si="219"/>
        <v>#VALUE!</v>
      </c>
      <c r="M179">
        <f t="shared" ref="M179" si="244">STDEV(E154:E179)</f>
        <v>3.6668990344591199</v>
      </c>
      <c r="N179">
        <f t="shared" si="234"/>
        <v>0.10628446158436408</v>
      </c>
      <c r="O179" t="e">
        <f t="shared" si="234"/>
        <v>#VALUE!</v>
      </c>
      <c r="P179" t="e">
        <f t="shared" si="234"/>
        <v>#VALUE!</v>
      </c>
      <c r="Q179">
        <f t="shared" si="234"/>
        <v>0.40450637918546634</v>
      </c>
      <c r="R179">
        <f t="shared" si="217"/>
        <v>4.6232707689655577</v>
      </c>
    </row>
    <row r="180" spans="1:18">
      <c r="A180" s="42">
        <f>'BB Data'!A185</f>
        <v>35937</v>
      </c>
      <c r="B180" t="e">
        <f>LN('BB Data'!B185/'BB Data'!B184)*100</f>
        <v>#VALUE!</v>
      </c>
      <c r="C180" t="e">
        <f>LN('BB Data'!C185/'BB Data'!C184)*100</f>
        <v>#VALUE!</v>
      </c>
      <c r="D180">
        <f>LN('BB Data'!D185/'BB Data'!D184)*100</f>
        <v>1.5837957677521881</v>
      </c>
      <c r="E180">
        <f>LN('BB Data'!E185/'BB Data'!E184)*100</f>
        <v>-2.0957005429112043</v>
      </c>
      <c r="F180">
        <f>LN('BB Data'!F185/'BB Data'!F184)*100</f>
        <v>0.37425519118016382</v>
      </c>
      <c r="G180" t="e">
        <f>LN('BB Data'!G185/'BB Data'!G184)*100</f>
        <v>#VALUE!</v>
      </c>
      <c r="H180" t="e">
        <f>LN('BB Data'!H185/'BB Data'!H184)*100</f>
        <v>#VALUE!</v>
      </c>
      <c r="I180">
        <f>LN('BB Data'!I185/'BB Data'!I184)*100</f>
        <v>0.1600280390521355</v>
      </c>
      <c r="J180">
        <f>LN('BB Data'!J185/'BB Data'!J184)*100</f>
        <v>-6.9779285641985824</v>
      </c>
      <c r="K180" t="e">
        <f t="shared" si="218"/>
        <v>#VALUE!</v>
      </c>
      <c r="L180" t="e">
        <f t="shared" si="219"/>
        <v>#VALUE!</v>
      </c>
      <c r="M180">
        <f t="shared" ref="M180" si="245">STDEV(E155:E180)</f>
        <v>3.686872615435981</v>
      </c>
      <c r="N180">
        <f t="shared" si="234"/>
        <v>0.11586875592288934</v>
      </c>
      <c r="O180" t="e">
        <f t="shared" si="234"/>
        <v>#VALUE!</v>
      </c>
      <c r="P180" t="e">
        <f t="shared" si="234"/>
        <v>#VALUE!</v>
      </c>
      <c r="Q180">
        <f t="shared" si="234"/>
        <v>0.40306710465364903</v>
      </c>
      <c r="R180">
        <f t="shared" si="217"/>
        <v>4.6578157675463654</v>
      </c>
    </row>
    <row r="181" spans="1:18">
      <c r="A181" s="42">
        <f>'BB Data'!A186</f>
        <v>35944</v>
      </c>
      <c r="B181" t="e">
        <f>LN('BB Data'!B186/'BB Data'!B185)*100</f>
        <v>#VALUE!</v>
      </c>
      <c r="C181" t="e">
        <f>LN('BB Data'!C186/'BB Data'!C185)*100</f>
        <v>#VALUE!</v>
      </c>
      <c r="D181">
        <f>LN('BB Data'!D186/'BB Data'!D185)*100</f>
        <v>-0.10527769717053612</v>
      </c>
      <c r="E181">
        <f>LN('BB Data'!E186/'BB Data'!E185)*100</f>
        <v>-6.0875714787309807</v>
      </c>
      <c r="F181">
        <f>LN('BB Data'!F186/'BB Data'!F185)*100</f>
        <v>-8.6911182248058369E-2</v>
      </c>
      <c r="G181" t="e">
        <f>LN('BB Data'!G186/'BB Data'!G185)*100</f>
        <v>#VALUE!</v>
      </c>
      <c r="H181" t="e">
        <f>LN('BB Data'!H186/'BB Data'!H185)*100</f>
        <v>#VALUE!</v>
      </c>
      <c r="I181">
        <f>LN('BB Data'!I186/'BB Data'!I185)*100</f>
        <v>0.16392968842250974</v>
      </c>
      <c r="J181">
        <f>LN('BB Data'!J186/'BB Data'!J185)*100</f>
        <v>-1.8274572547085053</v>
      </c>
      <c r="K181" t="e">
        <f t="shared" si="218"/>
        <v>#VALUE!</v>
      </c>
      <c r="L181" t="e">
        <f t="shared" si="219"/>
        <v>#VALUE!</v>
      </c>
      <c r="M181">
        <f t="shared" ref="M181" si="246">STDEV(E156:E181)</f>
        <v>3.8597009093149373</v>
      </c>
      <c r="N181">
        <f t="shared" si="234"/>
        <v>0.12353949684870554</v>
      </c>
      <c r="O181" t="e">
        <f t="shared" si="234"/>
        <v>#VALUE!</v>
      </c>
      <c r="P181" t="e">
        <f t="shared" si="234"/>
        <v>#VALUE!</v>
      </c>
      <c r="Q181">
        <f t="shared" si="234"/>
        <v>0.33433719767771725</v>
      </c>
      <c r="R181">
        <f t="shared" si="217"/>
        <v>4.6677200790710245</v>
      </c>
    </row>
    <row r="182" spans="1:18">
      <c r="A182" s="42">
        <f>'BB Data'!A187</f>
        <v>35951</v>
      </c>
      <c r="B182" t="e">
        <f>LN('BB Data'!B187/'BB Data'!B186)*100</f>
        <v>#VALUE!</v>
      </c>
      <c r="C182" t="e">
        <f>LN('BB Data'!C187/'BB Data'!C186)*100</f>
        <v>#VALUE!</v>
      </c>
      <c r="D182">
        <f>LN('BB Data'!D187/'BB Data'!D186)*100</f>
        <v>0.91338454452846463</v>
      </c>
      <c r="E182">
        <f>LN('BB Data'!E187/'BB Data'!E186)*100</f>
        <v>-0.39798084286863505</v>
      </c>
      <c r="F182">
        <f>LN('BB Data'!F187/'BB Data'!F186)*100</f>
        <v>0.16506671573005582</v>
      </c>
      <c r="G182" t="e">
        <f>LN('BB Data'!G187/'BB Data'!G186)*100</f>
        <v>#VALUE!</v>
      </c>
      <c r="H182" t="e">
        <f>LN('BB Data'!H187/'BB Data'!H186)*100</f>
        <v>#VALUE!</v>
      </c>
      <c r="I182">
        <f>LN('BB Data'!I187/'BB Data'!I186)*100</f>
        <v>0.45128826259565508</v>
      </c>
      <c r="J182">
        <f>LN('BB Data'!J187/'BB Data'!J186)*100</f>
        <v>3.6358331406333995</v>
      </c>
      <c r="K182" t="e">
        <f t="shared" si="218"/>
        <v>#VALUE!</v>
      </c>
      <c r="L182" t="e">
        <f t="shared" si="219"/>
        <v>#VALUE!</v>
      </c>
      <c r="M182">
        <f t="shared" ref="M182" si="247">STDEV(E157:E182)</f>
        <v>3.8024998336006761</v>
      </c>
      <c r="N182">
        <f t="shared" si="234"/>
        <v>0.1224275861844006</v>
      </c>
      <c r="O182" t="e">
        <f t="shared" si="234"/>
        <v>#VALUE!</v>
      </c>
      <c r="P182" t="e">
        <f t="shared" si="234"/>
        <v>#VALUE!</v>
      </c>
      <c r="Q182">
        <f t="shared" si="234"/>
        <v>0.26147879337357233</v>
      </c>
      <c r="R182">
        <f t="shared" si="217"/>
        <v>4.6053347423691893</v>
      </c>
    </row>
    <row r="183" spans="1:18">
      <c r="A183" s="42">
        <f>'BB Data'!A188</f>
        <v>35958</v>
      </c>
      <c r="B183" t="e">
        <f>LN('BB Data'!B188/'BB Data'!B187)*100</f>
        <v>#VALUE!</v>
      </c>
      <c r="C183" t="e">
        <f>LN('BB Data'!C188/'BB Data'!C187)*100</f>
        <v>#VALUE!</v>
      </c>
      <c r="D183">
        <f>LN('BB Data'!D188/'BB Data'!D187)*100</f>
        <v>0.17519714154636995</v>
      </c>
      <c r="E183">
        <f>LN('BB Data'!E188/'BB Data'!E187)*100</f>
        <v>-8.3881823074159403</v>
      </c>
      <c r="F183">
        <f>LN('BB Data'!F188/'BB Data'!F187)*100</f>
        <v>0.21677875387136714</v>
      </c>
      <c r="G183" t="e">
        <f>LN('BB Data'!G188/'BB Data'!G187)*100</f>
        <v>#VALUE!</v>
      </c>
      <c r="H183" t="e">
        <f>LN('BB Data'!H188/'BB Data'!H187)*100</f>
        <v>#VALUE!</v>
      </c>
      <c r="I183">
        <f>LN('BB Data'!I188/'BB Data'!I187)*100</f>
        <v>0.23148923991943102</v>
      </c>
      <c r="J183">
        <f>LN('BB Data'!J188/'BB Data'!J187)*100</f>
        <v>-7.7343311828669519</v>
      </c>
      <c r="K183" t="e">
        <f t="shared" si="218"/>
        <v>#VALUE!</v>
      </c>
      <c r="L183" t="e">
        <f t="shared" si="219"/>
        <v>#VALUE!</v>
      </c>
      <c r="M183">
        <f t="shared" ref="M183" si="248">STDEV(E158:E183)</f>
        <v>3.9275303496878751</v>
      </c>
      <c r="N183">
        <f t="shared" si="234"/>
        <v>9.8026448398520857E-2</v>
      </c>
      <c r="O183" t="e">
        <f t="shared" si="234"/>
        <v>#VALUE!</v>
      </c>
      <c r="P183" t="e">
        <f t="shared" si="234"/>
        <v>#VALUE!</v>
      </c>
      <c r="Q183">
        <f t="shared" si="234"/>
        <v>0.26241400807981086</v>
      </c>
      <c r="R183">
        <f t="shared" si="217"/>
        <v>4.6305424452977793</v>
      </c>
    </row>
    <row r="184" spans="1:18">
      <c r="A184" s="42">
        <f>'BB Data'!A189</f>
        <v>35965</v>
      </c>
      <c r="B184" t="e">
        <f>LN('BB Data'!B189/'BB Data'!B188)*100</f>
        <v>#VALUE!</v>
      </c>
      <c r="C184" t="e">
        <f>LN('BB Data'!C189/'BB Data'!C188)*100</f>
        <v>#VALUE!</v>
      </c>
      <c r="D184">
        <f>LN('BB Data'!D189/'BB Data'!D188)*100</f>
        <v>0.63195374432138063</v>
      </c>
      <c r="E184">
        <f>LN('BB Data'!E189/'BB Data'!E188)*100</f>
        <v>0.41216533162650992</v>
      </c>
      <c r="F184">
        <f>LN('BB Data'!F189/'BB Data'!F188)*100</f>
        <v>0.1125395089127437</v>
      </c>
      <c r="G184" t="e">
        <f>LN('BB Data'!G189/'BB Data'!G188)*100</f>
        <v>#VALUE!</v>
      </c>
      <c r="H184" t="e">
        <f>LN('BB Data'!H189/'BB Data'!H188)*100</f>
        <v>#VALUE!</v>
      </c>
      <c r="I184">
        <f>LN('BB Data'!I189/'BB Data'!I188)*100</f>
        <v>0.56407302154361938</v>
      </c>
      <c r="J184">
        <f>LN('BB Data'!J189/'BB Data'!J188)*100</f>
        <v>0.38945082499715578</v>
      </c>
      <c r="K184" t="e">
        <f t="shared" si="218"/>
        <v>#VALUE!</v>
      </c>
      <c r="L184" t="e">
        <f t="shared" si="219"/>
        <v>#VALUE!</v>
      </c>
      <c r="M184">
        <f t="shared" ref="M184" si="249">STDEV(E159:E184)</f>
        <v>3.9088858305364509</v>
      </c>
      <c r="N184">
        <f t="shared" si="234"/>
        <v>8.3067975775710068E-2</v>
      </c>
      <c r="O184" t="e">
        <f t="shared" si="234"/>
        <v>#VALUE!</v>
      </c>
      <c r="P184" t="e">
        <f t="shared" si="234"/>
        <v>#VALUE!</v>
      </c>
      <c r="Q184">
        <f t="shared" si="234"/>
        <v>0.25637532533970936</v>
      </c>
      <c r="R184">
        <f t="shared" si="217"/>
        <v>4.6267869305280405</v>
      </c>
    </row>
    <row r="185" spans="1:18">
      <c r="A185" s="42">
        <f>'BB Data'!A190</f>
        <v>35972</v>
      </c>
      <c r="B185" t="e">
        <f>LN('BB Data'!B190/'BB Data'!B189)*100</f>
        <v>#VALUE!</v>
      </c>
      <c r="C185" t="e">
        <f>LN('BB Data'!C190/'BB Data'!C189)*100</f>
        <v>#VALUE!</v>
      </c>
      <c r="D185">
        <f>LN('BB Data'!D190/'BB Data'!D189)*100</f>
        <v>0.25827695013282831</v>
      </c>
      <c r="E185">
        <f>LN('BB Data'!E190/'BB Data'!E189)*100</f>
        <v>-3.6714821238473769</v>
      </c>
      <c r="F185">
        <f>LN('BB Data'!F190/'BB Data'!F189)*100</f>
        <v>1.7302534864515114E-2</v>
      </c>
      <c r="G185" t="e">
        <f>LN('BB Data'!G190/'BB Data'!G189)*100</f>
        <v>#VALUE!</v>
      </c>
      <c r="H185" t="e">
        <f>LN('BB Data'!H190/'BB Data'!H189)*100</f>
        <v>#VALUE!</v>
      </c>
      <c r="I185">
        <f>LN('BB Data'!I190/'BB Data'!I189)*100</f>
        <v>0.25013647523250421</v>
      </c>
      <c r="J185">
        <f>LN('BB Data'!J190/'BB Data'!J189)*100</f>
        <v>-2.8319195954012804</v>
      </c>
      <c r="K185" t="e">
        <f t="shared" si="218"/>
        <v>#VALUE!</v>
      </c>
      <c r="L185" t="e">
        <f t="shared" si="219"/>
        <v>#VALUE!</v>
      </c>
      <c r="M185">
        <f t="shared" ref="M185:Q200" si="250">STDEV(E160:E185)</f>
        <v>3.932136827110372</v>
      </c>
      <c r="N185">
        <f t="shared" si="250"/>
        <v>8.4076179299056197E-2</v>
      </c>
      <c r="O185" t="e">
        <f t="shared" si="250"/>
        <v>#VALUE!</v>
      </c>
      <c r="P185" t="e">
        <f t="shared" si="250"/>
        <v>#VALUE!</v>
      </c>
      <c r="Q185">
        <f t="shared" si="250"/>
        <v>0.24573202990096532</v>
      </c>
      <c r="R185">
        <f t="shared" si="217"/>
        <v>4.4944112483819527</v>
      </c>
    </row>
    <row r="186" spans="1:18">
      <c r="A186" s="42">
        <f>'BB Data'!A191</f>
        <v>35979</v>
      </c>
      <c r="B186" t="e">
        <f>LN('BB Data'!B191/'BB Data'!B190)*100</f>
        <v>#VALUE!</v>
      </c>
      <c r="C186" t="e">
        <f>LN('BB Data'!C191/'BB Data'!C190)*100</f>
        <v>#VALUE!</v>
      </c>
      <c r="D186">
        <f>LN('BB Data'!D191/'BB Data'!D190)*100</f>
        <v>0.13026389450424011</v>
      </c>
      <c r="E186">
        <f>LN('BB Data'!E191/'BB Data'!E190)*100</f>
        <v>2.904675051609281</v>
      </c>
      <c r="F186">
        <f>LN('BB Data'!F191/'BB Data'!F190)*100</f>
        <v>9.511046499691736E-2</v>
      </c>
      <c r="G186" t="e">
        <f>LN('BB Data'!G191/'BB Data'!G190)*100</f>
        <v>#VALUE!</v>
      </c>
      <c r="H186" t="e">
        <f>LN('BB Data'!H191/'BB Data'!H190)*100</f>
        <v>#VALUE!</v>
      </c>
      <c r="I186">
        <f>LN('BB Data'!I191/'BB Data'!I190)*100</f>
        <v>0.54810770972352785</v>
      </c>
      <c r="J186">
        <f>LN('BB Data'!J191/'BB Data'!J190)*100</f>
        <v>6.2251908222371064</v>
      </c>
      <c r="K186" t="e">
        <f t="shared" si="218"/>
        <v>#VALUE!</v>
      </c>
      <c r="L186" t="e">
        <f t="shared" si="219"/>
        <v>#VALUE!</v>
      </c>
      <c r="M186">
        <f t="shared" ref="M186" si="251">STDEV(E161:E186)</f>
        <v>3.9347432336054848</v>
      </c>
      <c r="N186">
        <f t="shared" si="250"/>
        <v>8.4415482908150583E-2</v>
      </c>
      <c r="O186" t="e">
        <f t="shared" si="250"/>
        <v>#VALUE!</v>
      </c>
      <c r="P186" t="e">
        <f t="shared" si="250"/>
        <v>#VALUE!</v>
      </c>
      <c r="Q186">
        <f t="shared" si="250"/>
        <v>0.24809007138943961</v>
      </c>
      <c r="R186">
        <f t="shared" si="217"/>
        <v>4.4885251690271666</v>
      </c>
    </row>
    <row r="187" spans="1:18">
      <c r="A187" s="42">
        <f>'BB Data'!A192</f>
        <v>35986</v>
      </c>
      <c r="B187" t="e">
        <f>LN('BB Data'!B192/'BB Data'!B191)*100</f>
        <v>#VALUE!</v>
      </c>
      <c r="C187" t="e">
        <f>LN('BB Data'!C192/'BB Data'!C191)*100</f>
        <v>#VALUE!</v>
      </c>
      <c r="D187">
        <f>LN('BB Data'!D192/'BB Data'!D191)*100</f>
        <v>0.11178150630452019</v>
      </c>
      <c r="E187">
        <f>LN('BB Data'!E192/'BB Data'!E191)*100</f>
        <v>0.56976846833893957</v>
      </c>
      <c r="F187">
        <f>LN('BB Data'!F192/'BB Data'!F191)*100</f>
        <v>0.31925476876862813</v>
      </c>
      <c r="G187" t="e">
        <f>LN('BB Data'!G192/'BB Data'!G191)*100</f>
        <v>#VALUE!</v>
      </c>
      <c r="H187" t="e">
        <f>LN('BB Data'!H192/'BB Data'!H191)*100</f>
        <v>#VALUE!</v>
      </c>
      <c r="I187">
        <f>LN('BB Data'!I192/'BB Data'!I191)*100</f>
        <v>0.65119832583134152</v>
      </c>
      <c r="J187">
        <f>LN('BB Data'!J192/'BB Data'!J191)*100</f>
        <v>2.6736768917578546</v>
      </c>
      <c r="K187" t="e">
        <f t="shared" si="218"/>
        <v>#VALUE!</v>
      </c>
      <c r="L187" t="e">
        <f t="shared" si="219"/>
        <v>#VALUE!</v>
      </c>
      <c r="M187">
        <f t="shared" ref="M187" si="252">STDEV(E162:E187)</f>
        <v>3.1762719844476468</v>
      </c>
      <c r="N187">
        <f t="shared" si="250"/>
        <v>9.1409339201454456E-2</v>
      </c>
      <c r="O187" t="e">
        <f t="shared" si="250"/>
        <v>#VALUE!</v>
      </c>
      <c r="P187" t="e">
        <f t="shared" si="250"/>
        <v>#VALUE!</v>
      </c>
      <c r="Q187">
        <f t="shared" si="250"/>
        <v>0.21088667814595891</v>
      </c>
      <c r="R187">
        <f t="shared" si="217"/>
        <v>3.5058605384014263</v>
      </c>
    </row>
    <row r="188" spans="1:18">
      <c r="A188" s="42">
        <f>'BB Data'!A193</f>
        <v>35993</v>
      </c>
      <c r="B188" t="e">
        <f>LN('BB Data'!B193/'BB Data'!B192)*100</f>
        <v>#VALUE!</v>
      </c>
      <c r="C188" t="e">
        <f>LN('BB Data'!C193/'BB Data'!C192)*100</f>
        <v>#VALUE!</v>
      </c>
      <c r="D188">
        <f>LN('BB Data'!D193/'BB Data'!D192)*100</f>
        <v>1.4112083332321377</v>
      </c>
      <c r="E188">
        <f>LN('BB Data'!E193/'BB Data'!E192)*100</f>
        <v>6.1368946376292017</v>
      </c>
      <c r="F188">
        <f>LN('BB Data'!F193/'BB Data'!F192)*100</f>
        <v>5.1675136797124613E-2</v>
      </c>
      <c r="G188" t="e">
        <f>LN('BB Data'!G193/'BB Data'!G192)*100</f>
        <v>#VALUE!</v>
      </c>
      <c r="H188" t="e">
        <f>LN('BB Data'!H193/'BB Data'!H192)*100</f>
        <v>#VALUE!</v>
      </c>
      <c r="I188">
        <f>LN('BB Data'!I193/'BB Data'!I192)*100</f>
        <v>0.50455619405679897</v>
      </c>
      <c r="J188">
        <f>LN('BB Data'!J193/'BB Data'!J192)*100</f>
        <v>6.1137254687563498</v>
      </c>
      <c r="K188" t="e">
        <f t="shared" si="218"/>
        <v>#VALUE!</v>
      </c>
      <c r="L188" t="e">
        <f t="shared" si="219"/>
        <v>#VALUE!</v>
      </c>
      <c r="M188">
        <f t="shared" ref="M188" si="253">STDEV(E163:E188)</f>
        <v>3.3972323841124679</v>
      </c>
      <c r="N188">
        <f t="shared" si="250"/>
        <v>9.272155265723421E-2</v>
      </c>
      <c r="O188" t="e">
        <f t="shared" si="250"/>
        <v>#VALUE!</v>
      </c>
      <c r="P188" t="e">
        <f t="shared" si="250"/>
        <v>#VALUE!</v>
      </c>
      <c r="Q188">
        <f t="shared" si="250"/>
        <v>0.21068227292727415</v>
      </c>
      <c r="R188">
        <f t="shared" si="217"/>
        <v>3.6651085574873634</v>
      </c>
    </row>
    <row r="189" spans="1:18">
      <c r="A189" s="42">
        <f>'BB Data'!A194</f>
        <v>36000</v>
      </c>
      <c r="B189" t="e">
        <f>LN('BB Data'!B194/'BB Data'!B193)*100</f>
        <v>#VALUE!</v>
      </c>
      <c r="C189" t="e">
        <f>LN('BB Data'!C194/'BB Data'!C193)*100</f>
        <v>#VALUE!</v>
      </c>
      <c r="D189">
        <f>LN('BB Data'!D194/'BB Data'!D193)*100</f>
        <v>0.37310281517427119</v>
      </c>
      <c r="E189">
        <f>LN('BB Data'!E194/'BB Data'!E193)*100</f>
        <v>-4.9953631432729955</v>
      </c>
      <c r="F189">
        <f>LN('BB Data'!F194/'BB Data'!F193)*100</f>
        <v>0.31807462879458759</v>
      </c>
      <c r="G189" t="e">
        <f>LN('BB Data'!G194/'BB Data'!G193)*100</f>
        <v>#VALUE!</v>
      </c>
      <c r="H189" t="e">
        <f>LN('BB Data'!H194/'BB Data'!H193)*100</f>
        <v>#VALUE!</v>
      </c>
      <c r="I189">
        <f>LN('BB Data'!I194/'BB Data'!I193)*100</f>
        <v>0.35529155978842925</v>
      </c>
      <c r="J189">
        <f>LN('BB Data'!J194/'BB Data'!J193)*100</f>
        <v>-4.6063266668570479</v>
      </c>
      <c r="K189" t="e">
        <f t="shared" si="218"/>
        <v>#VALUE!</v>
      </c>
      <c r="L189" t="e">
        <f t="shared" si="219"/>
        <v>#VALUE!</v>
      </c>
      <c r="M189">
        <f t="shared" ref="M189" si="254">STDEV(E164:E189)</f>
        <v>3.5236396954893956</v>
      </c>
      <c r="N189">
        <f t="shared" si="250"/>
        <v>9.8235911576617582E-2</v>
      </c>
      <c r="O189" t="e">
        <f t="shared" si="250"/>
        <v>#VALUE!</v>
      </c>
      <c r="P189" t="e">
        <f t="shared" si="250"/>
        <v>#VALUE!</v>
      </c>
      <c r="Q189">
        <f t="shared" si="250"/>
        <v>0.18064391937268701</v>
      </c>
      <c r="R189">
        <f t="shared" si="217"/>
        <v>3.7736648388429015</v>
      </c>
    </row>
    <row r="190" spans="1:18">
      <c r="A190" s="42">
        <f>'BB Data'!A195</f>
        <v>36007</v>
      </c>
      <c r="B190" t="e">
        <f>LN('BB Data'!B195/'BB Data'!B194)*100</f>
        <v>#VALUE!</v>
      </c>
      <c r="C190" t="e">
        <f>LN('BB Data'!C195/'BB Data'!C194)*100</f>
        <v>#VALUE!</v>
      </c>
      <c r="D190">
        <f>LN('BB Data'!D195/'BB Data'!D194)*100</f>
        <v>0.55616248705850946</v>
      </c>
      <c r="E190">
        <f>LN('BB Data'!E195/'BB Data'!E194)*100</f>
        <v>-1.1032697541575607</v>
      </c>
      <c r="F190">
        <f>LN('BB Data'!F195/'BB Data'!F194)*100</f>
        <v>-0.18040467072310101</v>
      </c>
      <c r="G190" t="e">
        <f>LN('BB Data'!G195/'BB Data'!G194)*100</f>
        <v>#VALUE!</v>
      </c>
      <c r="H190" t="e">
        <f>LN('BB Data'!H195/'BB Data'!H194)*100</f>
        <v>#VALUE!</v>
      </c>
      <c r="I190">
        <f>LN('BB Data'!I195/'BB Data'!I194)*100</f>
        <v>0.10265459238151088</v>
      </c>
      <c r="J190">
        <f>LN('BB Data'!J195/'BB Data'!J194)*100</f>
        <v>0.48346367240412069</v>
      </c>
      <c r="K190" t="e">
        <f t="shared" si="218"/>
        <v>#VALUE!</v>
      </c>
      <c r="L190" t="e">
        <f t="shared" si="219"/>
        <v>#VALUE!</v>
      </c>
      <c r="M190">
        <f t="shared" ref="M190" si="255">STDEV(E165:E190)</f>
        <v>3.4387885677531895</v>
      </c>
      <c r="N190">
        <f t="shared" si="250"/>
        <v>0.11646642186832724</v>
      </c>
      <c r="O190" t="e">
        <f t="shared" si="250"/>
        <v>#VALUE!</v>
      </c>
      <c r="P190" t="e">
        <f t="shared" si="250"/>
        <v>#VALUE!</v>
      </c>
      <c r="Q190">
        <f t="shared" si="250"/>
        <v>0.17897025051486326</v>
      </c>
      <c r="R190">
        <f t="shared" si="217"/>
        <v>3.7561140977708907</v>
      </c>
    </row>
    <row r="191" spans="1:18">
      <c r="A191" s="42">
        <f>'BB Data'!A196</f>
        <v>36014</v>
      </c>
      <c r="B191" t="e">
        <f>LN('BB Data'!B196/'BB Data'!B195)*100</f>
        <v>#VALUE!</v>
      </c>
      <c r="C191" t="e">
        <f>LN('BB Data'!C196/'BB Data'!C195)*100</f>
        <v>#VALUE!</v>
      </c>
      <c r="D191">
        <f>LN('BB Data'!D196/'BB Data'!D195)*100</f>
        <v>-0.13964669870027319</v>
      </c>
      <c r="E191">
        <f>LN('BB Data'!E196/'BB Data'!E195)*100</f>
        <v>-8.2625762121266035</v>
      </c>
      <c r="F191">
        <f>LN('BB Data'!F196/'BB Data'!F195)*100</f>
        <v>0.42043907658553276</v>
      </c>
      <c r="G191" t="e">
        <f>LN('BB Data'!G196/'BB Data'!G195)*100</f>
        <v>#VALUE!</v>
      </c>
      <c r="H191" t="e">
        <f>LN('BB Data'!H196/'BB Data'!H195)*100</f>
        <v>#VALUE!</v>
      </c>
      <c r="I191">
        <f>LN('BB Data'!I196/'BB Data'!I195)*100</f>
        <v>0.2729650402701716</v>
      </c>
      <c r="J191">
        <f>LN('BB Data'!J196/'BB Data'!J195)*100</f>
        <v>-12.214455323393032</v>
      </c>
      <c r="K191" t="e">
        <f t="shared" si="218"/>
        <v>#VALUE!</v>
      </c>
      <c r="L191" t="e">
        <f t="shared" si="219"/>
        <v>#VALUE!</v>
      </c>
      <c r="M191">
        <f t="shared" ref="M191" si="256">STDEV(E166:E191)</f>
        <v>3.4880584513060113</v>
      </c>
      <c r="N191">
        <f t="shared" si="250"/>
        <v>0.12938857954010055</v>
      </c>
      <c r="O191" t="e">
        <f t="shared" si="250"/>
        <v>#VALUE!</v>
      </c>
      <c r="P191" t="e">
        <f t="shared" si="250"/>
        <v>#VALUE!</v>
      </c>
      <c r="Q191">
        <f t="shared" si="250"/>
        <v>0.15359711420107747</v>
      </c>
      <c r="R191">
        <f t="shared" si="217"/>
        <v>4.3833644662330373</v>
      </c>
    </row>
    <row r="192" spans="1:18">
      <c r="A192" s="42">
        <f>'BB Data'!A197</f>
        <v>36021</v>
      </c>
      <c r="B192" t="e">
        <f>LN('BB Data'!B197/'BB Data'!B196)*100</f>
        <v>#VALUE!</v>
      </c>
      <c r="C192" t="e">
        <f>LN('BB Data'!C197/'BB Data'!C196)*100</f>
        <v>#VALUE!</v>
      </c>
      <c r="D192">
        <f>LN('BB Data'!D197/'BB Data'!D196)*100</f>
        <v>-0.26281341930651853</v>
      </c>
      <c r="E192">
        <f>LN('BB Data'!E197/'BB Data'!E196)*100</f>
        <v>-6.8928951259373568</v>
      </c>
      <c r="F192">
        <f>LN('BB Data'!F197/'BB Data'!F196)*100</f>
        <v>0.28215999225273375</v>
      </c>
      <c r="G192" t="e">
        <f>LN('BB Data'!G197/'BB Data'!G196)*100</f>
        <v>#VALUE!</v>
      </c>
      <c r="H192" t="e">
        <f>LN('BB Data'!H197/'BB Data'!H196)*100</f>
        <v>#VALUE!</v>
      </c>
      <c r="I192">
        <f>LN('BB Data'!I197/'BB Data'!I196)*100</f>
        <v>0.58583409553333621</v>
      </c>
      <c r="J192">
        <f>LN('BB Data'!J197/'BB Data'!J196)*100</f>
        <v>-7.1686470250828975</v>
      </c>
      <c r="K192" t="e">
        <f t="shared" si="218"/>
        <v>#VALUE!</v>
      </c>
      <c r="L192" t="e">
        <f t="shared" si="219"/>
        <v>#VALUE!</v>
      </c>
      <c r="M192">
        <f t="shared" ref="M192" si="257">STDEV(E167:E192)</f>
        <v>3.6754871319018663</v>
      </c>
      <c r="N192">
        <f t="shared" si="250"/>
        <v>0.13186443901022352</v>
      </c>
      <c r="O192" t="e">
        <f t="shared" si="250"/>
        <v>#VALUE!</v>
      </c>
      <c r="P192" t="e">
        <f t="shared" si="250"/>
        <v>#VALUE!</v>
      </c>
      <c r="Q192">
        <f t="shared" si="250"/>
        <v>0.15733561163942508</v>
      </c>
      <c r="R192">
        <f t="shared" si="217"/>
        <v>4.4576705204054301</v>
      </c>
    </row>
    <row r="193" spans="1:18">
      <c r="A193" s="42">
        <f>'BB Data'!A198</f>
        <v>36028</v>
      </c>
      <c r="B193" t="e">
        <f>LN('BB Data'!B198/'BB Data'!B197)*100</f>
        <v>#VALUE!</v>
      </c>
      <c r="C193" t="e">
        <f>LN('BB Data'!C198/'BB Data'!C197)*100</f>
        <v>#VALUE!</v>
      </c>
      <c r="D193">
        <f>LN('BB Data'!D198/'BB Data'!D197)*100</f>
        <v>0.23593591337726333</v>
      </c>
      <c r="E193">
        <f>LN('BB Data'!E198/'BB Data'!E197)*100</f>
        <v>-5.8194263601359753</v>
      </c>
      <c r="F193">
        <f>LN('BB Data'!F198/'BB Data'!F197)*100</f>
        <v>0.31541733664797483</v>
      </c>
      <c r="G193" t="e">
        <f>LN('BB Data'!G198/'BB Data'!G197)*100</f>
        <v>#VALUE!</v>
      </c>
      <c r="H193" t="e">
        <f>LN('BB Data'!H198/'BB Data'!H197)*100</f>
        <v>#VALUE!</v>
      </c>
      <c r="I193">
        <f>LN('BB Data'!I198/'BB Data'!I197)*100</f>
        <v>-1.633712989583965</v>
      </c>
      <c r="J193">
        <f>LN('BB Data'!J198/'BB Data'!J197)*100</f>
        <v>-11.761430083996432</v>
      </c>
      <c r="K193" t="e">
        <f t="shared" si="218"/>
        <v>#VALUE!</v>
      </c>
      <c r="L193" t="e">
        <f t="shared" si="219"/>
        <v>#VALUE!</v>
      </c>
      <c r="M193">
        <f t="shared" ref="M193" si="258">STDEV(E168:E193)</f>
        <v>3.7411830620336004</v>
      </c>
      <c r="N193">
        <f t="shared" si="250"/>
        <v>0.13589683084735155</v>
      </c>
      <c r="O193" t="e">
        <f t="shared" si="250"/>
        <v>#VALUE!</v>
      </c>
      <c r="P193" t="e">
        <f t="shared" si="250"/>
        <v>#VALUE!</v>
      </c>
      <c r="Q193">
        <f t="shared" si="250"/>
        <v>0.42125593529229555</v>
      </c>
      <c r="R193">
        <f t="shared" si="217"/>
        <v>4.9245622055231504</v>
      </c>
    </row>
    <row r="194" spans="1:18">
      <c r="A194" s="42">
        <f>'BB Data'!A199</f>
        <v>36035</v>
      </c>
      <c r="B194" t="e">
        <f>LN('BB Data'!B199/'BB Data'!B198)*100</f>
        <v>#VALUE!</v>
      </c>
      <c r="C194" t="e">
        <f>LN('BB Data'!C199/'BB Data'!C198)*100</f>
        <v>#VALUE!</v>
      </c>
      <c r="D194">
        <f>LN('BB Data'!D199/'BB Data'!D198)*100</f>
        <v>-1.1753124237713495</v>
      </c>
      <c r="E194">
        <f>LN('BB Data'!E199/'BB Data'!E198)*100</f>
        <v>-11.976754623136483</v>
      </c>
      <c r="F194">
        <f>LN('BB Data'!F199/'BB Data'!F198)*100</f>
        <v>9.358118850452081E-2</v>
      </c>
      <c r="G194" t="e">
        <f>LN('BB Data'!G199/'BB Data'!G198)*100</f>
        <v>#VALUE!</v>
      </c>
      <c r="H194" t="e">
        <f>LN('BB Data'!H199/'BB Data'!H198)*100</f>
        <v>#VALUE!</v>
      </c>
      <c r="I194">
        <f>LN('BB Data'!I199/'BB Data'!I198)*100</f>
        <v>0.59760813154298698</v>
      </c>
      <c r="J194">
        <f>LN('BB Data'!J199/'BB Data'!J198)*100</f>
        <v>-14.51936309724835</v>
      </c>
      <c r="K194" t="e">
        <f t="shared" si="218"/>
        <v>#VALUE!</v>
      </c>
      <c r="L194" t="e">
        <f t="shared" si="219"/>
        <v>#VALUE!</v>
      </c>
      <c r="M194">
        <f t="shared" ref="M194" si="259">STDEV(E169:E194)</f>
        <v>4.1417798945063335</v>
      </c>
      <c r="N194">
        <f t="shared" si="250"/>
        <v>0.13562413202989448</v>
      </c>
      <c r="O194" t="e">
        <f t="shared" si="250"/>
        <v>#VALUE!</v>
      </c>
      <c r="P194" t="e">
        <f t="shared" si="250"/>
        <v>#VALUE!</v>
      </c>
      <c r="Q194">
        <f t="shared" si="250"/>
        <v>0.42546153967458405</v>
      </c>
      <c r="R194">
        <f t="shared" si="217"/>
        <v>5.4996630773698962</v>
      </c>
    </row>
    <row r="195" spans="1:18">
      <c r="A195" s="42">
        <f>'BB Data'!A200</f>
        <v>36042</v>
      </c>
      <c r="B195" t="e">
        <f>LN('BB Data'!B200/'BB Data'!B199)*100</f>
        <v>#VALUE!</v>
      </c>
      <c r="C195" t="e">
        <f>LN('BB Data'!C200/'BB Data'!C199)*100</f>
        <v>#VALUE!</v>
      </c>
      <c r="D195">
        <f>LN('BB Data'!D200/'BB Data'!D199)*100</f>
        <v>1.2389108422248702</v>
      </c>
      <c r="E195">
        <f>LN('BB Data'!E200/'BB Data'!E199)*100</f>
        <v>-1.6084147464006822</v>
      </c>
      <c r="F195">
        <f>LN('BB Data'!F200/'BB Data'!F199)*100</f>
        <v>0.1784121793501392</v>
      </c>
      <c r="G195" t="e">
        <f>LN('BB Data'!G200/'BB Data'!G199)*100</f>
        <v>#VALUE!</v>
      </c>
      <c r="H195" t="e">
        <f>LN('BB Data'!H200/'BB Data'!H199)*100</f>
        <v>#VALUE!</v>
      </c>
      <c r="I195">
        <f>LN('BB Data'!I200/'BB Data'!I199)*100</f>
        <v>0.7049523686988135</v>
      </c>
      <c r="J195">
        <f>LN('BB Data'!J200/'BB Data'!J199)*100</f>
        <v>-12.917960673715575</v>
      </c>
      <c r="K195" t="e">
        <f t="shared" si="218"/>
        <v>#VALUE!</v>
      </c>
      <c r="L195" t="e">
        <f t="shared" si="219"/>
        <v>#VALUE!</v>
      </c>
      <c r="M195">
        <f t="shared" ref="M195" si="260">STDEV(E170:E195)</f>
        <v>4.1379417154865896</v>
      </c>
      <c r="N195">
        <f t="shared" si="250"/>
        <v>0.13521271806315746</v>
      </c>
      <c r="O195" t="e">
        <f t="shared" si="250"/>
        <v>#VALUE!</v>
      </c>
      <c r="P195" t="e">
        <f t="shared" si="250"/>
        <v>#VALUE!</v>
      </c>
      <c r="Q195">
        <f t="shared" si="250"/>
        <v>0.43068101484404314</v>
      </c>
      <c r="R195">
        <f t="shared" si="217"/>
        <v>5.7469773710664764</v>
      </c>
    </row>
    <row r="196" spans="1:18">
      <c r="A196" s="42">
        <f>'BB Data'!A201</f>
        <v>36049</v>
      </c>
      <c r="B196" t="e">
        <f>LN('BB Data'!B201/'BB Data'!B200)*100</f>
        <v>#VALUE!</v>
      </c>
      <c r="C196" t="e">
        <f>LN('BB Data'!C201/'BB Data'!C200)*100</f>
        <v>#VALUE!</v>
      </c>
      <c r="D196">
        <f>LN('BB Data'!D201/'BB Data'!D200)*100</f>
        <v>4.029522972183416E-3</v>
      </c>
      <c r="E196">
        <f>LN('BB Data'!E201/'BB Data'!E200)*100</f>
        <v>-1.5333354456663084</v>
      </c>
      <c r="F196">
        <f>LN('BB Data'!F201/'BB Data'!F200)*100</f>
        <v>0.10180708438507588</v>
      </c>
      <c r="G196" t="e">
        <f>LN('BB Data'!G201/'BB Data'!G200)*100</f>
        <v>#VALUE!</v>
      </c>
      <c r="H196" t="e">
        <f>LN('BB Data'!H201/'BB Data'!H200)*100</f>
        <v>#VALUE!</v>
      </c>
      <c r="I196">
        <f>LN('BB Data'!I201/'BB Data'!I200)*100</f>
        <v>-9.1150250701880076</v>
      </c>
      <c r="J196">
        <f>LN('BB Data'!J201/'BB Data'!J200)*100</f>
        <v>-6.6067319696529179</v>
      </c>
      <c r="K196" t="e">
        <f t="shared" si="218"/>
        <v>#VALUE!</v>
      </c>
      <c r="L196" t="e">
        <f t="shared" si="219"/>
        <v>#VALUE!</v>
      </c>
      <c r="M196">
        <f t="shared" ref="M196" si="261">STDEV(E171:E196)</f>
        <v>4.0108248630473193</v>
      </c>
      <c r="N196">
        <f t="shared" si="250"/>
        <v>0.13561245202737704</v>
      </c>
      <c r="O196" t="e">
        <f t="shared" si="250"/>
        <v>#VALUE!</v>
      </c>
      <c r="P196" t="e">
        <f t="shared" si="250"/>
        <v>#VALUE!</v>
      </c>
      <c r="Q196">
        <f t="shared" si="250"/>
        <v>1.8973215166329076</v>
      </c>
      <c r="R196">
        <f t="shared" si="217"/>
        <v>5.6529660303210889</v>
      </c>
    </row>
    <row r="197" spans="1:18">
      <c r="A197" s="42">
        <f>'BB Data'!A202</f>
        <v>36056</v>
      </c>
      <c r="B197" t="e">
        <f>LN('BB Data'!B202/'BB Data'!B201)*100</f>
        <v>#VALUE!</v>
      </c>
      <c r="C197" t="e">
        <f>LN('BB Data'!C202/'BB Data'!C201)*100</f>
        <v>#VALUE!</v>
      </c>
      <c r="D197">
        <f>LN('BB Data'!D202/'BB Data'!D201)*100</f>
        <v>1.2183930897055537</v>
      </c>
      <c r="E197">
        <f>LN('BB Data'!E202/'BB Data'!E201)*100</f>
        <v>6.0607238091822273</v>
      </c>
      <c r="F197">
        <f>LN('BB Data'!F202/'BB Data'!F201)*100</f>
        <v>0.11864408171398277</v>
      </c>
      <c r="G197" t="e">
        <f>LN('BB Data'!G202/'BB Data'!G201)*100</f>
        <v>#VALUE!</v>
      </c>
      <c r="H197" t="e">
        <f>LN('BB Data'!H202/'BB Data'!H201)*100</f>
        <v>#VALUE!</v>
      </c>
      <c r="I197">
        <f>LN('BB Data'!I202/'BB Data'!I201)*100</f>
        <v>8.7763720093555673</v>
      </c>
      <c r="J197">
        <f>LN('BB Data'!J202/'BB Data'!J201)*100</f>
        <v>19.257387155141892</v>
      </c>
      <c r="K197" t="e">
        <f t="shared" si="218"/>
        <v>#VALUE!</v>
      </c>
      <c r="L197" t="e">
        <f t="shared" si="219"/>
        <v>#VALUE!</v>
      </c>
      <c r="M197">
        <f t="shared" ref="M197" si="262">STDEV(E172:E197)</f>
        <v>4.2823914664430793</v>
      </c>
      <c r="N197">
        <f t="shared" si="250"/>
        <v>0.13545379882002806</v>
      </c>
      <c r="O197" t="e">
        <f t="shared" si="250"/>
        <v>#VALUE!</v>
      </c>
      <c r="P197" t="e">
        <f t="shared" si="250"/>
        <v>#VALUE!</v>
      </c>
      <c r="Q197">
        <f t="shared" si="250"/>
        <v>2.5697038382532407</v>
      </c>
      <c r="R197">
        <f t="shared" si="217"/>
        <v>7.1029837771920583</v>
      </c>
    </row>
    <row r="198" spans="1:18">
      <c r="A198" s="42">
        <f>'BB Data'!A203</f>
        <v>36063</v>
      </c>
      <c r="B198" t="e">
        <f>LN('BB Data'!B203/'BB Data'!B202)*100</f>
        <v>#VALUE!</v>
      </c>
      <c r="C198" t="e">
        <f>LN('BB Data'!C203/'BB Data'!C202)*100</f>
        <v>#VALUE!</v>
      </c>
      <c r="D198">
        <f>LN('BB Data'!D203/'BB Data'!D202)*100</f>
        <v>0.95782968552891845</v>
      </c>
      <c r="E198">
        <f>LN('BB Data'!E203/'BB Data'!E202)*100</f>
        <v>4.1789460573560433</v>
      </c>
      <c r="F198">
        <f>LN('BB Data'!F203/'BB Data'!F202)*100</f>
        <v>0.34665010405250107</v>
      </c>
      <c r="G198" t="e">
        <f>LN('BB Data'!G203/'BB Data'!G202)*100</f>
        <v>#VALUE!</v>
      </c>
      <c r="H198" t="e">
        <f>LN('BB Data'!H203/'BB Data'!H202)*100</f>
        <v>#VALUE!</v>
      </c>
      <c r="I198">
        <f>LN('BB Data'!I203/'BB Data'!I202)*100</f>
        <v>2.6667404909169776</v>
      </c>
      <c r="J198">
        <f>LN('BB Data'!J203/'BB Data'!J202)*100</f>
        <v>0.25834708210023888</v>
      </c>
      <c r="K198" t="e">
        <f t="shared" si="218"/>
        <v>#VALUE!</v>
      </c>
      <c r="L198" t="e">
        <f t="shared" si="219"/>
        <v>#VALUE!</v>
      </c>
      <c r="M198">
        <f t="shared" ref="M198" si="263">STDEV(E173:E198)</f>
        <v>4.3904552888684574</v>
      </c>
      <c r="N198">
        <f t="shared" si="250"/>
        <v>0.14060206603004632</v>
      </c>
      <c r="O198" t="e">
        <f t="shared" si="250"/>
        <v>#VALUE!</v>
      </c>
      <c r="P198" t="e">
        <f t="shared" si="250"/>
        <v>#VALUE!</v>
      </c>
      <c r="Q198">
        <f t="shared" si="250"/>
        <v>2.6124702568513634</v>
      </c>
      <c r="R198">
        <f t="shared" si="217"/>
        <v>7.1217023005369633</v>
      </c>
    </row>
    <row r="199" spans="1:18">
      <c r="A199" s="42">
        <f>'BB Data'!A204</f>
        <v>36070</v>
      </c>
      <c r="B199" t="e">
        <f>LN('BB Data'!B204/'BB Data'!B203)*100</f>
        <v>#VALUE!</v>
      </c>
      <c r="C199" t="e">
        <f>LN('BB Data'!C204/'BB Data'!C203)*100</f>
        <v>#VALUE!</v>
      </c>
      <c r="D199">
        <f>LN('BB Data'!D204/'BB Data'!D203)*100</f>
        <v>0.53085290309109578</v>
      </c>
      <c r="E199">
        <f>LN('BB Data'!E204/'BB Data'!E203)*100</f>
        <v>-6.8160279547646878</v>
      </c>
      <c r="F199">
        <f>LN('BB Data'!F204/'BB Data'!F203)*100</f>
        <v>-0.13513515569990692</v>
      </c>
      <c r="G199" t="e">
        <f>LN('BB Data'!G204/'BB Data'!G203)*100</f>
        <v>#VALUE!</v>
      </c>
      <c r="H199" t="e">
        <f>LN('BB Data'!H204/'BB Data'!H203)*100</f>
        <v>#VALUE!</v>
      </c>
      <c r="I199">
        <f>LN('BB Data'!I204/'BB Data'!I203)*100</f>
        <v>-1.8992317520564135</v>
      </c>
      <c r="J199">
        <f>LN('BB Data'!J204/'BB Data'!J203)*100</f>
        <v>-3.7459887724258034</v>
      </c>
      <c r="K199" t="e">
        <f t="shared" si="218"/>
        <v>#VALUE!</v>
      </c>
      <c r="L199" t="e">
        <f t="shared" si="219"/>
        <v>#VALUE!</v>
      </c>
      <c r="M199">
        <f t="shared" ref="M199" si="264">STDEV(E174:E199)</f>
        <v>4.4905454152257134</v>
      </c>
      <c r="N199">
        <f t="shared" si="250"/>
        <v>0.15204183067252386</v>
      </c>
      <c r="O199" t="e">
        <f t="shared" si="250"/>
        <v>#VALUE!</v>
      </c>
      <c r="P199" t="e">
        <f t="shared" si="250"/>
        <v>#VALUE!</v>
      </c>
      <c r="Q199">
        <f t="shared" si="250"/>
        <v>2.649565158736606</v>
      </c>
      <c r="R199">
        <f t="shared" si="217"/>
        <v>7.1260037652619328</v>
      </c>
    </row>
    <row r="200" spans="1:18">
      <c r="A200" s="42">
        <f>'BB Data'!A205</f>
        <v>36077</v>
      </c>
      <c r="B200" t="e">
        <f>LN('BB Data'!B205/'BB Data'!B204)*100</f>
        <v>#VALUE!</v>
      </c>
      <c r="C200" t="e">
        <f>LN('BB Data'!C205/'BB Data'!C204)*100</f>
        <v>#VALUE!</v>
      </c>
      <c r="D200">
        <f>LN('BB Data'!D205/'BB Data'!D204)*100</f>
        <v>0.50724132255425403</v>
      </c>
      <c r="E200">
        <f>LN('BB Data'!E205/'BB Data'!E204)*100</f>
        <v>1.9593024109443893</v>
      </c>
      <c r="F200">
        <f>LN('BB Data'!F205/'BB Data'!F204)*100</f>
        <v>0.29537132745034694</v>
      </c>
      <c r="G200" t="e">
        <f>LN('BB Data'!G205/'BB Data'!G204)*100</f>
        <v>#VALUE!</v>
      </c>
      <c r="H200" t="e">
        <f>LN('BB Data'!H205/'BB Data'!H204)*100</f>
        <v>#VALUE!</v>
      </c>
      <c r="I200">
        <f>LN('BB Data'!I205/'BB Data'!I204)*100</f>
        <v>3.5242158354773276</v>
      </c>
      <c r="J200">
        <f>LN('BB Data'!J205/'BB Data'!J204)*100</f>
        <v>0.17284482655746516</v>
      </c>
      <c r="K200" t="e">
        <f t="shared" si="218"/>
        <v>#VALUE!</v>
      </c>
      <c r="L200" t="e">
        <f t="shared" si="219"/>
        <v>#VALUE!</v>
      </c>
      <c r="M200">
        <f t="shared" ref="M200" si="265">STDEV(E175:E200)</f>
        <v>4.5138733620101616</v>
      </c>
      <c r="N200">
        <f t="shared" si="250"/>
        <v>0.15394098443245829</v>
      </c>
      <c r="O200" t="e">
        <f t="shared" si="250"/>
        <v>#VALUE!</v>
      </c>
      <c r="P200" t="e">
        <f t="shared" si="250"/>
        <v>#VALUE!</v>
      </c>
      <c r="Q200">
        <f t="shared" si="250"/>
        <v>2.7247284693317795</v>
      </c>
      <c r="R200">
        <f t="shared" si="217"/>
        <v>7.1066720861755401</v>
      </c>
    </row>
    <row r="201" spans="1:18">
      <c r="A201" s="42">
        <f>'BB Data'!A206</f>
        <v>36084</v>
      </c>
      <c r="B201" t="e">
        <f>LN('BB Data'!B206/'BB Data'!B205)*100</f>
        <v>#VALUE!</v>
      </c>
      <c r="C201" t="e">
        <f>LN('BB Data'!C206/'BB Data'!C205)*100</f>
        <v>#VALUE!</v>
      </c>
      <c r="D201">
        <f>LN('BB Data'!D206/'BB Data'!D205)*100</f>
        <v>0.56764171035234545</v>
      </c>
      <c r="E201">
        <f>LN('BB Data'!E206/'BB Data'!E205)*100</f>
        <v>7.2738298902567333</v>
      </c>
      <c r="F201">
        <f>LN('BB Data'!F206/'BB Data'!F205)*100</f>
        <v>0.15997982614669554</v>
      </c>
      <c r="G201" t="e">
        <f>LN('BB Data'!G206/'BB Data'!G205)*100</f>
        <v>#VALUE!</v>
      </c>
      <c r="H201" t="e">
        <f>LN('BB Data'!H206/'BB Data'!H205)*100</f>
        <v>#VALUE!</v>
      </c>
      <c r="I201">
        <f>LN('BB Data'!I206/'BB Data'!I205)*100</f>
        <v>2.0032386768776731</v>
      </c>
      <c r="J201">
        <f>LN('BB Data'!J206/'BB Data'!J205)*100</f>
        <v>3.0971963175287804</v>
      </c>
      <c r="K201" t="e">
        <f t="shared" si="218"/>
        <v>#VALUE!</v>
      </c>
      <c r="L201" t="e">
        <f t="shared" si="219"/>
        <v>#VALUE!</v>
      </c>
      <c r="M201">
        <f t="shared" ref="M201:Q216" si="266">STDEV(E176:E201)</f>
        <v>4.8540587166506324</v>
      </c>
      <c r="N201">
        <f t="shared" si="266"/>
        <v>0.15389994512163979</v>
      </c>
      <c r="O201" t="e">
        <f t="shared" si="266"/>
        <v>#VALUE!</v>
      </c>
      <c r="P201" t="e">
        <f t="shared" si="266"/>
        <v>#VALUE!</v>
      </c>
      <c r="Q201">
        <f t="shared" si="266"/>
        <v>2.7428916151155818</v>
      </c>
      <c r="R201">
        <f t="shared" si="217"/>
        <v>7.172743293459833</v>
      </c>
    </row>
    <row r="202" spans="1:18">
      <c r="A202" s="42">
        <f>'BB Data'!A207</f>
        <v>36091</v>
      </c>
      <c r="B202" t="e">
        <f>LN('BB Data'!B207/'BB Data'!B206)*100</f>
        <v>#VALUE!</v>
      </c>
      <c r="C202" t="e">
        <f>LN('BB Data'!C207/'BB Data'!C206)*100</f>
        <v>#VALUE!</v>
      </c>
      <c r="D202">
        <f>LN('BB Data'!D207/'BB Data'!D206)*100</f>
        <v>0.75073686532354078</v>
      </c>
      <c r="E202">
        <f>LN('BB Data'!E207/'BB Data'!E206)*100</f>
        <v>2.4109065250438215</v>
      </c>
      <c r="F202">
        <f>LN('BB Data'!F207/'BB Data'!F206)*100</f>
        <v>0.21011059542950394</v>
      </c>
      <c r="G202" t="e">
        <f>LN('BB Data'!G207/'BB Data'!G206)*100</f>
        <v>#VALUE!</v>
      </c>
      <c r="H202" t="e">
        <f>LN('BB Data'!H207/'BB Data'!H206)*100</f>
        <v>#VALUE!</v>
      </c>
      <c r="I202">
        <f>LN('BB Data'!I207/'BB Data'!I206)*100</f>
        <v>0.77826645717180598</v>
      </c>
      <c r="J202">
        <f>LN('BB Data'!J207/'BB Data'!J206)*100</f>
        <v>5.560293737946151</v>
      </c>
      <c r="K202" t="e">
        <f t="shared" si="218"/>
        <v>#VALUE!</v>
      </c>
      <c r="L202" t="e">
        <f t="shared" si="219"/>
        <v>#VALUE!</v>
      </c>
      <c r="M202">
        <f t="shared" ref="M202" si="267">STDEV(E177:E202)</f>
        <v>4.9222973080076313</v>
      </c>
      <c r="N202">
        <f t="shared" si="266"/>
        <v>0.1540990080994086</v>
      </c>
      <c r="O202" t="e">
        <f t="shared" si="266"/>
        <v>#VALUE!</v>
      </c>
      <c r="P202" t="e">
        <f t="shared" si="266"/>
        <v>#VALUE!</v>
      </c>
      <c r="Q202">
        <f t="shared" si="266"/>
        <v>2.7435056243879901</v>
      </c>
      <c r="R202">
        <f t="shared" si="217"/>
        <v>7.3395856716332117</v>
      </c>
    </row>
    <row r="203" spans="1:18">
      <c r="A203" s="42">
        <f>'BB Data'!A208</f>
        <v>36098</v>
      </c>
      <c r="B203" t="e">
        <f>LN('BB Data'!B208/'BB Data'!B207)*100</f>
        <v>#VALUE!</v>
      </c>
      <c r="C203" t="e">
        <f>LN('BB Data'!C208/'BB Data'!C207)*100</f>
        <v>#VALUE!</v>
      </c>
      <c r="D203">
        <f>LN('BB Data'!D208/'BB Data'!D207)*100</f>
        <v>0.52065002408753069</v>
      </c>
      <c r="E203">
        <f>LN('BB Data'!E208/'BB Data'!E207)*100</f>
        <v>2.1588869865612503</v>
      </c>
      <c r="F203">
        <f>LN('BB Data'!F208/'BB Data'!F207)*100</f>
        <v>0.14262345636734997</v>
      </c>
      <c r="G203" t="e">
        <f>LN('BB Data'!G208/'BB Data'!G207)*100</f>
        <v>#VALUE!</v>
      </c>
      <c r="H203" t="e">
        <f>LN('BB Data'!H208/'BB Data'!H207)*100</f>
        <v>#VALUE!</v>
      </c>
      <c r="I203">
        <f>LN('BB Data'!I208/'BB Data'!I207)*100</f>
        <v>-1.4718184754559722</v>
      </c>
      <c r="J203">
        <f>LN('BB Data'!J208/'BB Data'!J207)*100</f>
        <v>-1.4269785580824319</v>
      </c>
      <c r="K203" t="e">
        <f t="shared" si="218"/>
        <v>#VALUE!</v>
      </c>
      <c r="L203" t="e">
        <f t="shared" si="219"/>
        <v>#VALUE!</v>
      </c>
      <c r="M203">
        <f t="shared" ref="M203" si="268">STDEV(E178:E203)</f>
        <v>4.97708527328325</v>
      </c>
      <c r="N203">
        <f t="shared" si="266"/>
        <v>0.15179559287469629</v>
      </c>
      <c r="O203" t="e">
        <f t="shared" si="266"/>
        <v>#VALUE!</v>
      </c>
      <c r="P203" t="e">
        <f t="shared" si="266"/>
        <v>#VALUE!</v>
      </c>
      <c r="Q203">
        <f t="shared" si="266"/>
        <v>2.7699586098541418</v>
      </c>
      <c r="R203">
        <f t="shared" si="217"/>
        <v>7.3363279978110008</v>
      </c>
    </row>
    <row r="204" spans="1:18">
      <c r="A204" s="42">
        <f>'BB Data'!A209</f>
        <v>36105</v>
      </c>
      <c r="B204" t="e">
        <f>LN('BB Data'!B209/'BB Data'!B208)*100</f>
        <v>#VALUE!</v>
      </c>
      <c r="C204" t="e">
        <f>LN('BB Data'!C209/'BB Data'!C208)*100</f>
        <v>#VALUE!</v>
      </c>
      <c r="D204">
        <f>LN('BB Data'!D209/'BB Data'!D208)*100</f>
        <v>0.60726225609292006</v>
      </c>
      <c r="E204">
        <f>LN('BB Data'!E209/'BB Data'!E208)*100</f>
        <v>6.6734934546778604</v>
      </c>
      <c r="F204">
        <f>LN('BB Data'!F209/'BB Data'!F208)*100</f>
        <v>-0.38639275288877289</v>
      </c>
      <c r="G204" t="e">
        <f>LN('BB Data'!G209/'BB Data'!G208)*100</f>
        <v>#VALUE!</v>
      </c>
      <c r="H204" t="e">
        <f>LN('BB Data'!H209/'BB Data'!H208)*100</f>
        <v>#VALUE!</v>
      </c>
      <c r="I204">
        <f>LN('BB Data'!I209/'BB Data'!I208)*100</f>
        <v>2.6714431180745466</v>
      </c>
      <c r="J204">
        <f>LN('BB Data'!J209/'BB Data'!J208)*100</f>
        <v>16.037463871281805</v>
      </c>
      <c r="K204" t="e">
        <f t="shared" si="218"/>
        <v>#VALUE!</v>
      </c>
      <c r="L204" t="e">
        <f t="shared" si="219"/>
        <v>#VALUE!</v>
      </c>
      <c r="M204">
        <f t="shared" ref="M204" si="269">STDEV(E179:E204)</f>
        <v>5.2179367391442266</v>
      </c>
      <c r="N204">
        <f t="shared" si="266"/>
        <v>0.18607599936003572</v>
      </c>
      <c r="O204" t="e">
        <f t="shared" si="266"/>
        <v>#VALUE!</v>
      </c>
      <c r="P204" t="e">
        <f t="shared" si="266"/>
        <v>#VALUE!</v>
      </c>
      <c r="Q204">
        <f t="shared" si="266"/>
        <v>2.8054734024450845</v>
      </c>
      <c r="R204">
        <f t="shared" si="217"/>
        <v>8.1302333191917615</v>
      </c>
    </row>
    <row r="205" spans="1:18">
      <c r="A205" s="42">
        <f>'BB Data'!A210</f>
        <v>36112</v>
      </c>
      <c r="B205" t="e">
        <f>LN('BB Data'!B210/'BB Data'!B209)*100</f>
        <v>#VALUE!</v>
      </c>
      <c r="C205" t="e">
        <f>LN('BB Data'!C210/'BB Data'!C209)*100</f>
        <v>#VALUE!</v>
      </c>
      <c r="D205">
        <f>LN('BB Data'!D210/'BB Data'!D209)*100</f>
        <v>8.8383870834965225E-2</v>
      </c>
      <c r="E205">
        <f>LN('BB Data'!E210/'BB Data'!E209)*100</f>
        <v>-4.316972756888859</v>
      </c>
      <c r="F205">
        <f>LN('BB Data'!F210/'BB Data'!F209)*100</f>
        <v>0.24376929652143633</v>
      </c>
      <c r="G205" t="e">
        <f>LN('BB Data'!G210/'BB Data'!G209)*100</f>
        <v>#VALUE!</v>
      </c>
      <c r="H205" t="e">
        <f>LN('BB Data'!H210/'BB Data'!H209)*100</f>
        <v>#VALUE!</v>
      </c>
      <c r="I205">
        <f>LN('BB Data'!I210/'BB Data'!I209)*100</f>
        <v>0.58530590798959869</v>
      </c>
      <c r="J205">
        <f>LN('BB Data'!J210/'BB Data'!J209)*100</f>
        <v>-9.7997719731178243</v>
      </c>
      <c r="K205" t="e">
        <f t="shared" si="218"/>
        <v>#VALUE!</v>
      </c>
      <c r="L205" t="e">
        <f t="shared" si="219"/>
        <v>#VALUE!</v>
      </c>
      <c r="M205">
        <f t="shared" ref="M205" si="270">STDEV(E180:E205)</f>
        <v>5.2338452784334084</v>
      </c>
      <c r="N205">
        <f t="shared" si="266"/>
        <v>0.18708733049644297</v>
      </c>
      <c r="O205" t="e">
        <f t="shared" si="266"/>
        <v>#VALUE!</v>
      </c>
      <c r="P205" t="e">
        <f t="shared" si="266"/>
        <v>#VALUE!</v>
      </c>
      <c r="Q205">
        <f t="shared" si="266"/>
        <v>2.805197766333444</v>
      </c>
      <c r="R205">
        <f t="shared" si="217"/>
        <v>8.2866560837007999</v>
      </c>
    </row>
    <row r="206" spans="1:18">
      <c r="A206" s="42">
        <f>'BB Data'!A211</f>
        <v>36119</v>
      </c>
      <c r="B206" t="e">
        <f>LN('BB Data'!B211/'BB Data'!B210)*100</f>
        <v>#VALUE!</v>
      </c>
      <c r="C206" t="e">
        <f>LN('BB Data'!C211/'BB Data'!C210)*100</f>
        <v>#VALUE!</v>
      </c>
      <c r="D206">
        <f>LN('BB Data'!D211/'BB Data'!D210)*100</f>
        <v>0.67110811577351726</v>
      </c>
      <c r="E206">
        <f>LN('BB Data'!E211/'BB Data'!E210)*100</f>
        <v>6.4189201168864045</v>
      </c>
      <c r="F206">
        <f>LN('BB Data'!F211/'BB Data'!F210)*100</f>
        <v>0.29341514113502404</v>
      </c>
      <c r="G206" t="e">
        <f>LN('BB Data'!G211/'BB Data'!G210)*100</f>
        <v>#VALUE!</v>
      </c>
      <c r="H206" t="e">
        <f>LN('BB Data'!H211/'BB Data'!H210)*100</f>
        <v>#VALUE!</v>
      </c>
      <c r="I206">
        <f>LN('BB Data'!I211/'BB Data'!I210)*100</f>
        <v>1.3780583058410945</v>
      </c>
      <c r="J206">
        <f>LN('BB Data'!J211/'BB Data'!J210)*100</f>
        <v>8.8847686564964938</v>
      </c>
      <c r="K206" t="e">
        <f t="shared" si="218"/>
        <v>#VALUE!</v>
      </c>
      <c r="L206" t="e">
        <f t="shared" si="219"/>
        <v>#VALUE!</v>
      </c>
      <c r="M206">
        <f t="shared" ref="M206" si="271">STDEV(E181:E206)</f>
        <v>5.4428406825966285</v>
      </c>
      <c r="N206">
        <f t="shared" si="266"/>
        <v>0.18378084526542252</v>
      </c>
      <c r="O206" t="e">
        <f t="shared" si="266"/>
        <v>#VALUE!</v>
      </c>
      <c r="P206" t="e">
        <f t="shared" si="266"/>
        <v>#VALUE!</v>
      </c>
      <c r="Q206">
        <f t="shared" si="266"/>
        <v>2.809440546357981</v>
      </c>
      <c r="R206">
        <f t="shared" si="217"/>
        <v>8.4531196580024499</v>
      </c>
    </row>
    <row r="207" spans="1:18">
      <c r="A207" s="42">
        <f>'BB Data'!A212</f>
        <v>36126</v>
      </c>
      <c r="B207" t="e">
        <f>LN('BB Data'!B212/'BB Data'!B211)*100</f>
        <v>#VALUE!</v>
      </c>
      <c r="C207" t="e">
        <f>LN('BB Data'!C212/'BB Data'!C211)*100</f>
        <v>#VALUE!</v>
      </c>
      <c r="D207">
        <f>LN('BB Data'!D212/'BB Data'!D211)*100</f>
        <v>0.41690557675400691</v>
      </c>
      <c r="E207">
        <f>LN('BB Data'!E212/'BB Data'!E211)*100</f>
        <v>0.85244823794539371</v>
      </c>
      <c r="F207">
        <f>LN('BB Data'!F212/'BB Data'!F211)*100</f>
        <v>0.44268186721376351</v>
      </c>
      <c r="G207" t="e">
        <f>LN('BB Data'!G212/'BB Data'!G211)*100</f>
        <v>#VALUE!</v>
      </c>
      <c r="H207" t="e">
        <f>LN('BB Data'!H212/'BB Data'!H211)*100</f>
        <v>#VALUE!</v>
      </c>
      <c r="I207">
        <f>LN('BB Data'!I212/'BB Data'!I211)*100</f>
        <v>1.0031702408677552</v>
      </c>
      <c r="J207">
        <f>LN('BB Data'!J212/'BB Data'!J211)*100</f>
        <v>5.2036992471513273</v>
      </c>
      <c r="K207" t="e">
        <f t="shared" si="218"/>
        <v>#VALUE!</v>
      </c>
      <c r="L207" t="e">
        <f t="shared" si="219"/>
        <v>#VALUE!</v>
      </c>
      <c r="M207">
        <f t="shared" ref="M207" si="272">STDEV(E182:E207)</f>
        <v>5.3502181530062538</v>
      </c>
      <c r="N207">
        <f t="shared" si="266"/>
        <v>0.18664411042042631</v>
      </c>
      <c r="O207" t="e">
        <f t="shared" si="266"/>
        <v>#VALUE!</v>
      </c>
      <c r="P207" t="e">
        <f t="shared" si="266"/>
        <v>#VALUE!</v>
      </c>
      <c r="Q207">
        <f t="shared" si="266"/>
        <v>2.809672501720478</v>
      </c>
      <c r="R207">
        <f t="shared" si="217"/>
        <v>8.5355723876493617</v>
      </c>
    </row>
    <row r="208" spans="1:18">
      <c r="A208" s="42">
        <f>'BB Data'!A213</f>
        <v>36133</v>
      </c>
      <c r="B208" t="e">
        <f>LN('BB Data'!B213/'BB Data'!B212)*100</f>
        <v>#VALUE!</v>
      </c>
      <c r="C208" t="e">
        <f>LN('BB Data'!C213/'BB Data'!C212)*100</f>
        <v>#VALUE!</v>
      </c>
      <c r="D208">
        <f>LN('BB Data'!D213/'BB Data'!D212)*100</f>
        <v>0.50299567186716521</v>
      </c>
      <c r="E208">
        <f>LN('BB Data'!E213/'BB Data'!E212)*100</f>
        <v>-6.1874030326586293</v>
      </c>
      <c r="F208">
        <f>LN('BB Data'!F213/'BB Data'!F212)*100</f>
        <v>0.19149916347185333</v>
      </c>
      <c r="G208" t="e">
        <f>LN('BB Data'!G213/'BB Data'!G212)*100</f>
        <v>#VALUE!</v>
      </c>
      <c r="H208" t="e">
        <f>LN('BB Data'!H213/'BB Data'!H212)*100</f>
        <v>#VALUE!</v>
      </c>
      <c r="I208">
        <f>LN('BB Data'!I213/'BB Data'!I212)*100</f>
        <v>0.2064249585700933</v>
      </c>
      <c r="J208">
        <f>LN('BB Data'!J213/'BB Data'!J212)*100</f>
        <v>-16.536389580478446</v>
      </c>
      <c r="K208" t="e">
        <f t="shared" si="218"/>
        <v>#VALUE!</v>
      </c>
      <c r="L208" t="e">
        <f t="shared" si="219"/>
        <v>#VALUE!</v>
      </c>
      <c r="M208">
        <f t="shared" ref="M208" si="273">STDEV(E183:E208)</f>
        <v>5.4572624366612104</v>
      </c>
      <c r="N208">
        <f t="shared" si="266"/>
        <v>0.18672758358512903</v>
      </c>
      <c r="O208" t="e">
        <f t="shared" si="266"/>
        <v>#VALUE!</v>
      </c>
      <c r="P208" t="e">
        <f t="shared" si="266"/>
        <v>#VALUE!</v>
      </c>
      <c r="Q208">
        <f t="shared" si="266"/>
        <v>2.8105324043169873</v>
      </c>
      <c r="R208">
        <f t="shared" si="217"/>
        <v>9.0312226581221768</v>
      </c>
    </row>
    <row r="209" spans="1:18">
      <c r="A209" s="42">
        <f>'BB Data'!A214</f>
        <v>36140</v>
      </c>
      <c r="B209" t="e">
        <f>LN('BB Data'!B214/'BB Data'!B213)*100</f>
        <v>#VALUE!</v>
      </c>
      <c r="C209" t="e">
        <f>LN('BB Data'!C214/'BB Data'!C213)*100</f>
        <v>#VALUE!</v>
      </c>
      <c r="D209">
        <f>LN('BB Data'!D214/'BB Data'!D213)*100</f>
        <v>1.0783404032285897</v>
      </c>
      <c r="E209">
        <f>LN('BB Data'!E214/'BB Data'!E213)*100</f>
        <v>1.1741951474977537</v>
      </c>
      <c r="F209">
        <f>LN('BB Data'!F214/'BB Data'!F213)*100</f>
        <v>0.11638541508285294</v>
      </c>
      <c r="G209" t="e">
        <f>LN('BB Data'!G214/'BB Data'!G213)*100</f>
        <v>#VALUE!</v>
      </c>
      <c r="H209" t="e">
        <f>LN('BB Data'!H214/'BB Data'!H213)*100</f>
        <v>#VALUE!</v>
      </c>
      <c r="I209">
        <f>LN('BB Data'!I214/'BB Data'!I213)*100</f>
        <v>0.35044518140392589</v>
      </c>
      <c r="J209">
        <f>LN('BB Data'!J214/'BB Data'!J213)*100</f>
        <v>-4.4135809429044812</v>
      </c>
      <c r="K209" t="e">
        <f t="shared" si="218"/>
        <v>#VALUE!</v>
      </c>
      <c r="L209" t="e">
        <f t="shared" si="219"/>
        <v>#VALUE!</v>
      </c>
      <c r="M209">
        <f t="shared" ref="M209" si="274">STDEV(E184:E209)</f>
        <v>5.2511861061971539</v>
      </c>
      <c r="N209">
        <f t="shared" si="266"/>
        <v>0.18663163798294896</v>
      </c>
      <c r="O209" t="e">
        <f t="shared" si="266"/>
        <v>#VALUE!</v>
      </c>
      <c r="P209" t="e">
        <f t="shared" si="266"/>
        <v>#VALUE!</v>
      </c>
      <c r="Q209">
        <f t="shared" si="266"/>
        <v>2.8100546346174409</v>
      </c>
      <c r="R209">
        <f t="shared" si="217"/>
        <v>8.9619029421718199</v>
      </c>
    </row>
    <row r="210" spans="1:18">
      <c r="A210" s="42">
        <f>'BB Data'!A215</f>
        <v>36147</v>
      </c>
      <c r="B210" t="e">
        <f>LN('BB Data'!B215/'BB Data'!B214)*100</f>
        <v>#VALUE!</v>
      </c>
      <c r="C210" t="e">
        <f>LN('BB Data'!C215/'BB Data'!C214)*100</f>
        <v>#VALUE!</v>
      </c>
      <c r="D210">
        <f>LN('BB Data'!D215/'BB Data'!D214)*100</f>
        <v>0.21625096818902872</v>
      </c>
      <c r="E210">
        <f>LN('BB Data'!E215/'BB Data'!E214)*100</f>
        <v>-2.4075205071632477</v>
      </c>
      <c r="F210">
        <f>LN('BB Data'!F215/'BB Data'!F214)*100</f>
        <v>0.23236524978013368</v>
      </c>
      <c r="G210" t="e">
        <f>LN('BB Data'!G215/'BB Data'!G214)*100</f>
        <v>#VALUE!</v>
      </c>
      <c r="H210" t="e">
        <f>LN('BB Data'!H215/'BB Data'!H214)*100</f>
        <v>#VALUE!</v>
      </c>
      <c r="I210">
        <f>LN('BB Data'!I215/'BB Data'!I214)*100</f>
        <v>-0.51040522550917089</v>
      </c>
      <c r="J210">
        <f>LN('BB Data'!J215/'BB Data'!J214)*100</f>
        <v>-6.1897594051978952</v>
      </c>
      <c r="K210" t="e">
        <f t="shared" si="218"/>
        <v>#VALUE!</v>
      </c>
      <c r="L210" t="e">
        <f t="shared" si="219"/>
        <v>#VALUE!</v>
      </c>
      <c r="M210">
        <f t="shared" ref="M210" si="275">STDEV(E185:E210)</f>
        <v>5.2598785251134261</v>
      </c>
      <c r="N210">
        <f t="shared" si="266"/>
        <v>0.18688717182042236</v>
      </c>
      <c r="O210" t="e">
        <f t="shared" si="266"/>
        <v>#VALUE!</v>
      </c>
      <c r="P210" t="e">
        <f t="shared" si="266"/>
        <v>#VALUE!</v>
      </c>
      <c r="Q210">
        <f t="shared" si="266"/>
        <v>2.8181177327148204</v>
      </c>
      <c r="R210">
        <f t="shared" si="217"/>
        <v>9.0046318272008836</v>
      </c>
    </row>
    <row r="211" spans="1:18">
      <c r="A211" s="42">
        <f>'BB Data'!A216</f>
        <v>36154</v>
      </c>
      <c r="B211" t="e">
        <f>LN('BB Data'!B216/'BB Data'!B215)*100</f>
        <v>#VALUE!</v>
      </c>
      <c r="C211" t="e">
        <f>LN('BB Data'!C216/'BB Data'!C215)*100</f>
        <v>#VALUE!</v>
      </c>
      <c r="D211">
        <f>LN('BB Data'!D216/'BB Data'!D215)*100</f>
        <v>0.46544680389598053</v>
      </c>
      <c r="E211">
        <f>LN('BB Data'!E216/'BB Data'!E215)*100</f>
        <v>3.7791824205610425</v>
      </c>
      <c r="F211">
        <f>LN('BB Data'!F216/'BB Data'!F215)*100</f>
        <v>9.1138827303611142E-2</v>
      </c>
      <c r="G211" t="e">
        <f>LN('BB Data'!G216/'BB Data'!G215)*100</f>
        <v>#VALUE!</v>
      </c>
      <c r="H211" t="e">
        <f>LN('BB Data'!H216/'BB Data'!H215)*100</f>
        <v>#VALUE!</v>
      </c>
      <c r="I211">
        <f>LN('BB Data'!I216/'BB Data'!I215)*100</f>
        <v>1.142650305675655</v>
      </c>
      <c r="J211">
        <f>LN('BB Data'!J216/'BB Data'!J215)*100</f>
        <v>4.6341802673295085</v>
      </c>
      <c r="K211" t="e">
        <f t="shared" si="218"/>
        <v>#VALUE!</v>
      </c>
      <c r="L211" t="e">
        <f t="shared" si="219"/>
        <v>#VALUE!</v>
      </c>
      <c r="M211">
        <f t="shared" ref="M211" si="276">STDEV(E186:E211)</f>
        <v>5.2913685365884646</v>
      </c>
      <c r="N211">
        <f t="shared" si="266"/>
        <v>0.18510874333763983</v>
      </c>
      <c r="O211" t="e">
        <f t="shared" si="266"/>
        <v>#VALUE!</v>
      </c>
      <c r="P211" t="e">
        <f t="shared" si="266"/>
        <v>#VALUE!</v>
      </c>
      <c r="Q211">
        <f t="shared" si="266"/>
        <v>2.8199555752238039</v>
      </c>
      <c r="R211">
        <f t="shared" si="217"/>
        <v>9.0814367192065149</v>
      </c>
    </row>
    <row r="212" spans="1:18">
      <c r="A212" s="42">
        <f>'BB Data'!A217</f>
        <v>36161</v>
      </c>
      <c r="B212" t="e">
        <f>LN('BB Data'!B217/'BB Data'!B216)*100</f>
        <v>#VALUE!</v>
      </c>
      <c r="C212" t="e">
        <f>LN('BB Data'!C217/'BB Data'!C216)*100</f>
        <v>#VALUE!</v>
      </c>
      <c r="D212">
        <f>LN('BB Data'!D217/'BB Data'!D216)*100</f>
        <v>0.45759390765602159</v>
      </c>
      <c r="E212">
        <f>LN('BB Data'!E217/'BB Data'!E216)*100</f>
        <v>7.0265841982252913E-2</v>
      </c>
      <c r="F212">
        <f>LN('BB Data'!F217/'BB Data'!F216)*100</f>
        <v>6.6230650653467643E-2</v>
      </c>
      <c r="G212" t="e">
        <f>LN('BB Data'!G217/'BB Data'!G216)*100</f>
        <v>#VALUE!</v>
      </c>
      <c r="H212" t="e">
        <f>LN('BB Data'!H217/'BB Data'!H216)*100</f>
        <v>#VALUE!</v>
      </c>
      <c r="I212">
        <f>LN('BB Data'!I217/'BB Data'!I216)*100</f>
        <v>0.58402862814122647</v>
      </c>
      <c r="J212">
        <f>LN('BB Data'!J217/'BB Data'!J216)*100</f>
        <v>-2.8436237750452253</v>
      </c>
      <c r="K212" t="e">
        <f t="shared" si="218"/>
        <v>#VALUE!</v>
      </c>
      <c r="L212" t="e">
        <f t="shared" si="219"/>
        <v>#VALUE!</v>
      </c>
      <c r="M212">
        <f t="shared" ref="M212" si="277">STDEV(E187:E212)</f>
        <v>5.2504508657724722</v>
      </c>
      <c r="N212">
        <f t="shared" si="266"/>
        <v>0.18564723552294921</v>
      </c>
      <c r="O212" t="e">
        <f t="shared" si="266"/>
        <v>#VALUE!</v>
      </c>
      <c r="P212" t="e">
        <f t="shared" si="266"/>
        <v>#VALUE!</v>
      </c>
      <c r="Q212">
        <f t="shared" si="266"/>
        <v>2.8199540173703257</v>
      </c>
      <c r="R212">
        <f t="shared" si="217"/>
        <v>8.954883813017128</v>
      </c>
    </row>
    <row r="213" spans="1:18">
      <c r="A213" s="42">
        <f>'BB Data'!A218</f>
        <v>36168</v>
      </c>
      <c r="B213" t="e">
        <f>LN('BB Data'!B218/'BB Data'!B217)*100</f>
        <v>#VALUE!</v>
      </c>
      <c r="C213" t="e">
        <f>LN('BB Data'!C218/'BB Data'!C217)*100</f>
        <v>#VALUE!</v>
      </c>
      <c r="D213">
        <f>LN('BB Data'!D218/'BB Data'!D217)*100</f>
        <v>0.55024790363804899</v>
      </c>
      <c r="E213">
        <f>LN('BB Data'!E218/'BB Data'!E217)*100</f>
        <v>5.2451602451466108</v>
      </c>
      <c r="F213">
        <f>LN('BB Data'!F218/'BB Data'!F217)*100</f>
        <v>0.14059465575243585</v>
      </c>
      <c r="G213" t="e">
        <f>LN('BB Data'!G218/'BB Data'!G217)*100</f>
        <v>#VALUE!</v>
      </c>
      <c r="H213" t="e">
        <f>LN('BB Data'!H218/'BB Data'!H217)*100</f>
        <v>#VALUE!</v>
      </c>
      <c r="I213">
        <f>LN('BB Data'!I218/'BB Data'!I217)*100</f>
        <v>0.37160428388866784</v>
      </c>
      <c r="J213">
        <f>LN('BB Data'!J218/'BB Data'!J217)*100</f>
        <v>-3.5968116334814821</v>
      </c>
      <c r="K213" t="e">
        <f t="shared" si="218"/>
        <v>#VALUE!</v>
      </c>
      <c r="L213" t="e">
        <f t="shared" si="219"/>
        <v>#VALUE!</v>
      </c>
      <c r="M213">
        <f t="shared" ref="M213" si="278">STDEV(E188:E213)</f>
        <v>5.3662487843884259</v>
      </c>
      <c r="N213">
        <f t="shared" si="266"/>
        <v>0.18305651127917319</v>
      </c>
      <c r="O213" t="e">
        <f t="shared" si="266"/>
        <v>#VALUE!</v>
      </c>
      <c r="P213" t="e">
        <f t="shared" si="266"/>
        <v>#VALUE!</v>
      </c>
      <c r="Q213">
        <f t="shared" si="266"/>
        <v>2.8201643561392662</v>
      </c>
      <c r="R213">
        <f t="shared" si="217"/>
        <v>8.9187128188666254</v>
      </c>
    </row>
    <row r="214" spans="1:18">
      <c r="A214" s="42">
        <f>'BB Data'!A219</f>
        <v>36175</v>
      </c>
      <c r="B214" t="e">
        <f>LN('BB Data'!B219/'BB Data'!B218)*100</f>
        <v>#VALUE!</v>
      </c>
      <c r="C214" t="e">
        <f>LN('BB Data'!C219/'BB Data'!C218)*100</f>
        <v>#VALUE!</v>
      </c>
      <c r="D214">
        <f>LN('BB Data'!D219/'BB Data'!D218)*100</f>
        <v>-0.23336382513991866</v>
      </c>
      <c r="E214">
        <f>LN('BB Data'!E219/'BB Data'!E218)*100</f>
        <v>-7.2724621663705076</v>
      </c>
      <c r="F214">
        <f>LN('BB Data'!F219/'BB Data'!F218)*100</f>
        <v>16.705408466316623</v>
      </c>
      <c r="G214" t="e">
        <f>LN('BB Data'!G219/'BB Data'!G218)*100</f>
        <v>#VALUE!</v>
      </c>
      <c r="H214" t="e">
        <f>LN('BB Data'!H219/'BB Data'!H218)*100</f>
        <v>#VALUE!</v>
      </c>
      <c r="I214">
        <f>LN('BB Data'!I219/'BB Data'!I218)*100</f>
        <v>-0.58607969265114224</v>
      </c>
      <c r="J214">
        <f>LN('BB Data'!J219/'BB Data'!J218)*100</f>
        <v>-14.237980044240384</v>
      </c>
      <c r="K214" t="e">
        <f t="shared" si="218"/>
        <v>#VALUE!</v>
      </c>
      <c r="L214" t="e">
        <f t="shared" si="219"/>
        <v>#VALUE!</v>
      </c>
      <c r="M214">
        <f t="shared" ref="M214" si="279">STDEV(E189:E214)</f>
        <v>5.3682893489565773</v>
      </c>
      <c r="N214">
        <f t="shared" si="266"/>
        <v>3.249127715271019</v>
      </c>
      <c r="O214" t="e">
        <f t="shared" si="266"/>
        <v>#VALUE!</v>
      </c>
      <c r="P214" t="e">
        <f t="shared" si="266"/>
        <v>#VALUE!</v>
      </c>
      <c r="Q214">
        <f t="shared" si="266"/>
        <v>2.8291044927265658</v>
      </c>
      <c r="R214">
        <f t="shared" si="217"/>
        <v>9.0815071055806342</v>
      </c>
    </row>
    <row r="215" spans="1:18">
      <c r="A215" s="42">
        <f>'BB Data'!A220</f>
        <v>36182</v>
      </c>
      <c r="B215" t="e">
        <f>LN('BB Data'!B220/'BB Data'!B219)*100</f>
        <v>#VALUE!</v>
      </c>
      <c r="C215" t="e">
        <f>LN('BB Data'!C220/'BB Data'!C219)*100</f>
        <v>#VALUE!</v>
      </c>
      <c r="D215">
        <f>LN('BB Data'!D220/'BB Data'!D219)*100</f>
        <v>0.64245980215015486</v>
      </c>
      <c r="E215">
        <f>LN('BB Data'!E220/'BB Data'!E219)*100</f>
        <v>-1.3124630092222347</v>
      </c>
      <c r="F215">
        <f>LN('BB Data'!F220/'BB Data'!F219)*100</f>
        <v>18.173863634608718</v>
      </c>
      <c r="G215" t="e">
        <f>LN('BB Data'!G220/'BB Data'!G219)*100</f>
        <v>#VALUE!</v>
      </c>
      <c r="H215" t="e">
        <f>LN('BB Data'!H220/'BB Data'!H219)*100</f>
        <v>#VALUE!</v>
      </c>
      <c r="I215">
        <f>LN('BB Data'!I220/'BB Data'!I219)*100</f>
        <v>2.0050360350245762</v>
      </c>
      <c r="J215">
        <f>LN('BB Data'!J220/'BB Data'!J219)*100</f>
        <v>-10.55752298535514</v>
      </c>
      <c r="K215" t="e">
        <f t="shared" si="218"/>
        <v>#VALUE!</v>
      </c>
      <c r="L215" t="e">
        <f t="shared" si="219"/>
        <v>#VALUE!</v>
      </c>
      <c r="M215">
        <f t="shared" ref="M215" si="280">STDEV(E190:E215)</f>
        <v>5.3014779119988376</v>
      </c>
      <c r="N215">
        <f t="shared" si="266"/>
        <v>4.7043399820642744</v>
      </c>
      <c r="O215" t="e">
        <f t="shared" si="266"/>
        <v>#VALUE!</v>
      </c>
      <c r="P215" t="e">
        <f t="shared" si="266"/>
        <v>#VALUE!</v>
      </c>
      <c r="Q215">
        <f t="shared" si="266"/>
        <v>2.8437921721156396</v>
      </c>
      <c r="R215">
        <f t="shared" si="217"/>
        <v>9.2068230962195639</v>
      </c>
    </row>
    <row r="216" spans="1:18">
      <c r="A216" s="42">
        <f>'BB Data'!A221</f>
        <v>36189</v>
      </c>
      <c r="B216" t="e">
        <f>LN('BB Data'!B221/'BB Data'!B220)*100</f>
        <v>#VALUE!</v>
      </c>
      <c r="C216" t="e">
        <f>LN('BB Data'!C221/'BB Data'!C220)*100</f>
        <v>#VALUE!</v>
      </c>
      <c r="D216">
        <f>LN('BB Data'!D221/'BB Data'!D220)*100</f>
        <v>0.50491757655726277</v>
      </c>
      <c r="E216">
        <f>LN('BB Data'!E221/'BB Data'!E220)*100</f>
        <v>1.6328013420433594</v>
      </c>
      <c r="F216">
        <f>LN('BB Data'!F221/'BB Data'!F220)*100</f>
        <v>17.842671253241353</v>
      </c>
      <c r="G216" t="e">
        <f>LN('BB Data'!G221/'BB Data'!G220)*100</f>
        <v>#VALUE!</v>
      </c>
      <c r="H216" t="e">
        <f>LN('BB Data'!H221/'BB Data'!H220)*100</f>
        <v>#VALUE!</v>
      </c>
      <c r="I216">
        <f>LN('BB Data'!I221/'BB Data'!I220)*100</f>
        <v>2.2810735022692339</v>
      </c>
      <c r="J216">
        <f>LN('BB Data'!J221/'BB Data'!J220)*100</f>
        <v>-5.2429214878370285</v>
      </c>
      <c r="K216" t="e">
        <f t="shared" si="218"/>
        <v>#VALUE!</v>
      </c>
      <c r="L216" t="e">
        <f t="shared" si="219"/>
        <v>#VALUE!</v>
      </c>
      <c r="M216">
        <f t="shared" ref="M216" si="281">STDEV(E191:E216)</f>
        <v>5.3195257424908799</v>
      </c>
      <c r="N216">
        <f t="shared" si="266"/>
        <v>5.6762893476999992</v>
      </c>
      <c r="O216" t="e">
        <f t="shared" si="266"/>
        <v>#VALUE!</v>
      </c>
      <c r="P216" t="e">
        <f t="shared" si="266"/>
        <v>#VALUE!</v>
      </c>
      <c r="Q216">
        <f t="shared" si="266"/>
        <v>2.8611861216317682</v>
      </c>
      <c r="R216">
        <f t="shared" si="217"/>
        <v>9.1915600844379988</v>
      </c>
    </row>
    <row r="217" spans="1:18">
      <c r="A217" s="42">
        <f>'BB Data'!A222</f>
        <v>36196</v>
      </c>
      <c r="B217" t="e">
        <f>LN('BB Data'!B222/'BB Data'!B221)*100</f>
        <v>#VALUE!</v>
      </c>
      <c r="C217" t="e">
        <f>LN('BB Data'!C222/'BB Data'!C221)*100</f>
        <v>#VALUE!</v>
      </c>
      <c r="D217">
        <f>LN('BB Data'!D222/'BB Data'!D221)*100</f>
        <v>0.547056941643835</v>
      </c>
      <c r="E217">
        <f>LN('BB Data'!E222/'BB Data'!E221)*100</f>
        <v>0.31592382964273313</v>
      </c>
      <c r="F217">
        <f>LN('BB Data'!F222/'BB Data'!F221)*100</f>
        <v>-11.35238262969871</v>
      </c>
      <c r="G217" t="e">
        <f>LN('BB Data'!G222/'BB Data'!G221)*100</f>
        <v>#VALUE!</v>
      </c>
      <c r="H217" t="e">
        <f>LN('BB Data'!H222/'BB Data'!H221)*100</f>
        <v>#VALUE!</v>
      </c>
      <c r="I217">
        <f>LN('BB Data'!I222/'BB Data'!I221)*100</f>
        <v>-1.3853646893139444</v>
      </c>
      <c r="J217">
        <f>LN('BB Data'!J222/'BB Data'!J221)*100</f>
        <v>13.321033114802894</v>
      </c>
      <c r="K217" t="e">
        <f t="shared" si="218"/>
        <v>#VALUE!</v>
      </c>
      <c r="L217" t="e">
        <f t="shared" si="219"/>
        <v>#VALUE!</v>
      </c>
      <c r="M217">
        <f t="shared" ref="M217:Q232" si="282">STDEV(E192:E217)</f>
        <v>5.0833561954387205</v>
      </c>
      <c r="N217">
        <f t="shared" si="282"/>
        <v>6.2616561512521152</v>
      </c>
      <c r="O217" t="e">
        <f t="shared" si="282"/>
        <v>#VALUE!</v>
      </c>
      <c r="P217" t="e">
        <f t="shared" si="282"/>
        <v>#VALUE!</v>
      </c>
      <c r="Q217">
        <f t="shared" si="282"/>
        <v>2.8886123654456197</v>
      </c>
      <c r="R217">
        <f t="shared" si="217"/>
        <v>9.5367961375386656</v>
      </c>
    </row>
    <row r="218" spans="1:18">
      <c r="A218" s="42">
        <f>'BB Data'!A223</f>
        <v>36203</v>
      </c>
      <c r="B218" t="e">
        <f>LN('BB Data'!B223/'BB Data'!B222)*100</f>
        <v>#VALUE!</v>
      </c>
      <c r="C218" t="e">
        <f>LN('BB Data'!C223/'BB Data'!C222)*100</f>
        <v>#VALUE!</v>
      </c>
      <c r="D218">
        <f>LN('BB Data'!D223/'BB Data'!D222)*100</f>
        <v>0.6423987936655422</v>
      </c>
      <c r="E218">
        <f>LN('BB Data'!E223/'BB Data'!E222)*100</f>
        <v>1.9181293164083024</v>
      </c>
      <c r="F218">
        <f>LN('BB Data'!F223/'BB Data'!F222)*100</f>
        <v>3.4902871681060028</v>
      </c>
      <c r="G218" t="e">
        <f>LN('BB Data'!G223/'BB Data'!G222)*100</f>
        <v>#VALUE!</v>
      </c>
      <c r="H218" t="e">
        <f>LN('BB Data'!H223/'BB Data'!H222)*100</f>
        <v>#VALUE!</v>
      </c>
      <c r="I218">
        <f>LN('BB Data'!I223/'BB Data'!I222)*100</f>
        <v>2.2716572180830656</v>
      </c>
      <c r="J218">
        <f>LN('BB Data'!J223/'BB Data'!J222)*100</f>
        <v>2.3468905104140685</v>
      </c>
      <c r="K218" t="e">
        <f t="shared" si="218"/>
        <v>#VALUE!</v>
      </c>
      <c r="L218" t="e">
        <f t="shared" si="219"/>
        <v>#VALUE!</v>
      </c>
      <c r="M218">
        <f t="shared" ref="M218" si="283">STDEV(E193:E218)</f>
        <v>4.9121038885929611</v>
      </c>
      <c r="N218">
        <f t="shared" si="282"/>
        <v>6.263647578462221</v>
      </c>
      <c r="O218" t="e">
        <f t="shared" si="282"/>
        <v>#VALUE!</v>
      </c>
      <c r="P218" t="e">
        <f t="shared" si="282"/>
        <v>#VALUE!</v>
      </c>
      <c r="Q218">
        <f t="shared" si="282"/>
        <v>2.9071294517592809</v>
      </c>
      <c r="R218">
        <f t="shared" ref="R218:R281" si="284">STDEV(J193:J218)</f>
        <v>9.5178928917667029</v>
      </c>
    </row>
    <row r="219" spans="1:18">
      <c r="A219" s="42">
        <f>'BB Data'!A224</f>
        <v>36210</v>
      </c>
      <c r="B219" t="e">
        <f>LN('BB Data'!B224/'BB Data'!B223)*100</f>
        <v>#VALUE!</v>
      </c>
      <c r="C219" t="e">
        <f>LN('BB Data'!C224/'BB Data'!C223)*100</f>
        <v>#VALUE!</v>
      </c>
      <c r="D219">
        <f>LN('BB Data'!D224/'BB Data'!D223)*100</f>
        <v>0.31965845947785887</v>
      </c>
      <c r="E219">
        <f>LN('BB Data'!E224/'BB Data'!E223)*100</f>
        <v>-1.4477949863292987</v>
      </c>
      <c r="F219">
        <f>LN('BB Data'!F224/'BB Data'!F223)*100</f>
        <v>1.8301164382404662</v>
      </c>
      <c r="G219" t="e">
        <f>LN('BB Data'!G224/'BB Data'!G223)*100</f>
        <v>#VALUE!</v>
      </c>
      <c r="H219" t="e">
        <f>LN('BB Data'!H224/'BB Data'!H223)*100</f>
        <v>#VALUE!</v>
      </c>
      <c r="I219">
        <f>LN('BB Data'!I224/'BB Data'!I223)*100</f>
        <v>1.3188405434658621</v>
      </c>
      <c r="J219">
        <f>LN('BB Data'!J224/'BB Data'!J223)*100</f>
        <v>-2.220115363601407</v>
      </c>
      <c r="K219" t="e">
        <f t="shared" ref="K219:K282" si="285">STDEV(B194:B219)</f>
        <v>#VALUE!</v>
      </c>
      <c r="L219" t="e">
        <f t="shared" ref="L219:L282" si="286">STDEV(C194:C219)</f>
        <v>#VALUE!</v>
      </c>
      <c r="M219">
        <f t="shared" ref="M219" si="287">STDEV(E194:E219)</f>
        <v>4.7738812339772805</v>
      </c>
      <c r="N219">
        <f t="shared" si="282"/>
        <v>6.2558357388001733</v>
      </c>
      <c r="O219" t="e">
        <f t="shared" si="282"/>
        <v>#VALUE!</v>
      </c>
      <c r="P219" t="e">
        <f t="shared" si="282"/>
        <v>#VALUE!</v>
      </c>
      <c r="Q219">
        <f t="shared" si="282"/>
        <v>2.8711722787614211</v>
      </c>
      <c r="R219">
        <f t="shared" si="284"/>
        <v>9.2980386219878763</v>
      </c>
    </row>
    <row r="220" spans="1:18">
      <c r="A220" s="42">
        <f>'BB Data'!A225</f>
        <v>36217</v>
      </c>
      <c r="B220" t="e">
        <f>LN('BB Data'!B225/'BB Data'!B224)*100</f>
        <v>#VALUE!</v>
      </c>
      <c r="C220" t="e">
        <f>LN('BB Data'!C225/'BB Data'!C224)*100</f>
        <v>#VALUE!</v>
      </c>
      <c r="D220">
        <f>LN('BB Data'!D225/'BB Data'!D224)*100</f>
        <v>0.35957930160434709</v>
      </c>
      <c r="E220">
        <f>LN('BB Data'!E225/'BB Data'!E224)*100</f>
        <v>0.11133792205986023</v>
      </c>
      <c r="F220">
        <f>LN('BB Data'!F225/'BB Data'!F224)*100</f>
        <v>5.2975815977764098</v>
      </c>
      <c r="G220" t="e">
        <f>LN('BB Data'!G225/'BB Data'!G224)*100</f>
        <v>#VALUE!</v>
      </c>
      <c r="H220" t="e">
        <f>LN('BB Data'!H225/'BB Data'!H224)*100</f>
        <v>#VALUE!</v>
      </c>
      <c r="I220">
        <f>LN('BB Data'!I225/'BB Data'!I224)*100</f>
        <v>-0.17497586166446899</v>
      </c>
      <c r="J220">
        <f>LN('BB Data'!J225/'BB Data'!J224)*100</f>
        <v>-6.5608961232133804</v>
      </c>
      <c r="K220" t="e">
        <f t="shared" si="285"/>
        <v>#VALUE!</v>
      </c>
      <c r="L220" t="e">
        <f t="shared" si="286"/>
        <v>#VALUE!</v>
      </c>
      <c r="M220">
        <f t="shared" ref="M220" si="288">STDEV(E195:E220)</f>
        <v>4.0692131605920991</v>
      </c>
      <c r="N220">
        <f t="shared" si="282"/>
        <v>6.2786376874479499</v>
      </c>
      <c r="O220" t="e">
        <f t="shared" si="282"/>
        <v>#VALUE!</v>
      </c>
      <c r="P220" t="e">
        <f t="shared" si="282"/>
        <v>#VALUE!</v>
      </c>
      <c r="Q220">
        <f t="shared" si="282"/>
        <v>2.8771160492958083</v>
      </c>
      <c r="R220">
        <f t="shared" si="284"/>
        <v>8.9737932306574013</v>
      </c>
    </row>
    <row r="221" spans="1:18">
      <c r="A221" s="42">
        <f>'BB Data'!A226</f>
        <v>36224</v>
      </c>
      <c r="B221" t="e">
        <f>LN('BB Data'!B226/'BB Data'!B225)*100</f>
        <v>#VALUE!</v>
      </c>
      <c r="C221" t="e">
        <f>LN('BB Data'!C226/'BB Data'!C225)*100</f>
        <v>#VALUE!</v>
      </c>
      <c r="D221">
        <f>LN('BB Data'!D226/'BB Data'!D225)*100</f>
        <v>0.48527012748765175</v>
      </c>
      <c r="E221">
        <f>LN('BB Data'!E226/'BB Data'!E225)*100</f>
        <v>2.648720759553489</v>
      </c>
      <c r="F221">
        <f>LN('BB Data'!F226/'BB Data'!F225)*100</f>
        <v>-2.9927420541473144</v>
      </c>
      <c r="G221" t="e">
        <f>LN('BB Data'!G226/'BB Data'!G225)*100</f>
        <v>#VALUE!</v>
      </c>
      <c r="H221" t="e">
        <f>LN('BB Data'!H226/'BB Data'!H225)*100</f>
        <v>#VALUE!</v>
      </c>
      <c r="I221">
        <f>LN('BB Data'!I226/'BB Data'!I225)*100</f>
        <v>0.27058793453154018</v>
      </c>
      <c r="J221">
        <f>LN('BB Data'!J226/'BB Data'!J225)*100</f>
        <v>8.0741714218454632</v>
      </c>
      <c r="K221" t="e">
        <f t="shared" si="285"/>
        <v>#VALUE!</v>
      </c>
      <c r="L221" t="e">
        <f t="shared" si="286"/>
        <v>#VALUE!</v>
      </c>
      <c r="M221">
        <f t="shared" ref="M221" si="289">STDEV(E196:E221)</f>
        <v>4.0564189319761654</v>
      </c>
      <c r="N221">
        <f t="shared" si="282"/>
        <v>6.3480611435702308</v>
      </c>
      <c r="O221" t="e">
        <f t="shared" si="282"/>
        <v>#VALUE!</v>
      </c>
      <c r="P221" t="e">
        <f t="shared" si="282"/>
        <v>#VALUE!</v>
      </c>
      <c r="Q221">
        <f t="shared" si="282"/>
        <v>2.8786442754000574</v>
      </c>
      <c r="R221">
        <f t="shared" si="284"/>
        <v>8.8091001903303336</v>
      </c>
    </row>
    <row r="222" spans="1:18">
      <c r="A222" s="42">
        <f>'BB Data'!A227</f>
        <v>36231</v>
      </c>
      <c r="B222" t="e">
        <f>LN('BB Data'!B227/'BB Data'!B226)*100</f>
        <v>#VALUE!</v>
      </c>
      <c r="C222" t="e">
        <f>LN('BB Data'!C227/'BB Data'!C226)*100</f>
        <v>#VALUE!</v>
      </c>
      <c r="D222">
        <f>LN('BB Data'!D227/'BB Data'!D226)*100</f>
        <v>0.43068307457087684</v>
      </c>
      <c r="E222">
        <f>LN('BB Data'!E227/'BB Data'!E226)*100</f>
        <v>5.1769340261097341</v>
      </c>
      <c r="F222">
        <f>LN('BB Data'!F227/'BB Data'!F226)*100</f>
        <v>-3.2157111634531286</v>
      </c>
      <c r="G222" t="e">
        <f>LN('BB Data'!G227/'BB Data'!G226)*100</f>
        <v>#VALUE!</v>
      </c>
      <c r="H222" t="e">
        <f>LN('BB Data'!H227/'BB Data'!H226)*100</f>
        <v>#VALUE!</v>
      </c>
      <c r="I222">
        <f>LN('BB Data'!I227/'BB Data'!I226)*100</f>
        <v>0.23238448018478344</v>
      </c>
      <c r="J222">
        <f>LN('BB Data'!J227/'BB Data'!J226)*100</f>
        <v>2.2556533545094011</v>
      </c>
      <c r="K222" t="e">
        <f t="shared" si="285"/>
        <v>#VALUE!</v>
      </c>
      <c r="L222" t="e">
        <f t="shared" si="286"/>
        <v>#VALUE!</v>
      </c>
      <c r="M222">
        <f t="shared" ref="M222" si="290">STDEV(E197:E222)</f>
        <v>4.1080648215538185</v>
      </c>
      <c r="N222">
        <f t="shared" si="282"/>
        <v>6.4204022072059601</v>
      </c>
      <c r="O222" t="e">
        <f t="shared" si="282"/>
        <v>#VALUE!</v>
      </c>
      <c r="P222" t="e">
        <f t="shared" si="282"/>
        <v>#VALUE!</v>
      </c>
      <c r="Q222">
        <f t="shared" si="282"/>
        <v>2.069586828277262</v>
      </c>
      <c r="R222">
        <f t="shared" si="284"/>
        <v>8.7253323098711046</v>
      </c>
    </row>
    <row r="223" spans="1:18">
      <c r="A223" s="42">
        <f>'BB Data'!A228</f>
        <v>36238</v>
      </c>
      <c r="B223" t="e">
        <f>LN('BB Data'!B228/'BB Data'!B227)*100</f>
        <v>#VALUE!</v>
      </c>
      <c r="C223" t="e">
        <f>LN('BB Data'!C228/'BB Data'!C227)*100</f>
        <v>#VALUE!</v>
      </c>
      <c r="D223">
        <f>LN('BB Data'!D228/'BB Data'!D227)*100</f>
        <v>0.60070982535552464</v>
      </c>
      <c r="E223">
        <f>LN('BB Data'!E228/'BB Data'!E227)*100</f>
        <v>4.012577466633708</v>
      </c>
      <c r="F223">
        <f>LN('BB Data'!F228/'BB Data'!F227)*100</f>
        <v>-3.1875208530448953</v>
      </c>
      <c r="G223" t="e">
        <f>LN('BB Data'!G228/'BB Data'!G227)*100</f>
        <v>#VALUE!</v>
      </c>
      <c r="H223" t="e">
        <f>LN('BB Data'!H228/'BB Data'!H227)*100</f>
        <v>#VALUE!</v>
      </c>
      <c r="I223">
        <f>LN('BB Data'!I228/'BB Data'!I227)*100</f>
        <v>1.517232230585942</v>
      </c>
      <c r="J223">
        <f>LN('BB Data'!J228/'BB Data'!J227)*100</f>
        <v>12.260890823245903</v>
      </c>
      <c r="K223" t="e">
        <f t="shared" si="285"/>
        <v>#VALUE!</v>
      </c>
      <c r="L223" t="e">
        <f t="shared" si="286"/>
        <v>#VALUE!</v>
      </c>
      <c r="M223">
        <f t="shared" ref="M223" si="291">STDEV(E198:E223)</f>
        <v>4.0293207807957847</v>
      </c>
      <c r="N223">
        <f t="shared" si="282"/>
        <v>6.4886394722504521</v>
      </c>
      <c r="O223" t="e">
        <f t="shared" si="282"/>
        <v>#VALUE!</v>
      </c>
      <c r="P223" t="e">
        <f t="shared" si="282"/>
        <v>#VALUE!</v>
      </c>
      <c r="Q223">
        <f t="shared" si="282"/>
        <v>1.3591936858305227</v>
      </c>
      <c r="R223">
        <f t="shared" si="284"/>
        <v>8.2019931230391538</v>
      </c>
    </row>
    <row r="224" spans="1:18">
      <c r="A224" s="42">
        <f>'BB Data'!A229</f>
        <v>36245</v>
      </c>
      <c r="B224" t="e">
        <f>LN('BB Data'!B229/'BB Data'!B228)*100</f>
        <v>#VALUE!</v>
      </c>
      <c r="C224" t="e">
        <f>LN('BB Data'!C229/'BB Data'!C228)*100</f>
        <v>#VALUE!</v>
      </c>
      <c r="D224">
        <f>LN('BB Data'!D229/'BB Data'!D228)*100</f>
        <v>0.41623691176754979</v>
      </c>
      <c r="E224">
        <f>LN('BB Data'!E229/'BB Data'!E228)*100</f>
        <v>-1.169075353601559</v>
      </c>
      <c r="F224">
        <f>LN('BB Data'!F229/'BB Data'!F228)*100</f>
        <v>-4.4145098763959467</v>
      </c>
      <c r="G224" t="e">
        <f>LN('BB Data'!G229/'BB Data'!G228)*100</f>
        <v>#VALUE!</v>
      </c>
      <c r="H224" t="e">
        <f>LN('BB Data'!H229/'BB Data'!H228)*100</f>
        <v>#VALUE!</v>
      </c>
      <c r="I224">
        <f>LN('BB Data'!I229/'BB Data'!I228)*100</f>
        <v>1.2965676687431915</v>
      </c>
      <c r="J224">
        <f>LN('BB Data'!J229/'BB Data'!J228)*100</f>
        <v>2.7527929192207972</v>
      </c>
      <c r="K224" t="e">
        <f t="shared" si="285"/>
        <v>#VALUE!</v>
      </c>
      <c r="L224" t="e">
        <f t="shared" si="286"/>
        <v>#VALUE!</v>
      </c>
      <c r="M224">
        <f t="shared" ref="M224" si="292">STDEV(E199:E224)</f>
        <v>4.0015544408363404</v>
      </c>
      <c r="N224">
        <f t="shared" si="282"/>
        <v>6.5956153636693902</v>
      </c>
      <c r="O224" t="e">
        <f t="shared" si="282"/>
        <v>#VALUE!</v>
      </c>
      <c r="P224" t="e">
        <f t="shared" si="282"/>
        <v>#VALUE!</v>
      </c>
      <c r="Q224">
        <f t="shared" si="282"/>
        <v>1.3101159982671107</v>
      </c>
      <c r="R224">
        <f t="shared" si="284"/>
        <v>8.2221635121316829</v>
      </c>
    </row>
    <row r="225" spans="1:18">
      <c r="A225" s="42">
        <f>'BB Data'!A230</f>
        <v>36252</v>
      </c>
      <c r="B225" t="e">
        <f>LN('BB Data'!B230/'BB Data'!B229)*100</f>
        <v>#VALUE!</v>
      </c>
      <c r="C225" t="e">
        <f>LN('BB Data'!C230/'BB Data'!C229)*100</f>
        <v>#VALUE!</v>
      </c>
      <c r="D225">
        <f>LN('BB Data'!D230/'BB Data'!D229)*100</f>
        <v>0.31027496731126492</v>
      </c>
      <c r="E225">
        <f>LN('BB Data'!E230/'BB Data'!E229)*100</f>
        <v>2.6173631994295334</v>
      </c>
      <c r="F225">
        <f>LN('BB Data'!F230/'BB Data'!F229)*100</f>
        <v>-2.7163928940822388</v>
      </c>
      <c r="G225" t="e">
        <f>LN('BB Data'!G230/'BB Data'!G229)*100</f>
        <v>#VALUE!</v>
      </c>
      <c r="H225" t="e">
        <f>LN('BB Data'!H230/'BB Data'!H229)*100</f>
        <v>#VALUE!</v>
      </c>
      <c r="I225">
        <f>LN('BB Data'!I230/'BB Data'!I229)*100</f>
        <v>-0.43374843361312643</v>
      </c>
      <c r="J225">
        <f>LN('BB Data'!J230/'BB Data'!J229)*100</f>
        <v>5.7744642396859422</v>
      </c>
      <c r="K225" t="e">
        <f t="shared" si="285"/>
        <v>#VALUE!</v>
      </c>
      <c r="L225" t="e">
        <f t="shared" si="286"/>
        <v>#VALUE!</v>
      </c>
      <c r="M225">
        <f t="shared" ref="M225" si="293">STDEV(E200:E225)</f>
        <v>3.6914007077165776</v>
      </c>
      <c r="N225">
        <f t="shared" si="282"/>
        <v>6.6412531338758258</v>
      </c>
      <c r="O225" t="e">
        <f t="shared" si="282"/>
        <v>#VALUE!</v>
      </c>
      <c r="P225" t="e">
        <f t="shared" si="282"/>
        <v>#VALUE!</v>
      </c>
      <c r="Q225">
        <f t="shared" si="282"/>
        <v>1.2195167471573531</v>
      </c>
      <c r="R225">
        <f t="shared" si="284"/>
        <v>8.2654803523493197</v>
      </c>
    </row>
    <row r="226" spans="1:18">
      <c r="A226" s="42">
        <f>'BB Data'!A231</f>
        <v>36259</v>
      </c>
      <c r="B226" t="e">
        <f>LN('BB Data'!B231/'BB Data'!B230)*100</f>
        <v>#VALUE!</v>
      </c>
      <c r="C226" t="e">
        <f>LN('BB Data'!C231/'BB Data'!C230)*100</f>
        <v>#VALUE!</v>
      </c>
      <c r="D226">
        <f>LN('BB Data'!D231/'BB Data'!D230)*100</f>
        <v>0.37144705227389307</v>
      </c>
      <c r="E226">
        <f>LN('BB Data'!E231/'BB Data'!E230)*100</f>
        <v>2.8121668000812892</v>
      </c>
      <c r="F226">
        <f>LN('BB Data'!F231/'BB Data'!F230)*100</f>
        <v>-1.0196738020515093</v>
      </c>
      <c r="G226" t="e">
        <f>LN('BB Data'!G231/'BB Data'!G230)*100</f>
        <v>#VALUE!</v>
      </c>
      <c r="H226" t="e">
        <f>LN('BB Data'!H231/'BB Data'!H230)*100</f>
        <v>#VALUE!</v>
      </c>
      <c r="I226">
        <f>LN('BB Data'!I231/'BB Data'!I230)*100</f>
        <v>5.584566201890772E-2</v>
      </c>
      <c r="J226">
        <f>LN('BB Data'!J231/'BB Data'!J230)*100</f>
        <v>6.5594246590630565</v>
      </c>
      <c r="K226" t="e">
        <f t="shared" si="285"/>
        <v>#VALUE!</v>
      </c>
      <c r="L226" t="e">
        <f t="shared" si="286"/>
        <v>#VALUE!</v>
      </c>
      <c r="M226">
        <f t="shared" ref="M226" si="294">STDEV(E201:E226)</f>
        <v>3.7017886102829132</v>
      </c>
      <c r="N226">
        <f t="shared" si="282"/>
        <v>6.6553909952624277</v>
      </c>
      <c r="O226" t="e">
        <f t="shared" si="282"/>
        <v>#VALUE!</v>
      </c>
      <c r="P226" t="e">
        <f t="shared" si="282"/>
        <v>#VALUE!</v>
      </c>
      <c r="Q226">
        <f t="shared" si="282"/>
        <v>1.094804908063808</v>
      </c>
      <c r="R226">
        <f t="shared" si="284"/>
        <v>8.3571895363414672</v>
      </c>
    </row>
    <row r="227" spans="1:18">
      <c r="A227" s="42">
        <f>'BB Data'!A232</f>
        <v>36266</v>
      </c>
      <c r="B227" t="e">
        <f>LN('BB Data'!B232/'BB Data'!B231)*100</f>
        <v>#VALUE!</v>
      </c>
      <c r="C227" t="e">
        <f>LN('BB Data'!C232/'BB Data'!C231)*100</f>
        <v>#VALUE!</v>
      </c>
      <c r="D227">
        <f>LN('BB Data'!D232/'BB Data'!D231)*100</f>
        <v>0.37198238091563041</v>
      </c>
      <c r="E227">
        <f>LN('BB Data'!E232/'BB Data'!E231)*100</f>
        <v>5.1525785444150101</v>
      </c>
      <c r="F227">
        <f>LN('BB Data'!F232/'BB Data'!F231)*100</f>
        <v>-2.0710799442561671</v>
      </c>
      <c r="G227" t="e">
        <f>LN('BB Data'!G232/'BB Data'!G231)*100</f>
        <v>#VALUE!</v>
      </c>
      <c r="H227" t="e">
        <f>LN('BB Data'!H232/'BB Data'!H231)*100</f>
        <v>#VALUE!</v>
      </c>
      <c r="I227">
        <f>LN('BB Data'!I232/'BB Data'!I231)*100</f>
        <v>0.85178138772199952</v>
      </c>
      <c r="J227">
        <f>LN('BB Data'!J232/'BB Data'!J231)*100</f>
        <v>4.2168056191901861</v>
      </c>
      <c r="K227" t="e">
        <f t="shared" si="285"/>
        <v>#VALUE!</v>
      </c>
      <c r="L227" t="e">
        <f t="shared" si="286"/>
        <v>#VALUE!</v>
      </c>
      <c r="M227">
        <f t="shared" ref="M227" si="295">STDEV(E202:E227)</f>
        <v>3.5858835246638976</v>
      </c>
      <c r="N227">
        <f t="shared" si="282"/>
        <v>6.6863219336259716</v>
      </c>
      <c r="O227" t="e">
        <f t="shared" si="282"/>
        <v>#VALUE!</v>
      </c>
      <c r="P227" t="e">
        <f t="shared" si="282"/>
        <v>#VALUE!</v>
      </c>
      <c r="Q227">
        <f t="shared" si="282"/>
        <v>1.0620680682349621</v>
      </c>
      <c r="R227">
        <f t="shared" si="284"/>
        <v>8.3739468936036445</v>
      </c>
    </row>
    <row r="228" spans="1:18">
      <c r="A228" s="42">
        <f>'BB Data'!A233</f>
        <v>36273</v>
      </c>
      <c r="B228" t="e">
        <f>LN('BB Data'!B233/'BB Data'!B232)*100</f>
        <v>#VALUE!</v>
      </c>
      <c r="C228" t="e">
        <f>LN('BB Data'!C233/'BB Data'!C232)*100</f>
        <v>#VALUE!</v>
      </c>
      <c r="D228">
        <f>LN('BB Data'!D233/'BB Data'!D232)*100</f>
        <v>0.40789309538045748</v>
      </c>
      <c r="E228">
        <f>LN('BB Data'!E233/'BB Data'!E232)*100</f>
        <v>0.52210919714097392</v>
      </c>
      <c r="F228">
        <f>LN('BB Data'!F233/'BB Data'!F232)*100</f>
        <v>1.0409015914735744</v>
      </c>
      <c r="G228" t="e">
        <f>LN('BB Data'!G233/'BB Data'!G232)*100</f>
        <v>#VALUE!</v>
      </c>
      <c r="H228" t="e">
        <f>LN('BB Data'!H233/'BB Data'!H232)*100</f>
        <v>#VALUE!</v>
      </c>
      <c r="I228">
        <f>LN('BB Data'!I233/'BB Data'!I232)*100</f>
        <v>0.36139069802751023</v>
      </c>
      <c r="J228">
        <f>LN('BB Data'!J233/'BB Data'!J232)*100</f>
        <v>-4.0134692064199662</v>
      </c>
      <c r="K228" t="e">
        <f t="shared" si="285"/>
        <v>#VALUE!</v>
      </c>
      <c r="L228" t="e">
        <f t="shared" si="286"/>
        <v>#VALUE!</v>
      </c>
      <c r="M228">
        <f t="shared" ref="M228" si="296">STDEV(E203:E228)</f>
        <v>3.5793905015040028</v>
      </c>
      <c r="N228">
        <f t="shared" si="282"/>
        <v>6.6828215800954229</v>
      </c>
      <c r="O228" t="e">
        <f t="shared" si="282"/>
        <v>#VALUE!</v>
      </c>
      <c r="P228" t="e">
        <f t="shared" si="282"/>
        <v>#VALUE!</v>
      </c>
      <c r="Q228">
        <f t="shared" si="282"/>
        <v>1.063025387628981</v>
      </c>
      <c r="R228">
        <f t="shared" si="284"/>
        <v>8.3552123490652637</v>
      </c>
    </row>
    <row r="229" spans="1:18">
      <c r="A229" s="42">
        <f>'BB Data'!A234</f>
        <v>36280</v>
      </c>
      <c r="B229" t="e">
        <f>LN('BB Data'!B234/'BB Data'!B233)*100</f>
        <v>#VALUE!</v>
      </c>
      <c r="C229" t="e">
        <f>LN('BB Data'!C234/'BB Data'!C233)*100</f>
        <v>#VALUE!</v>
      </c>
      <c r="D229">
        <f>LN('BB Data'!D234/'BB Data'!D233)*100</f>
        <v>0.3448370949296099</v>
      </c>
      <c r="E229">
        <f>LN('BB Data'!E234/'BB Data'!E233)*100</f>
        <v>1.8701173745175357</v>
      </c>
      <c r="F229">
        <f>LN('BB Data'!F234/'BB Data'!F233)*100</f>
        <v>-1.4903405502574918</v>
      </c>
      <c r="G229" t="e">
        <f>LN('BB Data'!G234/'BB Data'!G233)*100</f>
        <v>#VALUE!</v>
      </c>
      <c r="H229" t="e">
        <f>LN('BB Data'!H234/'BB Data'!H233)*100</f>
        <v>#VALUE!</v>
      </c>
      <c r="I229">
        <f>LN('BB Data'!I234/'BB Data'!I233)*100</f>
        <v>0.40493057632924967</v>
      </c>
      <c r="J229">
        <f>LN('BB Data'!J234/'BB Data'!J233)*100</f>
        <v>4.1881608110597162</v>
      </c>
      <c r="K229" t="e">
        <f t="shared" si="285"/>
        <v>#VALUE!</v>
      </c>
      <c r="L229" t="e">
        <f t="shared" si="286"/>
        <v>#VALUE!</v>
      </c>
      <c r="M229">
        <f t="shared" ref="M229" si="297">STDEV(E204:E229)</f>
        <v>3.576492211530875</v>
      </c>
      <c r="N229">
        <f t="shared" si="282"/>
        <v>6.702224685231581</v>
      </c>
      <c r="O229" t="e">
        <f t="shared" si="282"/>
        <v>#VALUE!</v>
      </c>
      <c r="P229" t="e">
        <f t="shared" si="282"/>
        <v>#VALUE!</v>
      </c>
      <c r="Q229">
        <f t="shared" si="282"/>
        <v>0.97519429185312523</v>
      </c>
      <c r="R229">
        <f t="shared" si="284"/>
        <v>8.3845299915033458</v>
      </c>
    </row>
    <row r="230" spans="1:18">
      <c r="A230" s="42">
        <f>'BB Data'!A235</f>
        <v>36287</v>
      </c>
      <c r="B230" t="e">
        <f>LN('BB Data'!B235/'BB Data'!B234)*100</f>
        <v>#VALUE!</v>
      </c>
      <c r="C230" t="e">
        <f>LN('BB Data'!C235/'BB Data'!C234)*100</f>
        <v>#VALUE!</v>
      </c>
      <c r="D230">
        <f>LN('BB Data'!D235/'BB Data'!D234)*100</f>
        <v>0.30094906773182606</v>
      </c>
      <c r="E230">
        <f>LN('BB Data'!E235/'BB Data'!E234)*100</f>
        <v>6.1779567789124279</v>
      </c>
      <c r="F230">
        <f>LN('BB Data'!F235/'BB Data'!F234)*100</f>
        <v>-0.30075210639552169</v>
      </c>
      <c r="G230" t="e">
        <f>LN('BB Data'!G235/'BB Data'!G234)*100</f>
        <v>#VALUE!</v>
      </c>
      <c r="H230" t="e">
        <f>LN('BB Data'!H235/'BB Data'!H234)*100</f>
        <v>#VALUE!</v>
      </c>
      <c r="I230">
        <f>LN('BB Data'!I235/'BB Data'!I234)*100</f>
        <v>0.26358784596951851</v>
      </c>
      <c r="J230">
        <f>LN('BB Data'!J235/'BB Data'!J234)*100</f>
        <v>9.1280019879121497</v>
      </c>
      <c r="K230" t="e">
        <f t="shared" si="285"/>
        <v>#VALUE!</v>
      </c>
      <c r="L230" t="e">
        <f t="shared" si="286"/>
        <v>#VALUE!</v>
      </c>
      <c r="M230">
        <f t="shared" ref="M230" si="298">STDEV(E205:E230)</f>
        <v>3.5468626530495073</v>
      </c>
      <c r="N230">
        <f t="shared" si="282"/>
        <v>6.7013925365159901</v>
      </c>
      <c r="O230" t="e">
        <f t="shared" si="282"/>
        <v>#VALUE!</v>
      </c>
      <c r="P230" t="e">
        <f t="shared" si="282"/>
        <v>#VALUE!</v>
      </c>
      <c r="Q230">
        <f t="shared" si="282"/>
        <v>0.89065985367108302</v>
      </c>
      <c r="R230">
        <f t="shared" si="284"/>
        <v>7.9681006376994477</v>
      </c>
    </row>
    <row r="231" spans="1:18">
      <c r="A231" s="42">
        <f>'BB Data'!A236</f>
        <v>36294</v>
      </c>
      <c r="B231" t="e">
        <f>LN('BB Data'!B236/'BB Data'!B235)*100</f>
        <v>#VALUE!</v>
      </c>
      <c r="C231" t="e">
        <f>LN('BB Data'!C236/'BB Data'!C235)*100</f>
        <v>#VALUE!</v>
      </c>
      <c r="D231">
        <f>LN('BB Data'!D236/'BB Data'!D235)*100</f>
        <v>0.30946690760783097</v>
      </c>
      <c r="E231">
        <f>LN('BB Data'!E236/'BB Data'!E235)*100</f>
        <v>-1.2236726448436921</v>
      </c>
      <c r="F231">
        <f>LN('BB Data'!F236/'BB Data'!F235)*100</f>
        <v>-0.30165935394256793</v>
      </c>
      <c r="G231" t="e">
        <f>LN('BB Data'!G236/'BB Data'!G235)*100</f>
        <v>#VALUE!</v>
      </c>
      <c r="H231" t="e">
        <f>LN('BB Data'!H236/'BB Data'!H235)*100</f>
        <v>#VALUE!</v>
      </c>
      <c r="I231">
        <f>LN('BB Data'!I236/'BB Data'!I235)*100</f>
        <v>0.8384675842888587</v>
      </c>
      <c r="J231">
        <f>LN('BB Data'!J236/'BB Data'!J235)*100</f>
        <v>1.6379585328118067</v>
      </c>
      <c r="K231" t="e">
        <f t="shared" si="285"/>
        <v>#VALUE!</v>
      </c>
      <c r="L231" t="e">
        <f t="shared" si="286"/>
        <v>#VALUE!</v>
      </c>
      <c r="M231">
        <f t="shared" ref="M231" si="299">STDEV(E206:E231)</f>
        <v>3.4073006348264512</v>
      </c>
      <c r="N231">
        <f t="shared" si="282"/>
        <v>6.7056382225476794</v>
      </c>
      <c r="O231" t="e">
        <f t="shared" si="282"/>
        <v>#VALUE!</v>
      </c>
      <c r="P231" t="e">
        <f t="shared" si="282"/>
        <v>#VALUE!</v>
      </c>
      <c r="Q231">
        <f t="shared" si="282"/>
        <v>0.89184869230542407</v>
      </c>
      <c r="R231">
        <f t="shared" si="284"/>
        <v>7.7094760820263524</v>
      </c>
    </row>
    <row r="232" spans="1:18">
      <c r="A232" s="42">
        <f>'BB Data'!A237</f>
        <v>36301</v>
      </c>
      <c r="B232" t="e">
        <f>LN('BB Data'!B237/'BB Data'!B236)*100</f>
        <v>#VALUE!</v>
      </c>
      <c r="C232" t="e">
        <f>LN('BB Data'!C237/'BB Data'!C236)*100</f>
        <v>#VALUE!</v>
      </c>
      <c r="D232">
        <f>LN('BB Data'!D237/'BB Data'!D236)*100</f>
        <v>0.2784552809186483</v>
      </c>
      <c r="E232">
        <f>LN('BB Data'!E237/'BB Data'!E236)*100</f>
        <v>-2.6023487171282165</v>
      </c>
      <c r="F232">
        <f>LN('BB Data'!F237/'BB Data'!F236)*100</f>
        <v>2.8590392851524857</v>
      </c>
      <c r="G232" t="e">
        <f>LN('BB Data'!G237/'BB Data'!G236)*100</f>
        <v>#VALUE!</v>
      </c>
      <c r="H232" t="e">
        <f>LN('BB Data'!H237/'BB Data'!H236)*100</f>
        <v>#VALUE!</v>
      </c>
      <c r="I232">
        <f>LN('BB Data'!I237/'BB Data'!I236)*100</f>
        <v>0.60083799718608044</v>
      </c>
      <c r="J232">
        <f>LN('BB Data'!J237/'BB Data'!J236)*100</f>
        <v>-9.3101685993420933</v>
      </c>
      <c r="K232" t="e">
        <f t="shared" si="285"/>
        <v>#VALUE!</v>
      </c>
      <c r="L232" t="e">
        <f t="shared" si="286"/>
        <v>#VALUE!</v>
      </c>
      <c r="M232">
        <f t="shared" ref="M232" si="300">STDEV(E207:E232)</f>
        <v>3.3138089443449532</v>
      </c>
      <c r="N232">
        <f t="shared" si="282"/>
        <v>6.7096436394855985</v>
      </c>
      <c r="O232" t="e">
        <f t="shared" si="282"/>
        <v>#VALUE!</v>
      </c>
      <c r="P232" t="e">
        <f t="shared" si="282"/>
        <v>#VALUE!</v>
      </c>
      <c r="Q232">
        <f t="shared" si="282"/>
        <v>0.87806807926443331</v>
      </c>
      <c r="R232">
        <f t="shared" si="284"/>
        <v>7.7502467849089625</v>
      </c>
    </row>
    <row r="233" spans="1:18">
      <c r="A233" s="42">
        <f>'BB Data'!A238</f>
        <v>36308</v>
      </c>
      <c r="B233" t="e">
        <f>LN('BB Data'!B238/'BB Data'!B237)*100</f>
        <v>#VALUE!</v>
      </c>
      <c r="C233" t="e">
        <f>LN('BB Data'!C238/'BB Data'!C237)*100</f>
        <v>#VALUE!</v>
      </c>
      <c r="D233">
        <f>LN('BB Data'!D238/'BB Data'!D237)*100</f>
        <v>0.29341929326207083</v>
      </c>
      <c r="E233">
        <f>LN('BB Data'!E238/'BB Data'!E237)*100</f>
        <v>-3.9566066592668507</v>
      </c>
      <c r="F233">
        <f>LN('BB Data'!F238/'BB Data'!F237)*100</f>
        <v>1.1095004324987991</v>
      </c>
      <c r="G233" t="e">
        <f>LN('BB Data'!G238/'BB Data'!G237)*100</f>
        <v>#VALUE!</v>
      </c>
      <c r="H233" t="e">
        <f>LN('BB Data'!H238/'BB Data'!H237)*100</f>
        <v>#VALUE!</v>
      </c>
      <c r="I233">
        <f>LN('BB Data'!I238/'BB Data'!I237)*100</f>
        <v>0.49414619006592886</v>
      </c>
      <c r="J233">
        <f>LN('BB Data'!J238/'BB Data'!J237)*100</f>
        <v>-7.4460101060171615</v>
      </c>
      <c r="K233" t="e">
        <f t="shared" si="285"/>
        <v>#VALUE!</v>
      </c>
      <c r="L233" t="e">
        <f t="shared" si="286"/>
        <v>#VALUE!</v>
      </c>
      <c r="M233">
        <f t="shared" ref="M233:Q248" si="301">STDEV(E208:E233)</f>
        <v>3.4460589194138711</v>
      </c>
      <c r="N233">
        <f t="shared" si="301"/>
        <v>6.7072560502881871</v>
      </c>
      <c r="O233" t="e">
        <f t="shared" si="301"/>
        <v>#VALUE!</v>
      </c>
      <c r="P233" t="e">
        <f t="shared" si="301"/>
        <v>#VALUE!</v>
      </c>
      <c r="Q233">
        <f t="shared" si="301"/>
        <v>0.87397233185441514</v>
      </c>
      <c r="R233">
        <f t="shared" si="284"/>
        <v>7.7989485269146241</v>
      </c>
    </row>
    <row r="234" spans="1:18">
      <c r="A234" s="42">
        <f>'BB Data'!A239</f>
        <v>36315</v>
      </c>
      <c r="B234" t="e">
        <f>LN('BB Data'!B239/'BB Data'!B238)*100</f>
        <v>#VALUE!</v>
      </c>
      <c r="C234" t="e">
        <f>LN('BB Data'!C239/'BB Data'!C238)*100</f>
        <v>#VALUE!</v>
      </c>
      <c r="D234">
        <f>LN('BB Data'!D239/'BB Data'!D238)*100</f>
        <v>0.40046493929327531</v>
      </c>
      <c r="E234">
        <f>LN('BB Data'!E239/'BB Data'!E238)*100</f>
        <v>3.7640136215721189</v>
      </c>
      <c r="F234">
        <f>LN('BB Data'!F239/'BB Data'!F238)*100</f>
        <v>0.78091503141649476</v>
      </c>
      <c r="G234" t="e">
        <f>LN('BB Data'!G239/'BB Data'!G238)*100</f>
        <v>#VALUE!</v>
      </c>
      <c r="H234" t="e">
        <f>LN('BB Data'!H239/'BB Data'!H238)*100</f>
        <v>#VALUE!</v>
      </c>
      <c r="I234">
        <f>LN('BB Data'!I239/'BB Data'!I238)*100</f>
        <v>0.50769662106616886</v>
      </c>
      <c r="J234">
        <f>LN('BB Data'!J239/'BB Data'!J238)*100</f>
        <v>2.7755764952896413</v>
      </c>
      <c r="K234" t="e">
        <f t="shared" si="285"/>
        <v>#VALUE!</v>
      </c>
      <c r="L234" t="e">
        <f t="shared" si="286"/>
        <v>#VALUE!</v>
      </c>
      <c r="M234">
        <f t="shared" ref="M234" si="302">STDEV(E209:E234)</f>
        <v>3.1965031081329403</v>
      </c>
      <c r="N234">
        <f t="shared" si="301"/>
        <v>6.7040405717826674</v>
      </c>
      <c r="O234" t="e">
        <f t="shared" si="301"/>
        <v>#VALUE!</v>
      </c>
      <c r="P234" t="e">
        <f t="shared" si="301"/>
        <v>#VALUE!</v>
      </c>
      <c r="Q234">
        <f t="shared" si="301"/>
        <v>0.87105275336785415</v>
      </c>
      <c r="R234">
        <f t="shared" si="284"/>
        <v>7.1113819235411597</v>
      </c>
    </row>
    <row r="235" spans="1:18">
      <c r="A235" s="42">
        <f>'BB Data'!A240</f>
        <v>36322</v>
      </c>
      <c r="B235" t="e">
        <f>LN('BB Data'!B240/'BB Data'!B239)*100</f>
        <v>#VALUE!</v>
      </c>
      <c r="C235" t="e">
        <f>LN('BB Data'!C240/'BB Data'!C239)*100</f>
        <v>#VALUE!</v>
      </c>
      <c r="D235">
        <f>LN('BB Data'!D240/'BB Data'!D239)*100</f>
        <v>0.33417373469486111</v>
      </c>
      <c r="E235">
        <f>LN('BB Data'!E240/'BB Data'!E239)*100</f>
        <v>2.7037008725807756</v>
      </c>
      <c r="F235">
        <f>LN('BB Data'!F240/'BB Data'!F239)*100</f>
        <v>2.5879447987820758</v>
      </c>
      <c r="G235" t="e">
        <f>LN('BB Data'!G240/'BB Data'!G239)*100</f>
        <v>#VALUE!</v>
      </c>
      <c r="H235" t="e">
        <f>LN('BB Data'!H240/'BB Data'!H239)*100</f>
        <v>#VALUE!</v>
      </c>
      <c r="I235">
        <f>LN('BB Data'!I240/'BB Data'!I239)*100</f>
        <v>0.53447874707309806</v>
      </c>
      <c r="J235">
        <f>LN('BB Data'!J240/'BB Data'!J239)*100</f>
        <v>-2.3133616673007857</v>
      </c>
      <c r="K235" t="e">
        <f t="shared" si="285"/>
        <v>#VALUE!</v>
      </c>
      <c r="L235" t="e">
        <f t="shared" si="286"/>
        <v>#VALUE!</v>
      </c>
      <c r="M235">
        <f t="shared" ref="M235" si="303">STDEV(E210:E235)</f>
        <v>3.2126855067412827</v>
      </c>
      <c r="N235">
        <f t="shared" si="301"/>
        <v>6.7024558410365866</v>
      </c>
      <c r="O235" t="e">
        <f t="shared" si="301"/>
        <v>#VALUE!</v>
      </c>
      <c r="P235" t="e">
        <f t="shared" si="301"/>
        <v>#VALUE!</v>
      </c>
      <c r="Q235">
        <f t="shared" si="301"/>
        <v>0.86990843168930121</v>
      </c>
      <c r="R235">
        <f t="shared" si="284"/>
        <v>7.0695518700434343</v>
      </c>
    </row>
    <row r="236" spans="1:18">
      <c r="A236" s="42">
        <f>'BB Data'!A241</f>
        <v>36329</v>
      </c>
      <c r="B236" t="e">
        <f>LN('BB Data'!B241/'BB Data'!B240)*100</f>
        <v>#VALUE!</v>
      </c>
      <c r="C236" t="e">
        <f>LN('BB Data'!C241/'BB Data'!C240)*100</f>
        <v>#VALUE!</v>
      </c>
      <c r="D236">
        <f>LN('BB Data'!D241/'BB Data'!D240)*100</f>
        <v>0.40902281407604096</v>
      </c>
      <c r="E236">
        <f>LN('BB Data'!E241/'BB Data'!E240)*100</f>
        <v>3.5323870835848639</v>
      </c>
      <c r="F236">
        <f>LN('BB Data'!F241/'BB Data'!F240)*100</f>
        <v>-1.242953855210357</v>
      </c>
      <c r="G236" t="e">
        <f>LN('BB Data'!G241/'BB Data'!G240)*100</f>
        <v>#VALUE!</v>
      </c>
      <c r="H236" t="e">
        <f>LN('BB Data'!H241/'BB Data'!H240)*100</f>
        <v>#VALUE!</v>
      </c>
      <c r="I236">
        <f>LN('BB Data'!I241/'BB Data'!I240)*100</f>
        <v>0.76910574438181656</v>
      </c>
      <c r="J236">
        <f>LN('BB Data'!J241/'BB Data'!J240)*100</f>
        <v>7.1096567549430878</v>
      </c>
      <c r="K236" t="e">
        <f t="shared" si="285"/>
        <v>#VALUE!</v>
      </c>
      <c r="L236" t="e">
        <f t="shared" si="286"/>
        <v>#VALUE!</v>
      </c>
      <c r="M236">
        <f t="shared" ref="M236" si="304">STDEV(E211:E236)</f>
        <v>3.1625570052265486</v>
      </c>
      <c r="N236">
        <f t="shared" si="301"/>
        <v>6.7199021613126071</v>
      </c>
      <c r="O236" t="e">
        <f t="shared" si="301"/>
        <v>#VALUE!</v>
      </c>
      <c r="P236" t="e">
        <f t="shared" si="301"/>
        <v>#VALUE!</v>
      </c>
      <c r="Q236">
        <f t="shared" si="301"/>
        <v>0.84140254176390572</v>
      </c>
      <c r="R236">
        <f t="shared" si="284"/>
        <v>7.0693075760715383</v>
      </c>
    </row>
    <row r="237" spans="1:18">
      <c r="A237" s="42">
        <f>'BB Data'!A242</f>
        <v>36336</v>
      </c>
      <c r="B237" t="e">
        <f>LN('BB Data'!B242/'BB Data'!B241)*100</f>
        <v>#VALUE!</v>
      </c>
      <c r="C237" t="e">
        <f>LN('BB Data'!C242/'BB Data'!C241)*100</f>
        <v>#VALUE!</v>
      </c>
      <c r="D237">
        <f>LN('BB Data'!D242/'BB Data'!D241)*100</f>
        <v>5.4064664134883415E-2</v>
      </c>
      <c r="E237">
        <f>LN('BB Data'!E242/'BB Data'!E241)*100</f>
        <v>-0.64826864884167124</v>
      </c>
      <c r="F237">
        <f>LN('BB Data'!F242/'BB Data'!F241)*100</f>
        <v>1.6911338771161146</v>
      </c>
      <c r="G237" t="e">
        <f>LN('BB Data'!G242/'BB Data'!G241)*100</f>
        <v>#VALUE!</v>
      </c>
      <c r="H237" t="e">
        <f>LN('BB Data'!H242/'BB Data'!H241)*100</f>
        <v>#VALUE!</v>
      </c>
      <c r="I237">
        <f>LN('BB Data'!I242/'BB Data'!I241)*100</f>
        <v>0.19392887678192777</v>
      </c>
      <c r="J237">
        <f>LN('BB Data'!J242/'BB Data'!J241)*100</f>
        <v>-7.2992365217484503</v>
      </c>
      <c r="K237" t="e">
        <f t="shared" si="285"/>
        <v>#VALUE!</v>
      </c>
      <c r="L237" t="e">
        <f t="shared" si="286"/>
        <v>#VALUE!</v>
      </c>
      <c r="M237">
        <f t="shared" ref="M237" si="305">STDEV(E212:E237)</f>
        <v>3.1456333808356813</v>
      </c>
      <c r="N237">
        <f t="shared" si="301"/>
        <v>6.7142803580885895</v>
      </c>
      <c r="O237" t="e">
        <f t="shared" si="301"/>
        <v>#VALUE!</v>
      </c>
      <c r="P237" t="e">
        <f t="shared" si="301"/>
        <v>#VALUE!</v>
      </c>
      <c r="Q237">
        <f t="shared" si="301"/>
        <v>0.83887281211613829</v>
      </c>
      <c r="R237">
        <f t="shared" si="284"/>
        <v>7.1912806382916292</v>
      </c>
    </row>
    <row r="238" spans="1:18">
      <c r="A238" s="42">
        <f>'BB Data'!A243</f>
        <v>36343</v>
      </c>
      <c r="B238" t="e">
        <f>LN('BB Data'!B243/'BB Data'!B242)*100</f>
        <v>#VALUE!</v>
      </c>
      <c r="C238" t="e">
        <f>LN('BB Data'!C243/'BB Data'!C242)*100</f>
        <v>#VALUE!</v>
      </c>
      <c r="D238">
        <f>LN('BB Data'!D243/'BB Data'!D242)*100</f>
        <v>0.53352166945847712</v>
      </c>
      <c r="E238">
        <f>LN('BB Data'!E243/'BB Data'!E242)*100</f>
        <v>4.461455715441776</v>
      </c>
      <c r="F238">
        <f>LN('BB Data'!F243/'BB Data'!F242)*100</f>
        <v>-1.5774975012513071</v>
      </c>
      <c r="G238" t="e">
        <f>LN('BB Data'!G243/'BB Data'!G242)*100</f>
        <v>#VALUE!</v>
      </c>
      <c r="H238" t="e">
        <f>LN('BB Data'!H243/'BB Data'!H242)*100</f>
        <v>#VALUE!</v>
      </c>
      <c r="I238">
        <f>LN('BB Data'!I243/'BB Data'!I242)*100</f>
        <v>0.683622043832814</v>
      </c>
      <c r="J238">
        <f>LN('BB Data'!J243/'BB Data'!J242)*100</f>
        <v>8.0023668069255116</v>
      </c>
      <c r="K238" t="e">
        <f t="shared" si="285"/>
        <v>#VALUE!</v>
      </c>
      <c r="L238" t="e">
        <f t="shared" si="286"/>
        <v>#VALUE!</v>
      </c>
      <c r="M238">
        <f t="shared" ref="M238" si="306">STDEV(E213:E238)</f>
        <v>3.2011226071990513</v>
      </c>
      <c r="N238">
        <f t="shared" si="301"/>
        <v>6.7361402998609812</v>
      </c>
      <c r="O238" t="e">
        <f t="shared" si="301"/>
        <v>#VALUE!</v>
      </c>
      <c r="P238" t="e">
        <f t="shared" si="301"/>
        <v>#VALUE!</v>
      </c>
      <c r="Q238">
        <f t="shared" si="301"/>
        <v>0.83905263434196542</v>
      </c>
      <c r="R238">
        <f t="shared" si="284"/>
        <v>7.3175153755601263</v>
      </c>
    </row>
    <row r="239" spans="1:18">
      <c r="A239" s="42">
        <f>'BB Data'!A244</f>
        <v>36350</v>
      </c>
      <c r="B239" t="e">
        <f>LN('BB Data'!B244/'BB Data'!B243)*100</f>
        <v>#VALUE!</v>
      </c>
      <c r="C239" t="e">
        <f>LN('BB Data'!C244/'BB Data'!C243)*100</f>
        <v>#VALUE!</v>
      </c>
      <c r="D239">
        <f>LN('BB Data'!D244/'BB Data'!D243)*100</f>
        <v>0.36829340402476007</v>
      </c>
      <c r="E239">
        <f>LN('BB Data'!E244/'BB Data'!E243)*100</f>
        <v>0.74876827115993194</v>
      </c>
      <c r="F239">
        <f>LN('BB Data'!F244/'BB Data'!F243)*100</f>
        <v>2.5786182096022157</v>
      </c>
      <c r="G239" t="e">
        <f>LN('BB Data'!G244/'BB Data'!G243)*100</f>
        <v>#VALUE!</v>
      </c>
      <c r="H239" t="e">
        <f>LN('BB Data'!H244/'BB Data'!H243)*100</f>
        <v>#VALUE!</v>
      </c>
      <c r="I239">
        <f>LN('BB Data'!I244/'BB Data'!I243)*100</f>
        <v>0.85083965122674121</v>
      </c>
      <c r="J239">
        <f>LN('BB Data'!J244/'BB Data'!J243)*100</f>
        <v>-4.4747442222437979</v>
      </c>
      <c r="K239" t="e">
        <f t="shared" si="285"/>
        <v>#VALUE!</v>
      </c>
      <c r="L239" t="e">
        <f t="shared" si="286"/>
        <v>#VALUE!</v>
      </c>
      <c r="M239">
        <f t="shared" ref="M239" si="307">STDEV(E214:E239)</f>
        <v>3.1020731969133757</v>
      </c>
      <c r="N239">
        <f t="shared" si="301"/>
        <v>6.7341711106019204</v>
      </c>
      <c r="O239" t="e">
        <f t="shared" si="301"/>
        <v>#VALUE!</v>
      </c>
      <c r="P239" t="e">
        <f t="shared" si="301"/>
        <v>#VALUE!</v>
      </c>
      <c r="Q239">
        <f t="shared" si="301"/>
        <v>0.83914710656893543</v>
      </c>
      <c r="R239">
        <f t="shared" si="284"/>
        <v>7.3400173464036884</v>
      </c>
    </row>
    <row r="240" spans="1:18">
      <c r="A240" s="42">
        <f>'BB Data'!A245</f>
        <v>36357</v>
      </c>
      <c r="B240" t="e">
        <f>LN('BB Data'!B245/'BB Data'!B244)*100</f>
        <v>#VALUE!</v>
      </c>
      <c r="C240" t="e">
        <f>LN('BB Data'!C245/'BB Data'!C244)*100</f>
        <v>#VALUE!</v>
      </c>
      <c r="D240">
        <f>LN('BB Data'!D245/'BB Data'!D244)*100</f>
        <v>0.18217445029760729</v>
      </c>
      <c r="E240">
        <f>LN('BB Data'!E245/'BB Data'!E244)*100</f>
        <v>-1.2992392140697524</v>
      </c>
      <c r="F240">
        <f>LN('BB Data'!F245/'BB Data'!F244)*100</f>
        <v>-0.66629896698492552</v>
      </c>
      <c r="G240" t="e">
        <f>LN('BB Data'!G245/'BB Data'!G244)*100</f>
        <v>#VALUE!</v>
      </c>
      <c r="H240" t="e">
        <f>LN('BB Data'!H245/'BB Data'!H244)*100</f>
        <v>#VALUE!</v>
      </c>
      <c r="I240">
        <f>LN('BB Data'!I245/'BB Data'!I244)*100</f>
        <v>6.0200212220795135E-2</v>
      </c>
      <c r="J240">
        <f>LN('BB Data'!J245/'BB Data'!J244)*100</f>
        <v>-0.61515057411002882</v>
      </c>
      <c r="K240" t="e">
        <f t="shared" si="285"/>
        <v>#VALUE!</v>
      </c>
      <c r="L240" t="e">
        <f t="shared" si="286"/>
        <v>#VALUE!</v>
      </c>
      <c r="M240">
        <f t="shared" ref="M240" si="308">STDEV(E215:E240)</f>
        <v>2.6379013507985474</v>
      </c>
      <c r="N240">
        <f t="shared" si="301"/>
        <v>5.9902735228741548</v>
      </c>
      <c r="O240" t="e">
        <f t="shared" si="301"/>
        <v>#VALUE!</v>
      </c>
      <c r="P240" t="e">
        <f t="shared" si="301"/>
        <v>#VALUE!</v>
      </c>
      <c r="Q240">
        <f t="shared" si="301"/>
        <v>0.8112128863581457</v>
      </c>
      <c r="R240">
        <f t="shared" si="284"/>
        <v>6.692945896904714</v>
      </c>
    </row>
    <row r="241" spans="1:18">
      <c r="A241" s="42">
        <f>'BB Data'!A246</f>
        <v>36364</v>
      </c>
      <c r="B241" t="e">
        <f>LN('BB Data'!B246/'BB Data'!B245)*100</f>
        <v>#VALUE!</v>
      </c>
      <c r="C241" t="e">
        <f>LN('BB Data'!C246/'BB Data'!C245)*100</f>
        <v>#VALUE!</v>
      </c>
      <c r="D241">
        <f>LN('BB Data'!D246/'BB Data'!D245)*100</f>
        <v>0.22387250086194815</v>
      </c>
      <c r="E241">
        <f>LN('BB Data'!E246/'BB Data'!E245)*100</f>
        <v>-3.640361929188904</v>
      </c>
      <c r="F241">
        <f>LN('BB Data'!F246/'BB Data'!F245)*100</f>
        <v>1.2731973815044879</v>
      </c>
      <c r="G241" t="e">
        <f>LN('BB Data'!G246/'BB Data'!G245)*100</f>
        <v>#VALUE!</v>
      </c>
      <c r="H241" t="e">
        <f>LN('BB Data'!H246/'BB Data'!H245)*100</f>
        <v>#VALUE!</v>
      </c>
      <c r="I241">
        <f>LN('BB Data'!I246/'BB Data'!I245)*100</f>
        <v>0.64679782530595686</v>
      </c>
      <c r="J241">
        <f>LN('BB Data'!J246/'BB Data'!J245)*100</f>
        <v>-3.4999740107100177</v>
      </c>
      <c r="K241" t="e">
        <f t="shared" si="285"/>
        <v>#VALUE!</v>
      </c>
      <c r="L241" t="e">
        <f t="shared" si="286"/>
        <v>#VALUE!</v>
      </c>
      <c r="M241">
        <f t="shared" ref="M241" si="309">STDEV(E216:E241)</f>
        <v>2.7700098598512097</v>
      </c>
      <c r="N241">
        <f t="shared" si="301"/>
        <v>4.8455522209940991</v>
      </c>
      <c r="O241" t="e">
        <f t="shared" si="301"/>
        <v>#VALUE!</v>
      </c>
      <c r="P241" t="e">
        <f t="shared" si="301"/>
        <v>#VALUE!</v>
      </c>
      <c r="Q241">
        <f t="shared" si="301"/>
        <v>0.76211750680288459</v>
      </c>
      <c r="R241">
        <f t="shared" si="284"/>
        <v>6.3317742110831201</v>
      </c>
    </row>
    <row r="242" spans="1:18">
      <c r="A242" s="42">
        <f>'BB Data'!A247</f>
        <v>36371</v>
      </c>
      <c r="B242" t="e">
        <f>LN('BB Data'!B247/'BB Data'!B246)*100</f>
        <v>#VALUE!</v>
      </c>
      <c r="C242" t="e">
        <f>LN('BB Data'!C247/'BB Data'!C246)*100</f>
        <v>#VALUE!</v>
      </c>
      <c r="D242">
        <f>LN('BB Data'!D247/'BB Data'!D246)*100</f>
        <v>0.45170340259705949</v>
      </c>
      <c r="E242">
        <f>LN('BB Data'!E247/'BB Data'!E246)*100</f>
        <v>-1.2559500536171184</v>
      </c>
      <c r="F242">
        <f>LN('BB Data'!F247/'BB Data'!F246)*100</f>
        <v>-0.93949295614679729</v>
      </c>
      <c r="G242" t="e">
        <f>LN('BB Data'!G247/'BB Data'!G246)*100</f>
        <v>#VALUE!</v>
      </c>
      <c r="H242" t="e">
        <f>LN('BB Data'!H247/'BB Data'!H246)*100</f>
        <v>#VALUE!</v>
      </c>
      <c r="I242">
        <f>LN('BB Data'!I247/'BB Data'!I246)*100</f>
        <v>0.39174144381280507</v>
      </c>
      <c r="J242">
        <f>LN('BB Data'!J247/'BB Data'!J246)*100</f>
        <v>-4.5641494779883534</v>
      </c>
      <c r="K242" t="e">
        <f t="shared" si="285"/>
        <v>#VALUE!</v>
      </c>
      <c r="L242" t="e">
        <f t="shared" si="286"/>
        <v>#VALUE!</v>
      </c>
      <c r="M242">
        <f t="shared" ref="M242" si="310">STDEV(E217:E242)</f>
        <v>2.8143352106755382</v>
      </c>
      <c r="N242">
        <f t="shared" si="301"/>
        <v>3.25185858304887</v>
      </c>
      <c r="O242" t="e">
        <f t="shared" si="301"/>
        <v>#VALUE!</v>
      </c>
      <c r="P242" t="e">
        <f t="shared" si="301"/>
        <v>#VALUE!</v>
      </c>
      <c r="Q242">
        <f t="shared" si="301"/>
        <v>0.67996413924682519</v>
      </c>
      <c r="R242">
        <f t="shared" si="284"/>
        <v>6.3044633353270507</v>
      </c>
    </row>
    <row r="243" spans="1:18">
      <c r="A243" s="42">
        <f>'BB Data'!A248</f>
        <v>36378</v>
      </c>
      <c r="B243" t="e">
        <f>LN('BB Data'!B248/'BB Data'!B247)*100</f>
        <v>#VALUE!</v>
      </c>
      <c r="C243" t="e">
        <f>LN('BB Data'!C248/'BB Data'!C247)*100</f>
        <v>#VALUE!</v>
      </c>
      <c r="D243">
        <f>LN('BB Data'!D248/'BB Data'!D247)*100</f>
        <v>0.18969683276676164</v>
      </c>
      <c r="E243">
        <f>LN('BB Data'!E248/'BB Data'!E247)*100</f>
        <v>-3.3289192814264492</v>
      </c>
      <c r="F243">
        <f>LN('BB Data'!F248/'BB Data'!F247)*100</f>
        <v>2.5220635023283857</v>
      </c>
      <c r="G243" t="e">
        <f>LN('BB Data'!G248/'BB Data'!G247)*100</f>
        <v>#VALUE!</v>
      </c>
      <c r="H243" t="e">
        <f>LN('BB Data'!H248/'BB Data'!H247)*100</f>
        <v>#VALUE!</v>
      </c>
      <c r="I243">
        <f>LN('BB Data'!I248/'BB Data'!I247)*100</f>
        <v>0.22442599683405723</v>
      </c>
      <c r="J243">
        <f>LN('BB Data'!J248/'BB Data'!J247)*100</f>
        <v>-5.5949154690555103</v>
      </c>
      <c r="K243" t="e">
        <f t="shared" si="285"/>
        <v>#VALUE!</v>
      </c>
      <c r="L243" t="e">
        <f t="shared" si="286"/>
        <v>#VALUE!</v>
      </c>
      <c r="M243">
        <f t="shared" ref="M243" si="311">STDEV(E218:E243)</f>
        <v>2.9479449508048776</v>
      </c>
      <c r="N243">
        <f t="shared" si="301"/>
        <v>2.4352889220496823</v>
      </c>
      <c r="O243" t="e">
        <f t="shared" si="301"/>
        <v>#VALUE!</v>
      </c>
      <c r="P243" t="e">
        <f t="shared" si="301"/>
        <v>#VALUE!</v>
      </c>
      <c r="Q243">
        <f t="shared" si="301"/>
        <v>0.56313847053718735</v>
      </c>
      <c r="R243">
        <f t="shared" si="284"/>
        <v>5.9637783440300867</v>
      </c>
    </row>
    <row r="244" spans="1:18">
      <c r="A244" s="42">
        <f>'BB Data'!A249</f>
        <v>36385</v>
      </c>
      <c r="B244" t="e">
        <f>LN('BB Data'!B249/'BB Data'!B248)*100</f>
        <v>#VALUE!</v>
      </c>
      <c r="C244" t="e">
        <f>LN('BB Data'!C249/'BB Data'!C248)*100</f>
        <v>#VALUE!</v>
      </c>
      <c r="D244">
        <f>LN('BB Data'!D249/'BB Data'!D248)*100</f>
        <v>0.38591269025781211</v>
      </c>
      <c r="E244">
        <f>LN('BB Data'!E249/'BB Data'!E248)*100</f>
        <v>1.3870131296481925</v>
      </c>
      <c r="F244">
        <f>LN('BB Data'!F249/'BB Data'!F248)*100</f>
        <v>1.5045958205271333</v>
      </c>
      <c r="G244" t="e">
        <f>LN('BB Data'!G249/'BB Data'!G248)*100</f>
        <v>#VALUE!</v>
      </c>
      <c r="H244" t="e">
        <f>LN('BB Data'!H249/'BB Data'!H248)*100</f>
        <v>#VALUE!</v>
      </c>
      <c r="I244">
        <f>LN('BB Data'!I249/'BB Data'!I248)*100</f>
        <v>1.8208451477907661</v>
      </c>
      <c r="J244">
        <f>LN('BB Data'!J249/'BB Data'!J248)*100</f>
        <v>3.1229046941248801E-2</v>
      </c>
      <c r="K244" t="e">
        <f t="shared" si="285"/>
        <v>#VALUE!</v>
      </c>
      <c r="L244" t="e">
        <f t="shared" si="286"/>
        <v>#VALUE!</v>
      </c>
      <c r="M244">
        <f t="shared" ref="M244" si="312">STDEV(E219:E244)</f>
        <v>2.9436249430447425</v>
      </c>
      <c r="N244">
        <f t="shared" si="301"/>
        <v>2.3523358128639673</v>
      </c>
      <c r="O244" t="e">
        <f t="shared" si="301"/>
        <v>#VALUE!</v>
      </c>
      <c r="P244" t="e">
        <f t="shared" si="301"/>
        <v>#VALUE!</v>
      </c>
      <c r="Q244">
        <f t="shared" si="301"/>
        <v>0.51367879807720462</v>
      </c>
      <c r="R244">
        <f t="shared" si="284"/>
        <v>5.9560656908935492</v>
      </c>
    </row>
    <row r="245" spans="1:18">
      <c r="A245" s="42">
        <f>'BB Data'!A250</f>
        <v>36392</v>
      </c>
      <c r="B245" t="e">
        <f>LN('BB Data'!B250/'BB Data'!B249)*100</f>
        <v>#VALUE!</v>
      </c>
      <c r="C245" t="e">
        <f>LN('BB Data'!C250/'BB Data'!C249)*100</f>
        <v>#VALUE!</v>
      </c>
      <c r="D245">
        <f>LN('BB Data'!D250/'BB Data'!D249)*100</f>
        <v>0.18102822443149957</v>
      </c>
      <c r="E245">
        <f>LN('BB Data'!E250/'BB Data'!E249)*100</f>
        <v>0.68005975585708145</v>
      </c>
      <c r="F245">
        <f>LN('BB Data'!F250/'BB Data'!F249)*100</f>
        <v>1.1928570865273813</v>
      </c>
      <c r="G245" t="e">
        <f>LN('BB Data'!G250/'BB Data'!G249)*100</f>
        <v>#VALUE!</v>
      </c>
      <c r="H245" t="e">
        <f>LN('BB Data'!H250/'BB Data'!H249)*100</f>
        <v>#VALUE!</v>
      </c>
      <c r="I245">
        <f>LN('BB Data'!I250/'BB Data'!I249)*100</f>
        <v>-0.94155767022751669</v>
      </c>
      <c r="J245">
        <f>LN('BB Data'!J250/'BB Data'!J249)*100</f>
        <v>-0.75405266905894208</v>
      </c>
      <c r="K245" t="e">
        <f t="shared" si="285"/>
        <v>#VALUE!</v>
      </c>
      <c r="L245" t="e">
        <f t="shared" si="286"/>
        <v>#VALUE!</v>
      </c>
      <c r="M245">
        <f t="shared" ref="M245" si="313">STDEV(E220:E245)</f>
        <v>2.9008636585143113</v>
      </c>
      <c r="N245">
        <f t="shared" si="301"/>
        <v>2.3353205005523603</v>
      </c>
      <c r="O245" t="e">
        <f t="shared" si="301"/>
        <v>#VALUE!</v>
      </c>
      <c r="P245" t="e">
        <f t="shared" si="301"/>
        <v>#VALUE!</v>
      </c>
      <c r="Q245">
        <f t="shared" si="301"/>
        <v>0.56860240400156203</v>
      </c>
      <c r="R245">
        <f t="shared" si="284"/>
        <v>5.9347255260536809</v>
      </c>
    </row>
    <row r="246" spans="1:18">
      <c r="A246" s="42">
        <f>'BB Data'!A251</f>
        <v>36399</v>
      </c>
      <c r="B246" t="e">
        <f>LN('BB Data'!B251/'BB Data'!B250)*100</f>
        <v>#VALUE!</v>
      </c>
      <c r="C246" t="e">
        <f>LN('BB Data'!C251/'BB Data'!C250)*100</f>
        <v>#VALUE!</v>
      </c>
      <c r="D246">
        <f>LN('BB Data'!D251/'BB Data'!D250)*100</f>
        <v>0.35100400014561006</v>
      </c>
      <c r="E246">
        <f>LN('BB Data'!E251/'BB Data'!E250)*100</f>
        <v>2.9443826954988652</v>
      </c>
      <c r="F246">
        <f>LN('BB Data'!F251/'BB Data'!F250)*100</f>
        <v>2.1635145972866763</v>
      </c>
      <c r="G246" t="e">
        <f>LN('BB Data'!G251/'BB Data'!G250)*100</f>
        <v>#VALUE!</v>
      </c>
      <c r="H246" t="e">
        <f>LN('BB Data'!H251/'BB Data'!H250)*100</f>
        <v>#VALUE!</v>
      </c>
      <c r="I246">
        <f>LN('BB Data'!I251/'BB Data'!I250)*100</f>
        <v>0.44169708822801673</v>
      </c>
      <c r="J246">
        <f>LN('BB Data'!J251/'BB Data'!J250)*100</f>
        <v>0.81464593404369323</v>
      </c>
      <c r="K246" t="e">
        <f t="shared" si="285"/>
        <v>#VALUE!</v>
      </c>
      <c r="L246" t="e">
        <f t="shared" si="286"/>
        <v>#VALUE!</v>
      </c>
      <c r="M246">
        <f t="shared" ref="M246" si="314">STDEV(E221:E246)</f>
        <v>2.9144340373206434</v>
      </c>
      <c r="N246">
        <f t="shared" si="301"/>
        <v>2.1182281532863421</v>
      </c>
      <c r="O246" t="e">
        <f t="shared" si="301"/>
        <v>#VALUE!</v>
      </c>
      <c r="P246" t="e">
        <f t="shared" si="301"/>
        <v>#VALUE!</v>
      </c>
      <c r="Q246">
        <f t="shared" si="301"/>
        <v>0.55310394970217447</v>
      </c>
      <c r="R246">
        <f t="shared" si="284"/>
        <v>5.746845360429397</v>
      </c>
    </row>
    <row r="247" spans="1:18">
      <c r="A247" s="42">
        <f>'BB Data'!A252</f>
        <v>36406</v>
      </c>
      <c r="B247" t="e">
        <f>LN('BB Data'!B252/'BB Data'!B251)*100</f>
        <v>#VALUE!</v>
      </c>
      <c r="C247" t="e">
        <f>LN('BB Data'!C252/'BB Data'!C251)*100</f>
        <v>#VALUE!</v>
      </c>
      <c r="D247">
        <f>LN('BB Data'!D252/'BB Data'!D251)*100</f>
        <v>0.31463847949311163</v>
      </c>
      <c r="E247">
        <f>LN('BB Data'!E252/'BB Data'!E251)*100</f>
        <v>-1.2035142744069953</v>
      </c>
      <c r="F247">
        <f>LN('BB Data'!F252/'BB Data'!F251)*100</f>
        <v>-1.3499685802398944</v>
      </c>
      <c r="G247" t="e">
        <f>LN('BB Data'!G252/'BB Data'!G251)*100</f>
        <v>#VALUE!</v>
      </c>
      <c r="H247" t="e">
        <f>LN('BB Data'!H252/'BB Data'!H251)*100</f>
        <v>#VALUE!</v>
      </c>
      <c r="I247">
        <f>LN('BB Data'!I252/'BB Data'!I251)*100</f>
        <v>1.0529848315790189</v>
      </c>
      <c r="J247">
        <f>LN('BB Data'!J252/'BB Data'!J251)*100</f>
        <v>5.7130879410437307</v>
      </c>
      <c r="K247" t="e">
        <f t="shared" si="285"/>
        <v>#VALUE!</v>
      </c>
      <c r="L247" t="e">
        <f t="shared" si="286"/>
        <v>#VALUE!</v>
      </c>
      <c r="M247">
        <f t="shared" ref="M247" si="315">STDEV(E222:E247)</f>
        <v>2.9374721877297683</v>
      </c>
      <c r="N247">
        <f t="shared" si="301"/>
        <v>2.0547021811676474</v>
      </c>
      <c r="O247" t="e">
        <f t="shared" si="301"/>
        <v>#VALUE!</v>
      </c>
      <c r="P247" t="e">
        <f t="shared" si="301"/>
        <v>#VALUE!</v>
      </c>
      <c r="Q247">
        <f t="shared" si="301"/>
        <v>0.56147873412307592</v>
      </c>
      <c r="R247">
        <f t="shared" si="284"/>
        <v>5.6482052524940816</v>
      </c>
    </row>
    <row r="248" spans="1:18">
      <c r="A248" s="42">
        <f>'BB Data'!A253</f>
        <v>36413</v>
      </c>
      <c r="B248" t="e">
        <f>LN('BB Data'!B253/'BB Data'!B252)*100</f>
        <v>#VALUE!</v>
      </c>
      <c r="C248" t="e">
        <f>LN('BB Data'!C253/'BB Data'!C252)*100</f>
        <v>#VALUE!</v>
      </c>
      <c r="D248">
        <f>LN('BB Data'!D253/'BB Data'!D252)*100</f>
        <v>0.29863595080915734</v>
      </c>
      <c r="E248">
        <f>LN('BB Data'!E253/'BB Data'!E252)*100</f>
        <v>1.5941779219573773</v>
      </c>
      <c r="F248">
        <f>LN('BB Data'!F253/'BB Data'!F252)*100</f>
        <v>-2.113126699616434</v>
      </c>
      <c r="G248" t="e">
        <f>LN('BB Data'!G253/'BB Data'!G252)*100</f>
        <v>#VALUE!</v>
      </c>
      <c r="H248" t="e">
        <f>LN('BB Data'!H253/'BB Data'!H252)*100</f>
        <v>#VALUE!</v>
      </c>
      <c r="I248">
        <f>LN('BB Data'!I253/'BB Data'!I252)*100</f>
        <v>7.2945119214380086E-2</v>
      </c>
      <c r="J248">
        <f>LN('BB Data'!J253/'BB Data'!J252)*100</f>
        <v>3.3985342366584623</v>
      </c>
      <c r="K248" t="e">
        <f t="shared" si="285"/>
        <v>#VALUE!</v>
      </c>
      <c r="L248" t="e">
        <f t="shared" si="286"/>
        <v>#VALUE!</v>
      </c>
      <c r="M248">
        <f t="shared" ref="M248" si="316">STDEV(E223:E248)</f>
        <v>2.819555103948248</v>
      </c>
      <c r="N248">
        <f t="shared" si="301"/>
        <v>1.9989326747227536</v>
      </c>
      <c r="O248" t="e">
        <f t="shared" si="301"/>
        <v>#VALUE!</v>
      </c>
      <c r="P248" t="e">
        <f t="shared" si="301"/>
        <v>#VALUE!</v>
      </c>
      <c r="Q248">
        <f t="shared" si="301"/>
        <v>0.56568799221087318</v>
      </c>
      <c r="R248">
        <f t="shared" si="284"/>
        <v>5.6636238434859516</v>
      </c>
    </row>
    <row r="249" spans="1:18">
      <c r="A249" s="42">
        <f>'BB Data'!A254</f>
        <v>36420</v>
      </c>
      <c r="B249" t="e">
        <f>LN('BB Data'!B254/'BB Data'!B253)*100</f>
        <v>#VALUE!</v>
      </c>
      <c r="C249" t="e">
        <f>LN('BB Data'!C254/'BB Data'!C253)*100</f>
        <v>#VALUE!</v>
      </c>
      <c r="D249">
        <f>LN('BB Data'!D254/'BB Data'!D253)*100</f>
        <v>0.30416319730185237</v>
      </c>
      <c r="E249">
        <f>LN('BB Data'!E254/'BB Data'!E253)*100</f>
        <v>-1.7180568337906872</v>
      </c>
      <c r="F249">
        <f>LN('BB Data'!F254/'BB Data'!F253)*100</f>
        <v>0.21333341424203878</v>
      </c>
      <c r="G249" t="e">
        <f>LN('BB Data'!G254/'BB Data'!G253)*100</f>
        <v>#VALUE!</v>
      </c>
      <c r="H249" t="e">
        <f>LN('BB Data'!H254/'BB Data'!H253)*100</f>
        <v>#VALUE!</v>
      </c>
      <c r="I249">
        <f>LN('BB Data'!I254/'BB Data'!I253)*100</f>
        <v>0.35649231349107019</v>
      </c>
      <c r="J249">
        <f>LN('BB Data'!J254/'BB Data'!J253)*100</f>
        <v>1.3405050372807117E-2</v>
      </c>
      <c r="K249" t="e">
        <f t="shared" si="285"/>
        <v>#VALUE!</v>
      </c>
      <c r="L249" t="e">
        <f t="shared" si="286"/>
        <v>#VALUE!</v>
      </c>
      <c r="M249">
        <f t="shared" ref="M249:Q264" si="317">STDEV(E224:E249)</f>
        <v>2.7942982136293288</v>
      </c>
      <c r="N249">
        <f t="shared" si="317"/>
        <v>1.8960975017881285</v>
      </c>
      <c r="O249" t="e">
        <f t="shared" si="317"/>
        <v>#VALUE!</v>
      </c>
      <c r="P249" t="e">
        <f t="shared" si="317"/>
        <v>#VALUE!</v>
      </c>
      <c r="Q249">
        <f t="shared" si="317"/>
        <v>0.52855113305149026</v>
      </c>
      <c r="R249">
        <f t="shared" si="284"/>
        <v>5.1725381121405487</v>
      </c>
    </row>
    <row r="250" spans="1:18">
      <c r="A250" s="42">
        <f>'BB Data'!A255</f>
        <v>36427</v>
      </c>
      <c r="B250" t="e">
        <f>LN('BB Data'!B255/'BB Data'!B254)*100</f>
        <v>#VALUE!</v>
      </c>
      <c r="C250" t="e">
        <f>LN('BB Data'!C255/'BB Data'!C254)*100</f>
        <v>#VALUE!</v>
      </c>
      <c r="D250">
        <f>LN('BB Data'!D255/'BB Data'!D254)*100</f>
        <v>2.4948854976977509E-2</v>
      </c>
      <c r="E250">
        <f>LN('BB Data'!E255/'BB Data'!E254)*100</f>
        <v>-1.5288449464779883</v>
      </c>
      <c r="F250">
        <f>LN('BB Data'!F255/'BB Data'!F254)*100</f>
        <v>1.6904787139238746</v>
      </c>
      <c r="G250" t="e">
        <f>LN('BB Data'!G255/'BB Data'!G254)*100</f>
        <v>#VALUE!</v>
      </c>
      <c r="H250" t="e">
        <f>LN('BB Data'!H255/'BB Data'!H254)*100</f>
        <v>#VALUE!</v>
      </c>
      <c r="I250">
        <f>LN('BB Data'!I255/'BB Data'!I254)*100</f>
        <v>0.49650834775668928</v>
      </c>
      <c r="J250">
        <f>LN('BB Data'!J255/'BB Data'!J254)*100</f>
        <v>-2.513594369378851E-2</v>
      </c>
      <c r="K250" t="e">
        <f t="shared" si="285"/>
        <v>#VALUE!</v>
      </c>
      <c r="L250" t="e">
        <f t="shared" si="286"/>
        <v>#VALUE!</v>
      </c>
      <c r="M250">
        <f t="shared" ref="M250" si="318">STDEV(E225:E250)</f>
        <v>2.8049376404239976</v>
      </c>
      <c r="N250">
        <f t="shared" si="317"/>
        <v>1.6875894902686301</v>
      </c>
      <c r="O250" t="e">
        <f t="shared" si="317"/>
        <v>#VALUE!</v>
      </c>
      <c r="P250" t="e">
        <f t="shared" si="317"/>
        <v>#VALUE!</v>
      </c>
      <c r="Q250">
        <f t="shared" si="317"/>
        <v>0.50152200135298597</v>
      </c>
      <c r="R250">
        <f t="shared" si="284"/>
        <v>5.1521579956746342</v>
      </c>
    </row>
    <row r="251" spans="1:18">
      <c r="A251" s="42">
        <f>'BB Data'!A256</f>
        <v>36434</v>
      </c>
      <c r="B251" t="e">
        <f>LN('BB Data'!B256/'BB Data'!B255)*100</f>
        <v>#VALUE!</v>
      </c>
      <c r="C251" t="e">
        <f>LN('BB Data'!C256/'BB Data'!C255)*100</f>
        <v>#VALUE!</v>
      </c>
      <c r="D251">
        <f>LN('BB Data'!D256/'BB Data'!D255)*100</f>
        <v>0.42389067934554919</v>
      </c>
      <c r="E251">
        <f>LN('BB Data'!E256/'BB Data'!E255)*100</f>
        <v>-1.5449121972750897</v>
      </c>
      <c r="F251">
        <f>LN('BB Data'!F256/'BB Data'!F255)*100</f>
        <v>1.352778173813463</v>
      </c>
      <c r="G251" t="e">
        <f>LN('BB Data'!G256/'BB Data'!G255)*100</f>
        <v>#VALUE!</v>
      </c>
      <c r="H251" t="e">
        <f>LN('BB Data'!H256/'BB Data'!H255)*100</f>
        <v>#VALUE!</v>
      </c>
      <c r="I251">
        <f>LN('BB Data'!I256/'BB Data'!I255)*100</f>
        <v>0.56427407380689454</v>
      </c>
      <c r="J251">
        <f>LN('BB Data'!J256/'BB Data'!J255)*100</f>
        <v>-5.1198034955471687</v>
      </c>
      <c r="K251" t="e">
        <f t="shared" si="285"/>
        <v>#VALUE!</v>
      </c>
      <c r="L251" t="e">
        <f t="shared" si="286"/>
        <v>#VALUE!</v>
      </c>
      <c r="M251">
        <f t="shared" ref="M251" si="319">STDEV(E226:E251)</f>
        <v>2.8107291089770241</v>
      </c>
      <c r="N251">
        <f t="shared" si="317"/>
        <v>1.5835545315401494</v>
      </c>
      <c r="O251" t="e">
        <f t="shared" si="317"/>
        <v>#VALUE!</v>
      </c>
      <c r="P251" t="e">
        <f t="shared" si="317"/>
        <v>#VALUE!</v>
      </c>
      <c r="Q251">
        <f t="shared" si="317"/>
        <v>0.46859463778526655</v>
      </c>
      <c r="R251">
        <f t="shared" si="284"/>
        <v>5.1374826793342185</v>
      </c>
    </row>
    <row r="252" spans="1:18">
      <c r="A252" s="42">
        <f>'BB Data'!A257</f>
        <v>36441</v>
      </c>
      <c r="B252" t="e">
        <f>LN('BB Data'!B257/'BB Data'!B256)*100</f>
        <v>#VALUE!</v>
      </c>
      <c r="C252" t="e">
        <f>LN('BB Data'!C257/'BB Data'!C256)*100</f>
        <v>#VALUE!</v>
      </c>
      <c r="D252">
        <f>LN('BB Data'!D257/'BB Data'!D256)*100</f>
        <v>0.2923320774959251</v>
      </c>
      <c r="E252">
        <f>LN('BB Data'!E257/'BB Data'!E256)*100</f>
        <v>2.996875079526867</v>
      </c>
      <c r="F252">
        <f>LN('BB Data'!F257/'BB Data'!F256)*100</f>
        <v>1.0282866955584056</v>
      </c>
      <c r="G252" t="e">
        <f>LN('BB Data'!G257/'BB Data'!G256)*100</f>
        <v>#VALUE!</v>
      </c>
      <c r="H252" t="e">
        <f>LN('BB Data'!H257/'BB Data'!H256)*100</f>
        <v>#VALUE!</v>
      </c>
      <c r="I252">
        <f>LN('BB Data'!I257/'BB Data'!I256)*100</f>
        <v>0.56054496348667682</v>
      </c>
      <c r="J252">
        <f>LN('BB Data'!J257/'BB Data'!J256)*100</f>
        <v>3.0077585902420356</v>
      </c>
      <c r="K252" t="e">
        <f t="shared" si="285"/>
        <v>#VALUE!</v>
      </c>
      <c r="L252" t="e">
        <f t="shared" si="286"/>
        <v>#VALUE!</v>
      </c>
      <c r="M252">
        <f t="shared" ref="M252" si="320">STDEV(E227:E252)</f>
        <v>2.8168920203700245</v>
      </c>
      <c r="N252">
        <f t="shared" si="317"/>
        <v>1.5586876310156279</v>
      </c>
      <c r="O252" t="e">
        <f t="shared" si="317"/>
        <v>#VALUE!</v>
      </c>
      <c r="P252" t="e">
        <f t="shared" si="317"/>
        <v>#VALUE!</v>
      </c>
      <c r="Q252">
        <f t="shared" si="317"/>
        <v>0.46050951357507564</v>
      </c>
      <c r="R252">
        <f t="shared" si="284"/>
        <v>4.999939299047953</v>
      </c>
    </row>
    <row r="253" spans="1:18">
      <c r="A253" s="42">
        <f>'BB Data'!A258</f>
        <v>36448</v>
      </c>
      <c r="B253" t="e">
        <f>LN('BB Data'!B258/'BB Data'!B257)*100</f>
        <v>#VALUE!</v>
      </c>
      <c r="C253" t="e">
        <f>LN('BB Data'!C258/'BB Data'!C257)*100</f>
        <v>#VALUE!</v>
      </c>
      <c r="D253">
        <f>LN('BB Data'!D258/'BB Data'!D257)*100</f>
        <v>0.24772387759628675</v>
      </c>
      <c r="E253">
        <f>LN('BB Data'!E258/'BB Data'!E257)*100</f>
        <v>-2.400436638188526</v>
      </c>
      <c r="F253">
        <f>LN('BB Data'!F258/'BB Data'!F257)*100</f>
        <v>1.2706651269114662</v>
      </c>
      <c r="G253" t="e">
        <f>LN('BB Data'!G258/'BB Data'!G257)*100</f>
        <v>#VALUE!</v>
      </c>
      <c r="H253" t="e">
        <f>LN('BB Data'!H258/'BB Data'!H257)*100</f>
        <v>#VALUE!</v>
      </c>
      <c r="I253">
        <f>LN('BB Data'!I258/'BB Data'!I257)*100</f>
        <v>0.25636138487941068</v>
      </c>
      <c r="J253">
        <f>LN('BB Data'!J258/'BB Data'!J257)*100</f>
        <v>-3.7229577866763801</v>
      </c>
      <c r="K253" t="e">
        <f t="shared" si="285"/>
        <v>#VALUE!</v>
      </c>
      <c r="L253" t="e">
        <f t="shared" si="286"/>
        <v>#VALUE!</v>
      </c>
      <c r="M253">
        <f t="shared" ref="M253" si="321">STDEV(E228:E253)</f>
        <v>2.7119346285882018</v>
      </c>
      <c r="N253">
        <f t="shared" si="317"/>
        <v>1.471786143028222</v>
      </c>
      <c r="O253" t="e">
        <f t="shared" si="317"/>
        <v>#VALUE!</v>
      </c>
      <c r="P253" t="e">
        <f t="shared" si="317"/>
        <v>#VALUE!</v>
      </c>
      <c r="Q253">
        <f t="shared" si="317"/>
        <v>0.45731406275158792</v>
      </c>
      <c r="R253">
        <f t="shared" si="284"/>
        <v>4.962216078888666</v>
      </c>
    </row>
    <row r="254" spans="1:18">
      <c r="A254" s="42">
        <f>'BB Data'!A259</f>
        <v>36455</v>
      </c>
      <c r="B254" t="e">
        <f>LN('BB Data'!B259/'BB Data'!B258)*100</f>
        <v>#VALUE!</v>
      </c>
      <c r="C254" t="e">
        <f>LN('BB Data'!C259/'BB Data'!C258)*100</f>
        <v>#VALUE!</v>
      </c>
      <c r="D254">
        <f>LN('BB Data'!D259/'BB Data'!D258)*100</f>
        <v>0.37905387714121741</v>
      </c>
      <c r="E254">
        <f>LN('BB Data'!E259/'BB Data'!E258)*100</f>
        <v>2.0328302148563612E-2</v>
      </c>
      <c r="F254">
        <f>LN('BB Data'!F259/'BB Data'!F258)*100</f>
        <v>-0.43021703708989956</v>
      </c>
      <c r="G254" t="e">
        <f>LN('BB Data'!G259/'BB Data'!G258)*100</f>
        <v>#VALUE!</v>
      </c>
      <c r="H254" t="e">
        <f>LN('BB Data'!H259/'BB Data'!H258)*100</f>
        <v>#VALUE!</v>
      </c>
      <c r="I254">
        <f>LN('BB Data'!I259/'BB Data'!I258)*100</f>
        <v>0.44593911435039024</v>
      </c>
      <c r="J254">
        <f>LN('BB Data'!J259/'BB Data'!J258)*100</f>
        <v>2.732118310898326</v>
      </c>
      <c r="K254" t="e">
        <f t="shared" si="285"/>
        <v>#VALUE!</v>
      </c>
      <c r="L254" t="e">
        <f t="shared" si="286"/>
        <v>#VALUE!</v>
      </c>
      <c r="M254">
        <f t="shared" ref="M254" si="322">STDEV(E229:E254)</f>
        <v>2.711857573041073</v>
      </c>
      <c r="N254">
        <f t="shared" si="317"/>
        <v>1.4843472397627322</v>
      </c>
      <c r="O254" t="e">
        <f t="shared" si="317"/>
        <v>#VALUE!</v>
      </c>
      <c r="P254" t="e">
        <f t="shared" si="317"/>
        <v>#VALUE!</v>
      </c>
      <c r="Q254">
        <f t="shared" si="317"/>
        <v>0.45672938714189859</v>
      </c>
      <c r="R254">
        <f t="shared" si="284"/>
        <v>4.9473500908835728</v>
      </c>
    </row>
    <row r="255" spans="1:18">
      <c r="A255" s="42">
        <f>'BB Data'!A260</f>
        <v>36462</v>
      </c>
      <c r="B255" t="e">
        <f>LN('BB Data'!B260/'BB Data'!B259)*100</f>
        <v>#VALUE!</v>
      </c>
      <c r="C255" t="e">
        <f>LN('BB Data'!C260/'BB Data'!C259)*100</f>
        <v>#VALUE!</v>
      </c>
      <c r="D255">
        <f>LN('BB Data'!D260/'BB Data'!D259)*100</f>
        <v>0.3015809821765732</v>
      </c>
      <c r="E255">
        <f>LN('BB Data'!E260/'BB Data'!E259)*100</f>
        <v>1.3802371443074413</v>
      </c>
      <c r="F255">
        <f>LN('BB Data'!F260/'BB Data'!F259)*100</f>
        <v>-1.1478253810121166</v>
      </c>
      <c r="G255" t="e">
        <f>LN('BB Data'!G260/'BB Data'!G259)*100</f>
        <v>#VALUE!</v>
      </c>
      <c r="H255" t="e">
        <f>LN('BB Data'!H260/'BB Data'!H259)*100</f>
        <v>#VALUE!</v>
      </c>
      <c r="I255">
        <f>LN('BB Data'!I260/'BB Data'!I259)*100</f>
        <v>0.4200268900771788</v>
      </c>
      <c r="J255">
        <f>LN('BB Data'!J260/'BB Data'!J259)*100</f>
        <v>3.2351960865222589</v>
      </c>
      <c r="K255" t="e">
        <f t="shared" si="285"/>
        <v>#VALUE!</v>
      </c>
      <c r="L255" t="e">
        <f t="shared" si="286"/>
        <v>#VALUE!</v>
      </c>
      <c r="M255">
        <f t="shared" ref="M255" si="323">STDEV(E230:E255)</f>
        <v>2.7018426855630011</v>
      </c>
      <c r="N255">
        <f t="shared" si="317"/>
        <v>1.4665349796233043</v>
      </c>
      <c r="O255" t="e">
        <f t="shared" si="317"/>
        <v>#VALUE!</v>
      </c>
      <c r="P255" t="e">
        <f t="shared" si="317"/>
        <v>#VALUE!</v>
      </c>
      <c r="Q255">
        <f t="shared" si="317"/>
        <v>0.45663403465057884</v>
      </c>
      <c r="R255">
        <f t="shared" si="284"/>
        <v>4.9166824083630889</v>
      </c>
    </row>
    <row r="256" spans="1:18">
      <c r="A256" s="42">
        <f>'BB Data'!A261</f>
        <v>36469</v>
      </c>
      <c r="B256" t="e">
        <f>LN('BB Data'!B261/'BB Data'!B260)*100</f>
        <v>#VALUE!</v>
      </c>
      <c r="C256" t="e">
        <f>LN('BB Data'!C261/'BB Data'!C260)*100</f>
        <v>#VALUE!</v>
      </c>
      <c r="D256">
        <f>LN('BB Data'!D261/'BB Data'!D260)*100</f>
        <v>0.34435247532650648</v>
      </c>
      <c r="E256">
        <f>LN('BB Data'!E261/'BB Data'!E260)*100</f>
        <v>5.0524925091286326</v>
      </c>
      <c r="F256">
        <f>LN('BB Data'!F261/'BB Data'!F260)*100</f>
        <v>-1.499123448573348</v>
      </c>
      <c r="G256" t="e">
        <f>LN('BB Data'!G261/'BB Data'!G260)*100</f>
        <v>#VALUE!</v>
      </c>
      <c r="H256" t="e">
        <f>LN('BB Data'!H261/'BB Data'!H260)*100</f>
        <v>#VALUE!</v>
      </c>
      <c r="I256">
        <f>LN('BB Data'!I261/'BB Data'!I260)*100</f>
        <v>0.54734127229774843</v>
      </c>
      <c r="J256">
        <f>LN('BB Data'!J261/'BB Data'!J260)*100</f>
        <v>10.142790983238861</v>
      </c>
      <c r="K256" t="e">
        <f t="shared" si="285"/>
        <v>#VALUE!</v>
      </c>
      <c r="L256" t="e">
        <f t="shared" si="286"/>
        <v>#VALUE!</v>
      </c>
      <c r="M256">
        <f t="shared" ref="M256" si="324">STDEV(E231:E256)</f>
        <v>2.6102382067307874</v>
      </c>
      <c r="N256">
        <f t="shared" si="317"/>
        <v>1.5142205759139402</v>
      </c>
      <c r="O256" t="e">
        <f t="shared" si="317"/>
        <v>#VALUE!</v>
      </c>
      <c r="P256" t="e">
        <f t="shared" si="317"/>
        <v>#VALUE!</v>
      </c>
      <c r="Q256">
        <f t="shared" si="317"/>
        <v>0.45451949085891286</v>
      </c>
      <c r="R256">
        <f t="shared" si="284"/>
        <v>4.9976702242965061</v>
      </c>
    </row>
    <row r="257" spans="1:18">
      <c r="A257" s="42">
        <f>'BB Data'!A262</f>
        <v>36476</v>
      </c>
      <c r="B257" t="e">
        <f>LN('BB Data'!B262/'BB Data'!B261)*100</f>
        <v>#VALUE!</v>
      </c>
      <c r="C257" t="e">
        <f>LN('BB Data'!C262/'BB Data'!C261)*100</f>
        <v>#VALUE!</v>
      </c>
      <c r="D257">
        <f>LN('BB Data'!D262/'BB Data'!D261)*100</f>
        <v>0.25992754112153255</v>
      </c>
      <c r="E257">
        <f>LN('BB Data'!E262/'BB Data'!E261)*100</f>
        <v>2.0305625329119747</v>
      </c>
      <c r="F257">
        <f>LN('BB Data'!F262/'BB Data'!F261)*100</f>
        <v>0.72652109914124319</v>
      </c>
      <c r="G257" t="e">
        <f>LN('BB Data'!G262/'BB Data'!G261)*100</f>
        <v>#VALUE!</v>
      </c>
      <c r="H257" t="e">
        <f>LN('BB Data'!H262/'BB Data'!H261)*100</f>
        <v>#VALUE!</v>
      </c>
      <c r="I257">
        <f>LN('BB Data'!I262/'BB Data'!I261)*100</f>
        <v>0.21677467802048717</v>
      </c>
      <c r="J257">
        <f>LN('BB Data'!J262/'BB Data'!J261)*100</f>
        <v>0.49480406885703909</v>
      </c>
      <c r="K257" t="e">
        <f t="shared" si="285"/>
        <v>#VALUE!</v>
      </c>
      <c r="L257" t="e">
        <f t="shared" si="286"/>
        <v>#VALUE!</v>
      </c>
      <c r="M257">
        <f t="shared" ref="M257" si="325">STDEV(E232:E257)</f>
        <v>2.6177990466050884</v>
      </c>
      <c r="N257">
        <f t="shared" si="317"/>
        <v>1.5042199621868833</v>
      </c>
      <c r="O257" t="e">
        <f t="shared" si="317"/>
        <v>#VALUE!</v>
      </c>
      <c r="P257" t="e">
        <f t="shared" si="317"/>
        <v>#VALUE!</v>
      </c>
      <c r="Q257">
        <f t="shared" si="317"/>
        <v>0.4521177991696021</v>
      </c>
      <c r="R257">
        <f t="shared" si="284"/>
        <v>4.985541984229374</v>
      </c>
    </row>
    <row r="258" spans="1:18">
      <c r="A258" s="42">
        <f>'BB Data'!A263</f>
        <v>36483</v>
      </c>
      <c r="B258" t="e">
        <f>LN('BB Data'!B263/'BB Data'!B262)*100</f>
        <v>#VALUE!</v>
      </c>
      <c r="C258" t="e">
        <f>LN('BB Data'!C263/'BB Data'!C262)*100</f>
        <v>#VALUE!</v>
      </c>
      <c r="D258">
        <f>LN('BB Data'!D263/'BB Data'!D262)*100</f>
        <v>0.27906153284253044</v>
      </c>
      <c r="E258">
        <f>LN('BB Data'!E263/'BB Data'!E262)*100</f>
        <v>1.4485785151119779</v>
      </c>
      <c r="F258">
        <f>LN('BB Data'!F263/'BB Data'!F262)*100</f>
        <v>-0.10346612407764416</v>
      </c>
      <c r="G258" t="e">
        <f>LN('BB Data'!G263/'BB Data'!G262)*100</f>
        <v>#VALUE!</v>
      </c>
      <c r="H258" t="e">
        <f>LN('BB Data'!H263/'BB Data'!H262)*100</f>
        <v>#VALUE!</v>
      </c>
      <c r="I258">
        <f>LN('BB Data'!I263/'BB Data'!I262)*100</f>
        <v>0.29179224590920083</v>
      </c>
      <c r="J258">
        <f>LN('BB Data'!J263/'BB Data'!J262)*100</f>
        <v>3.9638503626444646</v>
      </c>
      <c r="K258" t="e">
        <f t="shared" si="285"/>
        <v>#VALUE!</v>
      </c>
      <c r="L258" t="e">
        <f t="shared" si="286"/>
        <v>#VALUE!</v>
      </c>
      <c r="M258">
        <f t="shared" ref="M258" si="326">STDEV(E233:E258)</f>
        <v>2.5571176267418481</v>
      </c>
      <c r="N258">
        <f t="shared" si="317"/>
        <v>1.4368882157643359</v>
      </c>
      <c r="O258" t="e">
        <f t="shared" si="317"/>
        <v>#VALUE!</v>
      </c>
      <c r="P258" t="e">
        <f t="shared" si="317"/>
        <v>#VALUE!</v>
      </c>
      <c r="Q258">
        <f t="shared" si="317"/>
        <v>0.45265410349472046</v>
      </c>
      <c r="R258">
        <f t="shared" si="284"/>
        <v>4.6949691526613639</v>
      </c>
    </row>
    <row r="259" spans="1:18">
      <c r="A259" s="42">
        <f>'BB Data'!A264</f>
        <v>36490</v>
      </c>
      <c r="B259" t="e">
        <f>LN('BB Data'!B264/'BB Data'!B263)*100</f>
        <v>#VALUE!</v>
      </c>
      <c r="C259" t="e">
        <f>LN('BB Data'!C264/'BB Data'!C263)*100</f>
        <v>#VALUE!</v>
      </c>
      <c r="D259">
        <f>LN('BB Data'!D264/'BB Data'!D263)*100</f>
        <v>0.32262792591633638</v>
      </c>
      <c r="E259">
        <f>LN('BB Data'!E264/'BB Data'!E263)*100</f>
        <v>-0.36653298910540499</v>
      </c>
      <c r="F259">
        <f>LN('BB Data'!F264/'BB Data'!F263)*100</f>
        <v>-0.49293133926643362</v>
      </c>
      <c r="G259" t="e">
        <f>LN('BB Data'!G264/'BB Data'!G263)*100</f>
        <v>#VALUE!</v>
      </c>
      <c r="H259" t="e">
        <f>LN('BB Data'!H264/'BB Data'!H263)*100</f>
        <v>#VALUE!</v>
      </c>
      <c r="I259">
        <f>LN('BB Data'!I264/'BB Data'!I263)*100</f>
        <v>0.7080044722927622</v>
      </c>
      <c r="J259">
        <f>LN('BB Data'!J264/'BB Data'!J263)*100</f>
        <v>1.9550194795714897</v>
      </c>
      <c r="K259" t="e">
        <f t="shared" si="285"/>
        <v>#VALUE!</v>
      </c>
      <c r="L259" t="e">
        <f t="shared" si="286"/>
        <v>#VALUE!</v>
      </c>
      <c r="M259">
        <f t="shared" ref="M259" si="327">STDEV(E234:E259)</f>
        <v>2.4006708209337071</v>
      </c>
      <c r="N259">
        <f t="shared" si="317"/>
        <v>1.4433928706510306</v>
      </c>
      <c r="O259" t="e">
        <f t="shared" si="317"/>
        <v>#VALUE!</v>
      </c>
      <c r="P259" t="e">
        <f t="shared" si="317"/>
        <v>#VALUE!</v>
      </c>
      <c r="Q259">
        <f t="shared" si="317"/>
        <v>0.45523512208131861</v>
      </c>
      <c r="R259">
        <f t="shared" si="284"/>
        <v>4.4348856912712806</v>
      </c>
    </row>
    <row r="260" spans="1:18">
      <c r="A260" s="42">
        <f>'BB Data'!A265</f>
        <v>36497</v>
      </c>
      <c r="B260" t="e">
        <f>LN('BB Data'!B265/'BB Data'!B264)*100</f>
        <v>#VALUE!</v>
      </c>
      <c r="C260" t="e">
        <f>LN('BB Data'!C265/'BB Data'!C264)*100</f>
        <v>#VALUE!</v>
      </c>
      <c r="D260">
        <f>LN('BB Data'!D265/'BB Data'!D264)*100</f>
        <v>0.31123262769793641</v>
      </c>
      <c r="E260">
        <f>LN('BB Data'!E265/'BB Data'!E264)*100</f>
        <v>2.7853274573346791</v>
      </c>
      <c r="F260">
        <f>LN('BB Data'!F265/'BB Data'!F264)*100</f>
        <v>-2.341904161159067</v>
      </c>
      <c r="G260" t="e">
        <f>LN('BB Data'!G265/'BB Data'!G264)*100</f>
        <v>#VALUE!</v>
      </c>
      <c r="H260" t="e">
        <f>LN('BB Data'!H265/'BB Data'!H264)*100</f>
        <v>#VALUE!</v>
      </c>
      <c r="I260">
        <f>LN('BB Data'!I265/'BB Data'!I264)*100</f>
        <v>0.30579727643458415</v>
      </c>
      <c r="J260">
        <f>LN('BB Data'!J265/'BB Data'!J264)*100</f>
        <v>6.2857263214148986</v>
      </c>
      <c r="K260" t="e">
        <f t="shared" si="285"/>
        <v>#VALUE!</v>
      </c>
      <c r="L260" t="e">
        <f t="shared" si="286"/>
        <v>#VALUE!</v>
      </c>
      <c r="M260">
        <f t="shared" ref="M260" si="328">STDEV(E235:E260)</f>
        <v>2.3564732413576386</v>
      </c>
      <c r="N260">
        <f t="shared" si="317"/>
        <v>1.5392197150306228</v>
      </c>
      <c r="O260" t="e">
        <f t="shared" si="317"/>
        <v>#VALUE!</v>
      </c>
      <c r="P260" t="e">
        <f t="shared" si="317"/>
        <v>#VALUE!</v>
      </c>
      <c r="Q260">
        <f t="shared" si="317"/>
        <v>0.45625570663884629</v>
      </c>
      <c r="R260">
        <f t="shared" si="284"/>
        <v>4.55577861232541</v>
      </c>
    </row>
    <row r="261" spans="1:18">
      <c r="A261" s="42">
        <f>'BB Data'!A266</f>
        <v>36504</v>
      </c>
      <c r="B261" t="e">
        <f>LN('BB Data'!B266/'BB Data'!B265)*100</f>
        <v>#VALUE!</v>
      </c>
      <c r="C261" t="e">
        <f>LN('BB Data'!C266/'BB Data'!C265)*100</f>
        <v>#VALUE!</v>
      </c>
      <c r="D261">
        <f>LN('BB Data'!D266/'BB Data'!D265)*100</f>
        <v>0.38871535262990153</v>
      </c>
      <c r="E261">
        <f>LN('BB Data'!E266/'BB Data'!E265)*100</f>
        <v>2.6289305471582209</v>
      </c>
      <c r="F261">
        <f>LN('BB Data'!F266/'BB Data'!F265)*100</f>
        <v>-0.74826645226718591</v>
      </c>
      <c r="G261" t="e">
        <f>LN('BB Data'!G266/'BB Data'!G265)*100</f>
        <v>#VALUE!</v>
      </c>
      <c r="H261" t="e">
        <f>LN('BB Data'!H266/'BB Data'!H265)*100</f>
        <v>#VALUE!</v>
      </c>
      <c r="I261">
        <f>LN('BB Data'!I266/'BB Data'!I265)*100</f>
        <v>0.2880128302698241</v>
      </c>
      <c r="J261">
        <f>LN('BB Data'!J266/'BB Data'!J265)*100</f>
        <v>1.4400534480047733</v>
      </c>
      <c r="K261" t="e">
        <f t="shared" si="285"/>
        <v>#VALUE!</v>
      </c>
      <c r="L261" t="e">
        <f t="shared" si="286"/>
        <v>#VALUE!</v>
      </c>
      <c r="M261">
        <f t="shared" ref="M261" si="329">STDEV(E236:E261)</f>
        <v>2.3538098397463094</v>
      </c>
      <c r="N261">
        <f t="shared" si="317"/>
        <v>1.4790458553805625</v>
      </c>
      <c r="O261" t="e">
        <f t="shared" si="317"/>
        <v>#VALUE!</v>
      </c>
      <c r="P261" t="e">
        <f t="shared" si="317"/>
        <v>#VALUE!</v>
      </c>
      <c r="Q261">
        <f t="shared" si="317"/>
        <v>0.45721564827756472</v>
      </c>
      <c r="R261">
        <f t="shared" si="284"/>
        <v>4.5148489131164347</v>
      </c>
    </row>
    <row r="262" spans="1:18">
      <c r="A262" s="42">
        <f>'BB Data'!A267</f>
        <v>36511</v>
      </c>
      <c r="B262" t="e">
        <f>LN('BB Data'!B267/'BB Data'!B266)*100</f>
        <v>#VALUE!</v>
      </c>
      <c r="C262" t="e">
        <f>LN('BB Data'!C267/'BB Data'!C266)*100</f>
        <v>#VALUE!</v>
      </c>
      <c r="D262">
        <f>LN('BB Data'!D267/'BB Data'!D266)*100</f>
        <v>0.30495052736538225</v>
      </c>
      <c r="E262">
        <f>LN('BB Data'!E267/'BB Data'!E266)*100</f>
        <v>-2.6256482219842069E-2</v>
      </c>
      <c r="F262">
        <f>LN('BB Data'!F267/'BB Data'!F266)*100</f>
        <v>-3.1056704653307978</v>
      </c>
      <c r="G262" t="e">
        <f>LN('BB Data'!G267/'BB Data'!G266)*100</f>
        <v>#VALUE!</v>
      </c>
      <c r="H262" t="e">
        <f>LN('BB Data'!H267/'BB Data'!H266)*100</f>
        <v>#VALUE!</v>
      </c>
      <c r="I262">
        <f>LN('BB Data'!I267/'BB Data'!I266)*100</f>
        <v>0.40637780646719079</v>
      </c>
      <c r="J262">
        <f>LN('BB Data'!J267/'BB Data'!J266)*100</f>
        <v>2.6941843004801518</v>
      </c>
      <c r="K262" t="e">
        <f t="shared" si="285"/>
        <v>#VALUE!</v>
      </c>
      <c r="L262" t="e">
        <f t="shared" si="286"/>
        <v>#VALUE!</v>
      </c>
      <c r="M262">
        <f t="shared" ref="M262" si="330">STDEV(E237:E262)</f>
        <v>2.2767156790551755</v>
      </c>
      <c r="N262">
        <f t="shared" si="317"/>
        <v>1.5913375936013583</v>
      </c>
      <c r="O262" t="e">
        <f t="shared" si="317"/>
        <v>#VALUE!</v>
      </c>
      <c r="P262" t="e">
        <f t="shared" si="317"/>
        <v>#VALUE!</v>
      </c>
      <c r="Q262">
        <f t="shared" si="317"/>
        <v>0.45263131592331879</v>
      </c>
      <c r="R262">
        <f t="shared" si="284"/>
        <v>4.3508988159935171</v>
      </c>
    </row>
    <row r="263" spans="1:18">
      <c r="A263" s="42">
        <f>'BB Data'!A268</f>
        <v>36518</v>
      </c>
      <c r="B263" t="e">
        <f>LN('BB Data'!B268/'BB Data'!B267)*100</f>
        <v>#VALUE!</v>
      </c>
      <c r="C263" t="e">
        <f>LN('BB Data'!C268/'BB Data'!C267)*100</f>
        <v>#VALUE!</v>
      </c>
      <c r="D263">
        <f>LN('BB Data'!D268/'BB Data'!D267)*100</f>
        <v>0.18362017717963311</v>
      </c>
      <c r="E263">
        <f>LN('BB Data'!E268/'BB Data'!E267)*100</f>
        <v>2.9178215800213789</v>
      </c>
      <c r="F263">
        <f>LN('BB Data'!F268/'BB Data'!F267)*100</f>
        <v>1.3194254082282237</v>
      </c>
      <c r="G263" t="e">
        <f>LN('BB Data'!G268/'BB Data'!G267)*100</f>
        <v>#VALUE!</v>
      </c>
      <c r="H263" t="e">
        <f>LN('BB Data'!H268/'BB Data'!H267)*100</f>
        <v>#VALUE!</v>
      </c>
      <c r="I263">
        <f>LN('BB Data'!I268/'BB Data'!I267)*100</f>
        <v>-6.5538078072123626E-2</v>
      </c>
      <c r="J263">
        <f>LN('BB Data'!J268/'BB Data'!J267)*100</f>
        <v>5.3775259303983933</v>
      </c>
      <c r="K263" t="e">
        <f t="shared" si="285"/>
        <v>#VALUE!</v>
      </c>
      <c r="L263" t="e">
        <f t="shared" si="286"/>
        <v>#VALUE!</v>
      </c>
      <c r="M263">
        <f t="shared" ref="M263" si="331">STDEV(E238:E263)</f>
        <v>2.3161901950504529</v>
      </c>
      <c r="N263">
        <f t="shared" si="317"/>
        <v>1.5781191138898338</v>
      </c>
      <c r="O263" t="e">
        <f t="shared" si="317"/>
        <v>#VALUE!</v>
      </c>
      <c r="P263" t="e">
        <f t="shared" si="317"/>
        <v>#VALUE!</v>
      </c>
      <c r="Q263">
        <f t="shared" si="317"/>
        <v>0.46098866094857477</v>
      </c>
      <c r="R263">
        <f t="shared" si="284"/>
        <v>4.1226952525134264</v>
      </c>
    </row>
    <row r="264" spans="1:18">
      <c r="A264" s="42">
        <f>'BB Data'!A269</f>
        <v>36525</v>
      </c>
      <c r="B264" t="e">
        <f>LN('BB Data'!B269/'BB Data'!B268)*100</f>
        <v>#VALUE!</v>
      </c>
      <c r="C264" t="e">
        <f>LN('BB Data'!C269/'BB Data'!C268)*100</f>
        <v>#VALUE!</v>
      </c>
      <c r="D264">
        <f>LN('BB Data'!D269/'BB Data'!D268)*100</f>
        <v>0.34849788418654348</v>
      </c>
      <c r="E264">
        <f>LN('BB Data'!E269/'BB Data'!E268)*100</f>
        <v>3.9425057515109692</v>
      </c>
      <c r="F264">
        <f>LN('BB Data'!F269/'BB Data'!F268)*100</f>
        <v>-1.7631310723977618</v>
      </c>
      <c r="G264" t="e">
        <f>LN('BB Data'!G269/'BB Data'!G268)*100</f>
        <v>#VALUE!</v>
      </c>
      <c r="H264" t="e">
        <f>LN('BB Data'!H269/'BB Data'!H268)*100</f>
        <v>#VALUE!</v>
      </c>
      <c r="I264">
        <f>LN('BB Data'!I269/'BB Data'!I268)*100</f>
        <v>0.44492211586101904</v>
      </c>
      <c r="J264">
        <f>LN('BB Data'!J269/'BB Data'!J268)*100</f>
        <v>7.4404642485534929</v>
      </c>
      <c r="K264" t="e">
        <f t="shared" si="285"/>
        <v>#VALUE!</v>
      </c>
      <c r="L264" t="e">
        <f t="shared" si="286"/>
        <v>#VALUE!</v>
      </c>
      <c r="M264">
        <f t="shared" ref="M264" si="332">STDEV(E239:E264)</f>
        <v>2.2832976055345724</v>
      </c>
      <c r="N264">
        <f t="shared" si="317"/>
        <v>1.5863598850927267</v>
      </c>
      <c r="O264" t="e">
        <f t="shared" si="317"/>
        <v>#VALUE!</v>
      </c>
      <c r="P264" t="e">
        <f t="shared" si="317"/>
        <v>#VALUE!</v>
      </c>
      <c r="Q264">
        <f t="shared" si="317"/>
        <v>0.45804198471688989</v>
      </c>
      <c r="R264">
        <f t="shared" si="284"/>
        <v>4.0868709333975275</v>
      </c>
    </row>
    <row r="265" spans="1:18">
      <c r="A265" s="42">
        <f>'BB Data'!A270</f>
        <v>36532</v>
      </c>
      <c r="B265" t="e">
        <f>LN('BB Data'!B270/'BB Data'!B269)*100</f>
        <v>#VALUE!</v>
      </c>
      <c r="C265" t="e">
        <f>LN('BB Data'!C270/'BB Data'!C269)*100</f>
        <v>#VALUE!</v>
      </c>
      <c r="D265">
        <f>LN('BB Data'!D270/'BB Data'!D269)*100</f>
        <v>0.42067635631371714</v>
      </c>
      <c r="E265">
        <f>LN('BB Data'!E270/'BB Data'!E269)*100</f>
        <v>0.54609313313885854</v>
      </c>
      <c r="F265">
        <f>LN('BB Data'!F270/'BB Data'!F269)*100</f>
        <v>1.5444322427473556</v>
      </c>
      <c r="G265" t="e">
        <f>LN('BB Data'!G270/'BB Data'!G269)*100</f>
        <v>#VALUE!</v>
      </c>
      <c r="H265" t="e">
        <f>LN('BB Data'!H270/'BB Data'!H269)*100</f>
        <v>#VALUE!</v>
      </c>
      <c r="I265">
        <f>LN('BB Data'!I270/'BB Data'!I269)*100</f>
        <v>0.68003519771613397</v>
      </c>
      <c r="J265">
        <f>LN('BB Data'!J270/'BB Data'!J269)*100</f>
        <v>-5.3325498191160472</v>
      </c>
      <c r="K265" t="e">
        <f t="shared" si="285"/>
        <v>#VALUE!</v>
      </c>
      <c r="L265" t="e">
        <f t="shared" si="286"/>
        <v>#VALUE!</v>
      </c>
      <c r="M265">
        <f t="shared" ref="M265:Q280" si="333">STDEV(E240:E265)</f>
        <v>2.2829302970197025</v>
      </c>
      <c r="N265">
        <f t="shared" si="333"/>
        <v>1.5333381000872459</v>
      </c>
      <c r="O265" t="e">
        <f t="shared" si="333"/>
        <v>#VALUE!</v>
      </c>
      <c r="P265" t="e">
        <f t="shared" si="333"/>
        <v>#VALUE!</v>
      </c>
      <c r="Q265">
        <f t="shared" si="333"/>
        <v>0.4527783732039789</v>
      </c>
      <c r="R265">
        <f t="shared" si="284"/>
        <v>4.1373964507237559</v>
      </c>
    </row>
    <row r="266" spans="1:18">
      <c r="A266" s="42">
        <f>'BB Data'!A271</f>
        <v>36539</v>
      </c>
      <c r="B266">
        <f>LN('BB Data'!B271/'BB Data'!B270)*100</f>
        <v>-0.21967279446572469</v>
      </c>
      <c r="C266" t="e">
        <f>LN('BB Data'!C271/'BB Data'!C270)*100</f>
        <v>#VALUE!</v>
      </c>
      <c r="D266">
        <f>LN('BB Data'!D271/'BB Data'!D270)*100</f>
        <v>0.20357553403441581</v>
      </c>
      <c r="E266">
        <f>LN('BB Data'!E271/'BB Data'!E270)*100</f>
        <v>4.6707506139694432</v>
      </c>
      <c r="F266">
        <f>LN('BB Data'!F271/'BB Data'!F270)*100</f>
        <v>-1.2668855755437696</v>
      </c>
      <c r="G266" t="e">
        <f>LN('BB Data'!G271/'BB Data'!G270)*100</f>
        <v>#VALUE!</v>
      </c>
      <c r="H266" t="e">
        <f>LN('BB Data'!H271/'BB Data'!H270)*100</f>
        <v>#VALUE!</v>
      </c>
      <c r="I266">
        <f>LN('BB Data'!I271/'BB Data'!I270)*100</f>
        <v>0.15364316593631272</v>
      </c>
      <c r="J266">
        <f>LN('BB Data'!J271/'BB Data'!J270)*100</f>
        <v>7.3128345926479144</v>
      </c>
      <c r="K266" t="e">
        <f t="shared" si="285"/>
        <v>#VALUE!</v>
      </c>
      <c r="L266" t="e">
        <f t="shared" si="286"/>
        <v>#VALUE!</v>
      </c>
      <c r="M266">
        <f t="shared" ref="M266" si="334">STDEV(E241:E266)</f>
        <v>2.3883273206045943</v>
      </c>
      <c r="N266">
        <f t="shared" si="333"/>
        <v>1.5488856274151734</v>
      </c>
      <c r="O266" t="e">
        <f t="shared" si="333"/>
        <v>#VALUE!</v>
      </c>
      <c r="P266" t="e">
        <f t="shared" si="333"/>
        <v>#VALUE!</v>
      </c>
      <c r="Q266">
        <f t="shared" si="333"/>
        <v>0.45024379687705857</v>
      </c>
      <c r="R266">
        <f t="shared" si="284"/>
        <v>4.2924836029166578</v>
      </c>
    </row>
    <row r="267" spans="1:18">
      <c r="A267" s="42">
        <f>'BB Data'!A272</f>
        <v>36546</v>
      </c>
      <c r="B267">
        <f>LN('BB Data'!B272/'BB Data'!B271)*100</f>
        <v>-0.15535420176521558</v>
      </c>
      <c r="C267" t="e">
        <f>LN('BB Data'!C272/'BB Data'!C271)*100</f>
        <v>#VALUE!</v>
      </c>
      <c r="D267">
        <f>LN('BB Data'!D272/'BB Data'!D271)*100</f>
        <v>0.14530283288944784</v>
      </c>
      <c r="E267">
        <f>LN('BB Data'!E272/'BB Data'!E271)*100</f>
        <v>-1.5912447723317118</v>
      </c>
      <c r="F267">
        <f>LN('BB Data'!F272/'BB Data'!F271)*100</f>
        <v>-1.7615442216286397</v>
      </c>
      <c r="G267" t="e">
        <f>LN('BB Data'!G272/'BB Data'!G271)*100</f>
        <v>#VALUE!</v>
      </c>
      <c r="H267" t="e">
        <f>LN('BB Data'!H272/'BB Data'!H271)*100</f>
        <v>#VALUE!</v>
      </c>
      <c r="I267">
        <f>LN('BB Data'!I272/'BB Data'!I271)*100</f>
        <v>0.58935861351976948</v>
      </c>
      <c r="J267">
        <f>LN('BB Data'!J272/'BB Data'!J271)*100</f>
        <v>-2.7125911903115041</v>
      </c>
      <c r="K267" t="e">
        <f t="shared" si="285"/>
        <v>#VALUE!</v>
      </c>
      <c r="L267" t="e">
        <f t="shared" si="286"/>
        <v>#VALUE!</v>
      </c>
      <c r="M267">
        <f t="shared" ref="M267" si="335">STDEV(E242:E267)</f>
        <v>2.2677440730509408</v>
      </c>
      <c r="N267">
        <f t="shared" si="333"/>
        <v>1.5648732803276562</v>
      </c>
      <c r="O267" t="e">
        <f t="shared" si="333"/>
        <v>#VALUE!</v>
      </c>
      <c r="P267" t="e">
        <f t="shared" si="333"/>
        <v>#VALUE!</v>
      </c>
      <c r="Q267">
        <f t="shared" si="333"/>
        <v>0.44920010235360552</v>
      </c>
      <c r="R267">
        <f t="shared" si="284"/>
        <v>4.2588835677662011</v>
      </c>
    </row>
    <row r="268" spans="1:18">
      <c r="A268" s="42">
        <f>'BB Data'!A273</f>
        <v>36553</v>
      </c>
      <c r="B268">
        <f>LN('BB Data'!B273/'BB Data'!B272)*100</f>
        <v>-1.0204027797934048</v>
      </c>
      <c r="C268" t="e">
        <f>LN('BB Data'!C273/'BB Data'!C272)*100</f>
        <v>#VALUE!</v>
      </c>
      <c r="D268">
        <f>LN('BB Data'!D273/'BB Data'!D272)*100</f>
        <v>0.28862389792218612</v>
      </c>
      <c r="E268">
        <f>LN('BB Data'!E273/'BB Data'!E272)*100</f>
        <v>-1.6770715155714508</v>
      </c>
      <c r="F268">
        <f>LN('BB Data'!F273/'BB Data'!F272)*100</f>
        <v>1.4839975544250603</v>
      </c>
      <c r="G268" t="e">
        <f>LN('BB Data'!G273/'BB Data'!G272)*100</f>
        <v>#VALUE!</v>
      </c>
      <c r="H268" t="e">
        <f>LN('BB Data'!H273/'BB Data'!H272)*100</f>
        <v>#VALUE!</v>
      </c>
      <c r="I268">
        <f>LN('BB Data'!I273/'BB Data'!I272)*100</f>
        <v>9.8863608175775525E-2</v>
      </c>
      <c r="J268">
        <f>LN('BB Data'!J273/'BB Data'!J272)*100</f>
        <v>-2.8301608695667277</v>
      </c>
      <c r="K268" t="e">
        <f t="shared" si="285"/>
        <v>#VALUE!</v>
      </c>
      <c r="L268" t="e">
        <f t="shared" si="286"/>
        <v>#VALUE!</v>
      </c>
      <c r="M268">
        <f t="shared" ref="M268" si="336">STDEV(E243:E268)</f>
        <v>2.2848157496375769</v>
      </c>
      <c r="N268">
        <f t="shared" si="333"/>
        <v>1.5847639736519907</v>
      </c>
      <c r="O268" t="e">
        <f t="shared" si="333"/>
        <v>#VALUE!</v>
      </c>
      <c r="P268" t="e">
        <f t="shared" si="333"/>
        <v>#VALUE!</v>
      </c>
      <c r="Q268">
        <f t="shared" si="333"/>
        <v>0.45339885589640189</v>
      </c>
      <c r="R268">
        <f t="shared" si="284"/>
        <v>4.1733251409401859</v>
      </c>
    </row>
    <row r="269" spans="1:18">
      <c r="A269" s="42">
        <f>'BB Data'!A274</f>
        <v>36560</v>
      </c>
      <c r="B269">
        <f>LN('BB Data'!B274/'BB Data'!B273)*100</f>
        <v>0.21200596327146412</v>
      </c>
      <c r="C269" t="e">
        <f>LN('BB Data'!C274/'BB Data'!C273)*100</f>
        <v>#VALUE!</v>
      </c>
      <c r="D269">
        <f>LN('BB Data'!D274/'BB Data'!D273)*100</f>
        <v>0.20767179150170462</v>
      </c>
      <c r="E269">
        <f>LN('BB Data'!E274/'BB Data'!E273)*100</f>
        <v>3.2295212609389812</v>
      </c>
      <c r="F269">
        <f>LN('BB Data'!F274/'BB Data'!F273)*100</f>
        <v>-1.7381990752944296</v>
      </c>
      <c r="G269" t="e">
        <f>LN('BB Data'!G274/'BB Data'!G273)*100</f>
        <v>#VALUE!</v>
      </c>
      <c r="H269" t="e">
        <f>LN('BB Data'!H274/'BB Data'!H273)*100</f>
        <v>#VALUE!</v>
      </c>
      <c r="I269">
        <f>LN('BB Data'!I274/'BB Data'!I273)*100</f>
        <v>0.51241537659892489</v>
      </c>
      <c r="J269">
        <f>LN('BB Data'!J274/'BB Data'!J273)*100</f>
        <v>5.9629068811519979</v>
      </c>
      <c r="K269" t="e">
        <f t="shared" si="285"/>
        <v>#VALUE!</v>
      </c>
      <c r="L269" t="e">
        <f t="shared" si="286"/>
        <v>#VALUE!</v>
      </c>
      <c r="M269">
        <f t="shared" ref="M269" si="337">STDEV(E244:E269)</f>
        <v>2.1659720372597686</v>
      </c>
      <c r="N269">
        <f t="shared" si="333"/>
        <v>1.5324877794370237</v>
      </c>
      <c r="O269" t="e">
        <f t="shared" si="333"/>
        <v>#VALUE!</v>
      </c>
      <c r="P269" t="e">
        <f t="shared" si="333"/>
        <v>#VALUE!</v>
      </c>
      <c r="Q269">
        <f t="shared" si="333"/>
        <v>0.45241871254802418</v>
      </c>
      <c r="R269">
        <f t="shared" si="284"/>
        <v>3.9950144850050253</v>
      </c>
    </row>
    <row r="270" spans="1:18">
      <c r="A270" s="42">
        <f>'BB Data'!A275</f>
        <v>36567</v>
      </c>
      <c r="B270">
        <f>LN('BB Data'!B275/'BB Data'!B274)*100</f>
        <v>-9.9876329680197828E-2</v>
      </c>
      <c r="C270" t="e">
        <f>LN('BB Data'!C275/'BB Data'!C274)*100</f>
        <v>#VALUE!</v>
      </c>
      <c r="D270">
        <f>LN('BB Data'!D275/'BB Data'!D274)*100</f>
        <v>0.26805384523269937</v>
      </c>
      <c r="E270">
        <f>LN('BB Data'!E275/'BB Data'!E274)*100</f>
        <v>2.6837228134478379</v>
      </c>
      <c r="F270">
        <f>LN('BB Data'!F275/'BB Data'!F274)*100</f>
        <v>2.8276544794656334E-2</v>
      </c>
      <c r="G270" t="e">
        <f>LN('BB Data'!G275/'BB Data'!G274)*100</f>
        <v>#VALUE!</v>
      </c>
      <c r="H270" t="e">
        <f>LN('BB Data'!H275/'BB Data'!H274)*100</f>
        <v>#VALUE!</v>
      </c>
      <c r="I270">
        <f>LN('BB Data'!I275/'BB Data'!I274)*100</f>
        <v>0.36666698954002425</v>
      </c>
      <c r="J270">
        <f>LN('BB Data'!J275/'BB Data'!J274)*100</f>
        <v>-0.72593001136268787</v>
      </c>
      <c r="K270" t="e">
        <f t="shared" si="285"/>
        <v>#VALUE!</v>
      </c>
      <c r="L270" t="e">
        <f t="shared" si="286"/>
        <v>#VALUE!</v>
      </c>
      <c r="M270">
        <f t="shared" ref="M270" si="338">STDEV(E245:E270)</f>
        <v>2.1880312740702275</v>
      </c>
      <c r="N270">
        <f t="shared" si="333"/>
        <v>1.4949208245267347</v>
      </c>
      <c r="O270" t="e">
        <f t="shared" si="333"/>
        <v>#VALUE!</v>
      </c>
      <c r="P270" t="e">
        <f t="shared" si="333"/>
        <v>#VALUE!</v>
      </c>
      <c r="Q270">
        <f t="shared" si="333"/>
        <v>0.34953594372425573</v>
      </c>
      <c r="R270">
        <f t="shared" si="284"/>
        <v>4.0125208161353747</v>
      </c>
    </row>
    <row r="271" spans="1:18">
      <c r="A271" s="42">
        <f>'BB Data'!A276</f>
        <v>36574</v>
      </c>
      <c r="B271">
        <f>LN('BB Data'!B276/'BB Data'!B275)*100</f>
        <v>0.16050019775404495</v>
      </c>
      <c r="C271" t="e">
        <f>LN('BB Data'!C276/'BB Data'!C275)*100</f>
        <v>#VALUE!</v>
      </c>
      <c r="D271">
        <f>LN('BB Data'!D276/'BB Data'!D275)*100</f>
        <v>0.18020411224970376</v>
      </c>
      <c r="E271">
        <f>LN('BB Data'!E276/'BB Data'!E275)*100</f>
        <v>-2.0705858771899539</v>
      </c>
      <c r="F271">
        <f>LN('BB Data'!F276/'BB Data'!F275)*100</f>
        <v>0.47948195091162321</v>
      </c>
      <c r="G271" t="e">
        <f>LN('BB Data'!G276/'BB Data'!G275)*100</f>
        <v>#VALUE!</v>
      </c>
      <c r="H271" t="e">
        <f>LN('BB Data'!H276/'BB Data'!H275)*100</f>
        <v>#VALUE!</v>
      </c>
      <c r="I271">
        <f>LN('BB Data'!I276/'BB Data'!I275)*100</f>
        <v>0.19991273630790271</v>
      </c>
      <c r="J271">
        <f>LN('BB Data'!J276/'BB Data'!J275)*100</f>
        <v>-3.1993023680852559</v>
      </c>
      <c r="K271" t="e">
        <f t="shared" si="285"/>
        <v>#VALUE!</v>
      </c>
      <c r="L271" t="e">
        <f t="shared" si="286"/>
        <v>#VALUE!</v>
      </c>
      <c r="M271">
        <f t="shared" ref="M271" si="339">STDEV(E246:E271)</f>
        <v>2.2756252850685978</v>
      </c>
      <c r="N271">
        <f t="shared" si="333"/>
        <v>1.4742623410425146</v>
      </c>
      <c r="O271" t="e">
        <f t="shared" si="333"/>
        <v>#VALUE!</v>
      </c>
      <c r="P271" t="e">
        <f t="shared" si="333"/>
        <v>#VALUE!</v>
      </c>
      <c r="Q271">
        <f t="shared" si="333"/>
        <v>0.23183517819046592</v>
      </c>
      <c r="R271">
        <f t="shared" si="284"/>
        <v>4.1060595990102353</v>
      </c>
    </row>
    <row r="272" spans="1:18">
      <c r="A272" s="42">
        <f>'BB Data'!A277</f>
        <v>36581</v>
      </c>
      <c r="B272">
        <f>LN('BB Data'!B277/'BB Data'!B276)*100</f>
        <v>-3.5437183301323401E-2</v>
      </c>
      <c r="C272" t="e">
        <f>LN('BB Data'!C277/'BB Data'!C276)*100</f>
        <v>#VALUE!</v>
      </c>
      <c r="D272">
        <f>LN('BB Data'!D277/'BB Data'!D276)*100</f>
        <v>0.14105059889511748</v>
      </c>
      <c r="E272">
        <f>LN('BB Data'!E277/'BB Data'!E276)*100</f>
        <v>-2.554527063936423</v>
      </c>
      <c r="F272">
        <f>LN('BB Data'!F277/'BB Data'!F276)*100</f>
        <v>-0.16896652851266045</v>
      </c>
      <c r="G272" t="e">
        <f>LN('BB Data'!G277/'BB Data'!G276)*100</f>
        <v>#VALUE!</v>
      </c>
      <c r="H272" t="e">
        <f>LN('BB Data'!H277/'BB Data'!H276)*100</f>
        <v>#VALUE!</v>
      </c>
      <c r="I272">
        <f>LN('BB Data'!I277/'BB Data'!I276)*100</f>
        <v>0.39391916071712091</v>
      </c>
      <c r="J272">
        <f>LN('BB Data'!J277/'BB Data'!J276)*100</f>
        <v>0.95091120579578525</v>
      </c>
      <c r="K272" t="e">
        <f t="shared" si="285"/>
        <v>#VALUE!</v>
      </c>
      <c r="L272" t="e">
        <f t="shared" si="286"/>
        <v>#VALUE!</v>
      </c>
      <c r="M272">
        <f t="shared" ref="M272" si="340">STDEV(E247:E272)</f>
        <v>2.344933825480251</v>
      </c>
      <c r="N272">
        <f t="shared" si="333"/>
        <v>1.389928692426688</v>
      </c>
      <c r="O272" t="e">
        <f t="shared" si="333"/>
        <v>#VALUE!</v>
      </c>
      <c r="P272" t="e">
        <f t="shared" si="333"/>
        <v>#VALUE!</v>
      </c>
      <c r="Q272">
        <f t="shared" si="333"/>
        <v>0.23168460877373481</v>
      </c>
      <c r="R272">
        <f t="shared" si="284"/>
        <v>4.1047609194169539</v>
      </c>
    </row>
    <row r="273" spans="1:18">
      <c r="A273" s="42">
        <f>'BB Data'!A278</f>
        <v>36588</v>
      </c>
      <c r="B273">
        <f>LN('BB Data'!B278/'BB Data'!B277)*100</f>
        <v>-0.22690886229293572</v>
      </c>
      <c r="C273" t="e">
        <f>LN('BB Data'!C278/'BB Data'!C277)*100</f>
        <v>#VALUE!</v>
      </c>
      <c r="D273">
        <f>LN('BB Data'!D278/'BB Data'!D277)*100</f>
        <v>0.32489808672159387</v>
      </c>
      <c r="E273">
        <f>LN('BB Data'!E278/'BB Data'!E277)*100</f>
        <v>2.1119757816991322</v>
      </c>
      <c r="F273">
        <f>LN('BB Data'!F278/'BB Data'!F277)*100</f>
        <v>-1.6482328232997174</v>
      </c>
      <c r="G273" t="e">
        <f>LN('BB Data'!G278/'BB Data'!G277)*100</f>
        <v>#VALUE!</v>
      </c>
      <c r="H273" t="e">
        <f>LN('BB Data'!H278/'BB Data'!H277)*100</f>
        <v>#VALUE!</v>
      </c>
      <c r="I273">
        <f>LN('BB Data'!I278/'BB Data'!I277)*100</f>
        <v>0.40071628663050984</v>
      </c>
      <c r="J273">
        <f>LN('BB Data'!J278/'BB Data'!J277)*100</f>
        <v>3.814813801099544</v>
      </c>
      <c r="K273" t="e">
        <f t="shared" si="285"/>
        <v>#VALUE!</v>
      </c>
      <c r="L273" t="e">
        <f t="shared" si="286"/>
        <v>#VALUE!</v>
      </c>
      <c r="M273">
        <f t="shared" ref="M273" si="341">STDEV(E248:E273)</f>
        <v>2.3206771233079611</v>
      </c>
      <c r="N273">
        <f t="shared" si="333"/>
        <v>1.3997761340657473</v>
      </c>
      <c r="O273" t="e">
        <f t="shared" si="333"/>
        <v>#VALUE!</v>
      </c>
      <c r="P273" t="e">
        <f t="shared" si="333"/>
        <v>#VALUE!</v>
      </c>
      <c r="Q273">
        <f t="shared" si="333"/>
        <v>0.18946284649896714</v>
      </c>
      <c r="R273">
        <f t="shared" si="284"/>
        <v>4.0500692018983386</v>
      </c>
    </row>
    <row r="274" spans="1:18">
      <c r="A274" s="42">
        <f>'BB Data'!A279</f>
        <v>36595</v>
      </c>
      <c r="B274">
        <f>LN('BB Data'!B279/'BB Data'!B278)*100</f>
        <v>0.21105131896628332</v>
      </c>
      <c r="C274" t="e">
        <f>LN('BB Data'!C279/'BB Data'!C278)*100</f>
        <v>#VALUE!</v>
      </c>
      <c r="D274">
        <f>LN('BB Data'!D279/'BB Data'!D278)*100</f>
        <v>0.23932068379410651</v>
      </c>
      <c r="E274">
        <f>LN('BB Data'!E279/'BB Data'!E278)*100</f>
        <v>0.44833592016876467</v>
      </c>
      <c r="F274">
        <f>LN('BB Data'!F279/'BB Data'!F278)*100</f>
        <v>0</v>
      </c>
      <c r="G274" t="e">
        <f>LN('BB Data'!G279/'BB Data'!G278)*100</f>
        <v>#VALUE!</v>
      </c>
      <c r="H274" t="e">
        <f>LN('BB Data'!H279/'BB Data'!H278)*100</f>
        <v>#VALUE!</v>
      </c>
      <c r="I274">
        <f>LN('BB Data'!I279/'BB Data'!I278)*100</f>
        <v>0.17711935699712247</v>
      </c>
      <c r="J274">
        <f>LN('BB Data'!J279/'BB Data'!J278)*100</f>
        <v>-1.0932539027399777</v>
      </c>
      <c r="K274" t="e">
        <f t="shared" si="285"/>
        <v>#VALUE!</v>
      </c>
      <c r="L274" t="e">
        <f t="shared" si="286"/>
        <v>#VALUE!</v>
      </c>
      <c r="M274">
        <f t="shared" ref="M274" si="342">STDEV(E249:E274)</f>
        <v>2.3187285097010779</v>
      </c>
      <c r="N274">
        <f t="shared" si="333"/>
        <v>1.3541254966432203</v>
      </c>
      <c r="O274" t="e">
        <f t="shared" si="333"/>
        <v>#VALUE!</v>
      </c>
      <c r="P274" t="e">
        <f t="shared" si="333"/>
        <v>#VALUE!</v>
      </c>
      <c r="Q274">
        <f t="shared" si="333"/>
        <v>0.18387061777849587</v>
      </c>
      <c r="R274">
        <f t="shared" si="284"/>
        <v>4.0744632847416318</v>
      </c>
    </row>
    <row r="275" spans="1:18">
      <c r="A275" s="42">
        <f>'BB Data'!A280</f>
        <v>36602</v>
      </c>
      <c r="B275">
        <f>LN('BB Data'!B280/'BB Data'!B279)*100</f>
        <v>-0.11854480654574255</v>
      </c>
      <c r="C275" t="e">
        <f>LN('BB Data'!C280/'BB Data'!C279)*100</f>
        <v>#VALUE!</v>
      </c>
      <c r="D275">
        <f>LN('BB Data'!D280/'BB Data'!D279)*100</f>
        <v>0.18094314875026002</v>
      </c>
      <c r="E275">
        <f>LN('BB Data'!E280/'BB Data'!E279)*100</f>
        <v>-3.6762637263631328</v>
      </c>
      <c r="F275">
        <f>LN('BB Data'!F280/'BB Data'!F279)*100</f>
        <v>-0.34443202822445884</v>
      </c>
      <c r="G275" t="e">
        <f>LN('BB Data'!G280/'BB Data'!G279)*100</f>
        <v>#VALUE!</v>
      </c>
      <c r="H275" t="e">
        <f>LN('BB Data'!H280/'BB Data'!H279)*100</f>
        <v>#VALUE!</v>
      </c>
      <c r="I275">
        <f>LN('BB Data'!I280/'BB Data'!I279)*100</f>
        <v>0.36522841372770065</v>
      </c>
      <c r="J275">
        <f>LN('BB Data'!J280/'BB Data'!J279)*100</f>
        <v>-3.1260403192939248</v>
      </c>
      <c r="K275" t="e">
        <f t="shared" si="285"/>
        <v>#VALUE!</v>
      </c>
      <c r="L275" t="e">
        <f t="shared" si="286"/>
        <v>#VALUE!</v>
      </c>
      <c r="M275">
        <f t="shared" ref="M275" si="343">STDEV(E250:E275)</f>
        <v>2.4360244687776191</v>
      </c>
      <c r="N275">
        <f t="shared" si="333"/>
        <v>1.3505382930226246</v>
      </c>
      <c r="O275" t="e">
        <f t="shared" si="333"/>
        <v>#VALUE!</v>
      </c>
      <c r="P275" t="e">
        <f t="shared" si="333"/>
        <v>#VALUE!</v>
      </c>
      <c r="Q275">
        <f t="shared" si="333"/>
        <v>0.18383857853911231</v>
      </c>
      <c r="R275">
        <f t="shared" si="284"/>
        <v>4.1693265809252402</v>
      </c>
    </row>
    <row r="276" spans="1:18">
      <c r="A276" s="42">
        <f>'BB Data'!A281</f>
        <v>36609</v>
      </c>
      <c r="B276">
        <f>LN('BB Data'!B281/'BB Data'!B280)*100</f>
        <v>0.3756862082263776</v>
      </c>
      <c r="C276" t="e">
        <f>LN('BB Data'!C281/'BB Data'!C280)*100</f>
        <v>#VALUE!</v>
      </c>
      <c r="D276">
        <f>LN('BB Data'!D281/'BB Data'!D280)*100</f>
        <v>0.24958940253941778</v>
      </c>
      <c r="E276">
        <f>LN('BB Data'!E281/'BB Data'!E280)*100</f>
        <v>2.8028619021683521</v>
      </c>
      <c r="F276">
        <f>LN('BB Data'!F281/'BB Data'!F280)*100</f>
        <v>-0.37447832902247291</v>
      </c>
      <c r="G276" t="e">
        <f>LN('BB Data'!G281/'BB Data'!G280)*100</f>
        <v>#VALUE!</v>
      </c>
      <c r="H276" t="e">
        <f>LN('BB Data'!H281/'BB Data'!H280)*100</f>
        <v>#VALUE!</v>
      </c>
      <c r="I276">
        <f>LN('BB Data'!I281/'BB Data'!I280)*100</f>
        <v>0.37319946314593461</v>
      </c>
      <c r="J276">
        <f>LN('BB Data'!J281/'BB Data'!J280)*100</f>
        <v>5.2167088012252982</v>
      </c>
      <c r="K276" t="e">
        <f t="shared" si="285"/>
        <v>#VALUE!</v>
      </c>
      <c r="L276" t="e">
        <f t="shared" si="286"/>
        <v>#VALUE!</v>
      </c>
      <c r="M276">
        <f t="shared" ref="M276" si="344">STDEV(E251:E276)</f>
        <v>2.4166306447950205</v>
      </c>
      <c r="N276">
        <f t="shared" si="333"/>
        <v>1.2884775527490251</v>
      </c>
      <c r="O276" t="e">
        <f t="shared" si="333"/>
        <v>#VALUE!</v>
      </c>
      <c r="P276" t="e">
        <f t="shared" si="333"/>
        <v>#VALUE!</v>
      </c>
      <c r="Q276">
        <f t="shared" si="333"/>
        <v>0.18223954538148002</v>
      </c>
      <c r="R276">
        <f t="shared" si="284"/>
        <v>4.2192138453558288</v>
      </c>
    </row>
    <row r="277" spans="1:18">
      <c r="A277" s="42">
        <f>'BB Data'!A282</f>
        <v>36616</v>
      </c>
      <c r="B277">
        <f>LN('BB Data'!B282/'BB Data'!B281)*100</f>
        <v>-0.75372665209176037</v>
      </c>
      <c r="C277" t="e">
        <f>LN('BB Data'!C282/'BB Data'!C281)*100</f>
        <v>#VALUE!</v>
      </c>
      <c r="D277">
        <f>LN('BB Data'!D282/'BB Data'!D281)*100</f>
        <v>0.15600859720786428</v>
      </c>
      <c r="E277">
        <f>LN('BB Data'!E282/'BB Data'!E281)*100</f>
        <v>-2.9049323396258298</v>
      </c>
      <c r="F277">
        <f>LN('BB Data'!F282/'BB Data'!F281)*100</f>
        <v>0.20181641562371952</v>
      </c>
      <c r="G277" t="e">
        <f>LN('BB Data'!G282/'BB Data'!G281)*100</f>
        <v>#VALUE!</v>
      </c>
      <c r="H277" t="e">
        <f>LN('BB Data'!H282/'BB Data'!H281)*100</f>
        <v>#VALUE!</v>
      </c>
      <c r="I277">
        <f>LN('BB Data'!I282/'BB Data'!I281)*100</f>
        <v>0.33165473349737906</v>
      </c>
      <c r="J277">
        <f>LN('BB Data'!J282/'BB Data'!J281)*100</f>
        <v>-2.3242156390044801</v>
      </c>
      <c r="K277" t="e">
        <f t="shared" si="285"/>
        <v>#VALUE!</v>
      </c>
      <c r="L277" t="e">
        <f t="shared" si="286"/>
        <v>#VALUE!</v>
      </c>
      <c r="M277">
        <f t="shared" ref="M277" si="345">STDEV(E252:E277)</f>
        <v>2.4874187821859839</v>
      </c>
      <c r="N277">
        <f t="shared" si="333"/>
        <v>1.2458765808050056</v>
      </c>
      <c r="O277" t="e">
        <f t="shared" si="333"/>
        <v>#VALUE!</v>
      </c>
      <c r="P277" t="e">
        <f t="shared" si="333"/>
        <v>#VALUE!</v>
      </c>
      <c r="Q277">
        <f t="shared" si="333"/>
        <v>0.17814489735557573</v>
      </c>
      <c r="R277">
        <f t="shared" si="284"/>
        <v>4.0715385278509162</v>
      </c>
    </row>
    <row r="278" spans="1:18">
      <c r="A278" s="42">
        <f>'BB Data'!A283</f>
        <v>36623</v>
      </c>
      <c r="B278">
        <f>LN('BB Data'!B283/'BB Data'!B282)*100</f>
        <v>-0.160443646932659</v>
      </c>
      <c r="C278" t="e">
        <f>LN('BB Data'!C283/'BB Data'!C282)*100</f>
        <v>#VALUE!</v>
      </c>
      <c r="D278">
        <f>LN('BB Data'!D283/'BB Data'!D282)*100</f>
        <v>0.22579753612574466</v>
      </c>
      <c r="E278">
        <f>LN('BB Data'!E283/'BB Data'!E282)*100</f>
        <v>0.18005406484864975</v>
      </c>
      <c r="F278">
        <f>LN('BB Data'!F283/'BB Data'!F282)*100</f>
        <v>0.28760445478937025</v>
      </c>
      <c r="G278" t="e">
        <f>LN('BB Data'!G283/'BB Data'!G282)*100</f>
        <v>#VALUE!</v>
      </c>
      <c r="H278" t="e">
        <f>LN('BB Data'!H283/'BB Data'!H282)*100</f>
        <v>#VALUE!</v>
      </c>
      <c r="I278">
        <f>LN('BB Data'!I283/'BB Data'!I282)*100</f>
        <v>0.38905055586425352</v>
      </c>
      <c r="J278">
        <f>LN('BB Data'!J283/'BB Data'!J282)*100</f>
        <v>-0.95304252022664937</v>
      </c>
      <c r="K278" t="e">
        <f t="shared" si="285"/>
        <v>#VALUE!</v>
      </c>
      <c r="L278" t="e">
        <f t="shared" si="286"/>
        <v>#VALUE!</v>
      </c>
      <c r="M278">
        <f t="shared" ref="M278" si="346">STDEV(E253:E278)</f>
        <v>2.4553659355073494</v>
      </c>
      <c r="N278">
        <f t="shared" si="333"/>
        <v>1.2196906801941798</v>
      </c>
      <c r="O278" t="e">
        <f t="shared" si="333"/>
        <v>#VALUE!</v>
      </c>
      <c r="P278" t="e">
        <f t="shared" si="333"/>
        <v>#VALUE!</v>
      </c>
      <c r="Q278">
        <f t="shared" si="333"/>
        <v>0.17370362115470928</v>
      </c>
      <c r="R278">
        <f t="shared" si="284"/>
        <v>4.0987889941754911</v>
      </c>
    </row>
    <row r="279" spans="1:18">
      <c r="A279" s="42">
        <f>'BB Data'!A284</f>
        <v>36630</v>
      </c>
      <c r="B279">
        <f>LN('BB Data'!B284/'BB Data'!B283)*100</f>
        <v>-0.44325938271230875</v>
      </c>
      <c r="C279" t="e">
        <f>LN('BB Data'!C284/'BB Data'!C283)*100</f>
        <v>#VALUE!</v>
      </c>
      <c r="D279">
        <f>LN('BB Data'!D284/'BB Data'!D283)*100</f>
        <v>0.1906873899397965</v>
      </c>
      <c r="E279">
        <f>LN('BB Data'!E284/'BB Data'!E283)*100</f>
        <v>-7.4741638952329703</v>
      </c>
      <c r="F279">
        <f>LN('BB Data'!F284/'BB Data'!F283)*100</f>
        <v>2.5518821668255187</v>
      </c>
      <c r="G279" t="e">
        <f>LN('BB Data'!G284/'BB Data'!G283)*100</f>
        <v>#VALUE!</v>
      </c>
      <c r="H279" t="e">
        <f>LN('BB Data'!H284/'BB Data'!H283)*100</f>
        <v>#VALUE!</v>
      </c>
      <c r="I279">
        <f>LN('BB Data'!I284/'BB Data'!I283)*100</f>
        <v>7.3323372160582767E-2</v>
      </c>
      <c r="J279">
        <f>LN('BB Data'!J284/'BB Data'!J283)*100</f>
        <v>-17.331626172791147</v>
      </c>
      <c r="K279" t="e">
        <f t="shared" si="285"/>
        <v>#VALUE!</v>
      </c>
      <c r="L279" t="e">
        <f t="shared" si="286"/>
        <v>#VALUE!</v>
      </c>
      <c r="M279">
        <f t="shared" ref="M279" si="347">STDEV(E254:E279)</f>
        <v>2.8862878998753114</v>
      </c>
      <c r="N279">
        <f t="shared" si="333"/>
        <v>1.3140481958117962</v>
      </c>
      <c r="O279" t="e">
        <f t="shared" si="333"/>
        <v>#VALUE!</v>
      </c>
      <c r="P279" t="e">
        <f t="shared" si="333"/>
        <v>#VALUE!</v>
      </c>
      <c r="Q279">
        <f t="shared" si="333"/>
        <v>0.18150471171578572</v>
      </c>
      <c r="R279">
        <f t="shared" si="284"/>
        <v>5.4568007471695363</v>
      </c>
    </row>
    <row r="280" spans="1:18">
      <c r="A280" s="42">
        <f>'BB Data'!A285</f>
        <v>36637</v>
      </c>
      <c r="B280">
        <f>LN('BB Data'!B285/'BB Data'!B284)*100</f>
        <v>-0.23607633393302549</v>
      </c>
      <c r="C280" t="e">
        <f>LN('BB Data'!C285/'BB Data'!C284)*100</f>
        <v>#VALUE!</v>
      </c>
      <c r="D280">
        <f>LN('BB Data'!D285/'BB Data'!D284)*100</f>
        <v>0.18209992864651067</v>
      </c>
      <c r="E280">
        <f>LN('BB Data'!E285/'BB Data'!E284)*100</f>
        <v>-2.9975026012206736</v>
      </c>
      <c r="F280">
        <f>LN('BB Data'!F285/'BB Data'!F284)*100</f>
        <v>-0.44893453625944402</v>
      </c>
      <c r="G280" t="e">
        <f>LN('BB Data'!G285/'BB Data'!G284)*100</f>
        <v>#VALUE!</v>
      </c>
      <c r="H280" t="e">
        <f>LN('BB Data'!H285/'BB Data'!H284)*100</f>
        <v>#VALUE!</v>
      </c>
      <c r="I280">
        <f>LN('BB Data'!I285/'BB Data'!I284)*100</f>
        <v>0.36683395233133836</v>
      </c>
      <c r="J280">
        <f>LN('BB Data'!J285/'BB Data'!J284)*100</f>
        <v>1.3938974090618992</v>
      </c>
      <c r="K280" t="e">
        <f t="shared" si="285"/>
        <v>#VALUE!</v>
      </c>
      <c r="L280" t="e">
        <f t="shared" si="286"/>
        <v>#VALUE!</v>
      </c>
      <c r="M280">
        <f t="shared" ref="M280" si="348">STDEV(E255:E280)</f>
        <v>2.9714645540901268</v>
      </c>
      <c r="N280">
        <f t="shared" si="333"/>
        <v>1.3140724714640484</v>
      </c>
      <c r="O280" t="e">
        <f t="shared" si="333"/>
        <v>#VALUE!</v>
      </c>
      <c r="P280" t="e">
        <f t="shared" si="333"/>
        <v>#VALUE!</v>
      </c>
      <c r="Q280">
        <f t="shared" si="333"/>
        <v>0.18050218649366576</v>
      </c>
      <c r="R280">
        <f t="shared" si="284"/>
        <v>5.4473920103475413</v>
      </c>
    </row>
    <row r="281" spans="1:18">
      <c r="A281" s="42">
        <f>'BB Data'!A286</f>
        <v>36644</v>
      </c>
      <c r="B281">
        <f>LN('BB Data'!B286/'BB Data'!B285)*100</f>
        <v>-0.93655699767127443</v>
      </c>
      <c r="C281" t="e">
        <f>LN('BB Data'!C286/'BB Data'!C285)*100</f>
        <v>#VALUE!</v>
      </c>
      <c r="D281">
        <f>LN('BB Data'!D286/'BB Data'!D285)*100</f>
        <v>0.20409746573105295</v>
      </c>
      <c r="E281">
        <f>LN('BB Data'!E286/'BB Data'!E285)*100</f>
        <v>0.17739937240632073</v>
      </c>
      <c r="F281">
        <f>LN('BB Data'!F286/'BB Data'!F285)*100</f>
        <v>1.617887451837845</v>
      </c>
      <c r="G281" t="e">
        <f>LN('BB Data'!G286/'BB Data'!G285)*100</f>
        <v>#VALUE!</v>
      </c>
      <c r="H281" t="e">
        <f>LN('BB Data'!H286/'BB Data'!H285)*100</f>
        <v>#VALUE!</v>
      </c>
      <c r="I281">
        <f>LN('BB Data'!I286/'BB Data'!I285)*100</f>
        <v>0.29066823116676188</v>
      </c>
      <c r="J281">
        <f>LN('BB Data'!J286/'BB Data'!J285)*100</f>
        <v>2.5565893483659172</v>
      </c>
      <c r="K281" t="e">
        <f t="shared" si="285"/>
        <v>#VALUE!</v>
      </c>
      <c r="L281" t="e">
        <f t="shared" si="286"/>
        <v>#VALUE!</v>
      </c>
      <c r="M281">
        <f t="shared" ref="M281:Q296" si="349">STDEV(E256:E281)</f>
        <v>2.966896183860142</v>
      </c>
      <c r="N281">
        <f t="shared" si="349"/>
        <v>1.361959107002964</v>
      </c>
      <c r="O281" t="e">
        <f t="shared" si="349"/>
        <v>#VALUE!</v>
      </c>
      <c r="P281" t="e">
        <f t="shared" si="349"/>
        <v>#VALUE!</v>
      </c>
      <c r="Q281">
        <f t="shared" si="349"/>
        <v>0.18020616899332537</v>
      </c>
      <c r="R281">
        <f t="shared" si="284"/>
        <v>5.4382655921431713</v>
      </c>
    </row>
    <row r="282" spans="1:18">
      <c r="A282" s="42">
        <f>'BB Data'!A287</f>
        <v>36651</v>
      </c>
      <c r="B282">
        <f>LN('BB Data'!B287/'BB Data'!B286)*100</f>
        <v>-0.52913467092464572</v>
      </c>
      <c r="C282" t="e">
        <f>LN('BB Data'!C287/'BB Data'!C286)*100</f>
        <v>#VALUE!</v>
      </c>
      <c r="D282">
        <f>LN('BB Data'!D287/'BB Data'!D286)*100</f>
        <v>3.0201265399953936E-2</v>
      </c>
      <c r="E282">
        <f>LN('BB Data'!E287/'BB Data'!E286)*100</f>
        <v>-1.1385914159837327</v>
      </c>
      <c r="F282">
        <f>LN('BB Data'!F287/'BB Data'!F286)*100</f>
        <v>-0.33259454162723084</v>
      </c>
      <c r="G282" t="e">
        <f>LN('BB Data'!G287/'BB Data'!G286)*100</f>
        <v>#VALUE!</v>
      </c>
      <c r="H282" t="e">
        <f>LN('BB Data'!H287/'BB Data'!H286)*100</f>
        <v>#VALUE!</v>
      </c>
      <c r="I282">
        <f>LN('BB Data'!I287/'BB Data'!I286)*100</f>
        <v>0.30302591279502272</v>
      </c>
      <c r="J282">
        <f>LN('BB Data'!J287/'BB Data'!J286)*100</f>
        <v>-1.4527107070780036</v>
      </c>
      <c r="K282" t="e">
        <f t="shared" si="285"/>
        <v>#VALUE!</v>
      </c>
      <c r="L282" t="e">
        <f t="shared" si="286"/>
        <v>#VALUE!</v>
      </c>
      <c r="M282">
        <f t="shared" ref="M282" si="350">STDEV(E257:E282)</f>
        <v>2.8300002938382445</v>
      </c>
      <c r="N282">
        <f t="shared" si="349"/>
        <v>1.3395975663206909</v>
      </c>
      <c r="O282" t="e">
        <f t="shared" si="349"/>
        <v>#VALUE!</v>
      </c>
      <c r="P282" t="e">
        <f t="shared" si="349"/>
        <v>#VALUE!</v>
      </c>
      <c r="Q282">
        <f t="shared" si="349"/>
        <v>0.17540577279206285</v>
      </c>
      <c r="R282">
        <f t="shared" ref="R282:R345" si="351">STDEV(J257:J282)</f>
        <v>5.1297095103085422</v>
      </c>
    </row>
    <row r="283" spans="1:18">
      <c r="A283" s="42">
        <f>'BB Data'!A288</f>
        <v>36658</v>
      </c>
      <c r="B283">
        <f>LN('BB Data'!B288/'BB Data'!B287)*100</f>
        <v>-0.5049471398415184</v>
      </c>
      <c r="C283" t="e">
        <f>LN('BB Data'!C288/'BB Data'!C287)*100</f>
        <v>#VALUE!</v>
      </c>
      <c r="D283">
        <f>LN('BB Data'!D288/'BB Data'!D287)*100</f>
        <v>0.1200582721985364</v>
      </c>
      <c r="E283">
        <f>LN('BB Data'!E288/'BB Data'!E287)*100</f>
        <v>-3.2662099887475273</v>
      </c>
      <c r="F283">
        <f>LN('BB Data'!F288/'BB Data'!F287)*100</f>
        <v>1.9247226004479461</v>
      </c>
      <c r="G283" t="e">
        <f>LN('BB Data'!G288/'BB Data'!G287)*100</f>
        <v>#VALUE!</v>
      </c>
      <c r="H283" t="e">
        <f>LN('BB Data'!H288/'BB Data'!H287)*100</f>
        <v>#VALUE!</v>
      </c>
      <c r="I283">
        <f>LN('BB Data'!I288/'BB Data'!I287)*100</f>
        <v>0.16282724384337277</v>
      </c>
      <c r="J283">
        <f>LN('BB Data'!J288/'BB Data'!J287)*100</f>
        <v>-5.5088776312202627</v>
      </c>
      <c r="K283" t="e">
        <f t="shared" ref="K283:K346" si="352">STDEV(B258:B283)</f>
        <v>#VALUE!</v>
      </c>
      <c r="L283" t="e">
        <f t="shared" ref="L283:L346" si="353">STDEV(C258:C283)</f>
        <v>#VALUE!</v>
      </c>
      <c r="M283">
        <f t="shared" ref="M283" si="354">STDEV(E258:E283)</f>
        <v>2.8857216165736164</v>
      </c>
      <c r="N283">
        <f t="shared" si="349"/>
        <v>1.3939049419771534</v>
      </c>
      <c r="O283" t="e">
        <f t="shared" si="349"/>
        <v>#VALUE!</v>
      </c>
      <c r="P283" t="e">
        <f t="shared" si="349"/>
        <v>#VALUE!</v>
      </c>
      <c r="Q283">
        <f t="shared" si="349"/>
        <v>0.17714782685740413</v>
      </c>
      <c r="R283">
        <f t="shared" si="351"/>
        <v>5.2682126023518929</v>
      </c>
    </row>
    <row r="284" spans="1:18">
      <c r="A284" s="42">
        <f>'BB Data'!A289</f>
        <v>36665</v>
      </c>
      <c r="B284">
        <f>LN('BB Data'!B289/'BB Data'!B288)*100</f>
        <v>-0.58895092605224886</v>
      </c>
      <c r="C284" t="e">
        <f>LN('BB Data'!C289/'BB Data'!C288)*100</f>
        <v>#VALUE!</v>
      </c>
      <c r="D284">
        <f>LN('BB Data'!D289/'BB Data'!D288)*100</f>
        <v>0.28611479815688423</v>
      </c>
      <c r="E284">
        <f>LN('BB Data'!E289/'BB Data'!E288)*100</f>
        <v>-1.5328384111392541</v>
      </c>
      <c r="F284">
        <f>LN('BB Data'!F289/'BB Data'!F288)*100</f>
        <v>0.16326534238853119</v>
      </c>
      <c r="G284" t="e">
        <f>LN('BB Data'!G289/'BB Data'!G288)*100</f>
        <v>#VALUE!</v>
      </c>
      <c r="H284" t="e">
        <f>LN('BB Data'!H289/'BB Data'!H288)*100</f>
        <v>#VALUE!</v>
      </c>
      <c r="I284">
        <f>LN('BB Data'!I289/'BB Data'!I288)*100</f>
        <v>0.52522217679691952</v>
      </c>
      <c r="J284">
        <f>LN('BB Data'!J289/'BB Data'!J288)*100</f>
        <v>-0.38284362497068192</v>
      </c>
      <c r="K284" t="e">
        <f t="shared" si="352"/>
        <v>#VALUE!</v>
      </c>
      <c r="L284" t="e">
        <f t="shared" si="353"/>
        <v>#VALUE!</v>
      </c>
      <c r="M284">
        <f t="shared" ref="M284" si="355">STDEV(E259:E284)</f>
        <v>2.8864124269396658</v>
      </c>
      <c r="N284">
        <f t="shared" si="349"/>
        <v>1.3956243548496789</v>
      </c>
      <c r="O284" t="e">
        <f t="shared" si="349"/>
        <v>#VALUE!</v>
      </c>
      <c r="P284" t="e">
        <f t="shared" si="349"/>
        <v>#VALUE!</v>
      </c>
      <c r="Q284">
        <f t="shared" si="349"/>
        <v>0.18095194835182241</v>
      </c>
      <c r="R284">
        <f t="shared" si="351"/>
        <v>5.2185354990131669</v>
      </c>
    </row>
    <row r="285" spans="1:18">
      <c r="A285" s="42">
        <f>'BB Data'!A290</f>
        <v>36672</v>
      </c>
      <c r="B285">
        <f>LN('BB Data'!B290/'BB Data'!B289)*100</f>
        <v>0.25186490113775084</v>
      </c>
      <c r="C285" t="e">
        <f>LN('BB Data'!C290/'BB Data'!C289)*100</f>
        <v>#VALUE!</v>
      </c>
      <c r="D285">
        <f>LN('BB Data'!D290/'BB Data'!D289)*100</f>
        <v>0.10455159756441038</v>
      </c>
      <c r="E285">
        <f>LN('BB Data'!E290/'BB Data'!E289)*100</f>
        <v>-3.6219625401824675</v>
      </c>
      <c r="F285">
        <f>LN('BB Data'!F290/'BB Data'!F289)*100</f>
        <v>-0.1088139389195488</v>
      </c>
      <c r="G285" t="e">
        <f>LN('BB Data'!G290/'BB Data'!G289)*100</f>
        <v>#VALUE!</v>
      </c>
      <c r="H285" t="e">
        <f>LN('BB Data'!H290/'BB Data'!H289)*100</f>
        <v>#VALUE!</v>
      </c>
      <c r="I285">
        <f>LN('BB Data'!I290/'BB Data'!I289)*100</f>
        <v>0.30104734778339615</v>
      </c>
      <c r="J285">
        <f>LN('BB Data'!J290/'BB Data'!J289)*100</f>
        <v>1.7894471187337244</v>
      </c>
      <c r="K285" t="e">
        <f t="shared" si="352"/>
        <v>#VALUE!</v>
      </c>
      <c r="L285" t="e">
        <f t="shared" si="353"/>
        <v>#VALUE!</v>
      </c>
      <c r="M285">
        <f t="shared" ref="M285" si="356">STDEV(E260:E285)</f>
        <v>2.9686516897132762</v>
      </c>
      <c r="N285">
        <f t="shared" si="349"/>
        <v>1.3943189992253926</v>
      </c>
      <c r="O285" t="e">
        <f t="shared" si="349"/>
        <v>#VALUE!</v>
      </c>
      <c r="P285" t="e">
        <f t="shared" si="349"/>
        <v>#VALUE!</v>
      </c>
      <c r="Q285">
        <f t="shared" si="349"/>
        <v>0.16472400050959779</v>
      </c>
      <c r="R285">
        <f t="shared" si="351"/>
        <v>5.2164199346925582</v>
      </c>
    </row>
    <row r="286" spans="1:18">
      <c r="A286" s="42">
        <f>'BB Data'!A291</f>
        <v>36679</v>
      </c>
      <c r="B286">
        <f>LN('BB Data'!B291/'BB Data'!B290)*100</f>
        <v>0.80557008322166701</v>
      </c>
      <c r="C286" t="e">
        <f>LN('BB Data'!C291/'BB Data'!C290)*100</f>
        <v>#VALUE!</v>
      </c>
      <c r="D286">
        <f>LN('BB Data'!D291/'BB Data'!D290)*100</f>
        <v>0.30616411018890138</v>
      </c>
      <c r="E286">
        <f>LN('BB Data'!E291/'BB Data'!E290)*100</f>
        <v>8.9685289288781309</v>
      </c>
      <c r="F286">
        <f>LN('BB Data'!F291/'BB Data'!F290)*100</f>
        <v>-1.9791740039169472</v>
      </c>
      <c r="G286" t="e">
        <f>LN('BB Data'!G291/'BB Data'!G290)*100</f>
        <v>#VALUE!</v>
      </c>
      <c r="H286" t="e">
        <f>LN('BB Data'!H291/'BB Data'!H290)*100</f>
        <v>#VALUE!</v>
      </c>
      <c r="I286">
        <f>LN('BB Data'!I291/'BB Data'!I290)*100</f>
        <v>0.59789037733854211</v>
      </c>
      <c r="J286">
        <f>LN('BB Data'!J291/'BB Data'!J290)*100</f>
        <v>12.201576884710455</v>
      </c>
      <c r="K286" t="e">
        <f t="shared" si="352"/>
        <v>#VALUE!</v>
      </c>
      <c r="L286" t="e">
        <f t="shared" si="353"/>
        <v>#VALUE!</v>
      </c>
      <c r="M286">
        <f t="shared" ref="M286" si="357">STDEV(E261:E286)</f>
        <v>3.4298687306077817</v>
      </c>
      <c r="N286">
        <f t="shared" si="349"/>
        <v>1.3734282052404232</v>
      </c>
      <c r="O286" t="e">
        <f t="shared" si="349"/>
        <v>#VALUE!</v>
      </c>
      <c r="P286" t="e">
        <f t="shared" si="349"/>
        <v>#VALUE!</v>
      </c>
      <c r="Q286">
        <f t="shared" si="349"/>
        <v>0.1731498216091702</v>
      </c>
      <c r="R286">
        <f t="shared" si="351"/>
        <v>5.6067923971160534</v>
      </c>
    </row>
    <row r="287" spans="1:18">
      <c r="A287" s="42">
        <f>'BB Data'!A292</f>
        <v>36686</v>
      </c>
      <c r="B287">
        <f>LN('BB Data'!B292/'BB Data'!B291)*100</f>
        <v>-0.56881496574624224</v>
      </c>
      <c r="C287" t="e">
        <f>LN('BB Data'!C292/'BB Data'!C291)*100</f>
        <v>#VALUE!</v>
      </c>
      <c r="D287">
        <f>LN('BB Data'!D292/'BB Data'!D291)*100</f>
        <v>0.25978051950992409</v>
      </c>
      <c r="E287">
        <f>LN('BB Data'!E292/'BB Data'!E291)*100</f>
        <v>0.9802478083362679</v>
      </c>
      <c r="F287">
        <f>LN('BB Data'!F292/'BB Data'!F291)*100</f>
        <v>5.5509299232714492E-2</v>
      </c>
      <c r="G287" t="e">
        <f>LN('BB Data'!G292/'BB Data'!G291)*100</f>
        <v>#VALUE!</v>
      </c>
      <c r="H287" t="e">
        <f>LN('BB Data'!H292/'BB Data'!H291)*100</f>
        <v>#VALUE!</v>
      </c>
      <c r="I287">
        <f>LN('BB Data'!I292/'BB Data'!I291)*100</f>
        <v>0.40988773023947178</v>
      </c>
      <c r="J287">
        <f>LN('BB Data'!J292/'BB Data'!J291)*100</f>
        <v>1.2428548790154221</v>
      </c>
      <c r="K287" t="e">
        <f t="shared" si="352"/>
        <v>#VALUE!</v>
      </c>
      <c r="L287" t="e">
        <f t="shared" si="353"/>
        <v>#VALUE!</v>
      </c>
      <c r="M287">
        <f t="shared" ref="M287" si="358">STDEV(E262:E287)</f>
        <v>3.3949580937416708</v>
      </c>
      <c r="N287">
        <f t="shared" si="349"/>
        <v>1.368719179921321</v>
      </c>
      <c r="O287" t="e">
        <f t="shared" si="349"/>
        <v>#VALUE!</v>
      </c>
      <c r="P287" t="e">
        <f t="shared" si="349"/>
        <v>#VALUE!</v>
      </c>
      <c r="Q287">
        <f t="shared" si="349"/>
        <v>0.17345856989213165</v>
      </c>
      <c r="R287">
        <f t="shared" si="351"/>
        <v>5.6055045637686813</v>
      </c>
    </row>
    <row r="288" spans="1:18">
      <c r="A288" s="42">
        <f>'BB Data'!A293</f>
        <v>36693</v>
      </c>
      <c r="B288">
        <f>LN('BB Data'!B293/'BB Data'!B292)*100</f>
        <v>0.14563975548963021</v>
      </c>
      <c r="C288" t="e">
        <f>LN('BB Data'!C293/'BB Data'!C292)*100</f>
        <v>#VALUE!</v>
      </c>
      <c r="D288">
        <f>LN('BB Data'!D293/'BB Data'!D292)*100</f>
        <v>0.25036254009213826</v>
      </c>
      <c r="E288">
        <f>LN('BB Data'!E293/'BB Data'!E292)*100</f>
        <v>-2.0490098720008043</v>
      </c>
      <c r="F288">
        <f>LN('BB Data'!F293/'BB Data'!F292)*100</f>
        <v>5.547850350340533E-2</v>
      </c>
      <c r="G288" t="e">
        <f>LN('BB Data'!G293/'BB Data'!G292)*100</f>
        <v>#VALUE!</v>
      </c>
      <c r="H288" t="e">
        <f>LN('BB Data'!H293/'BB Data'!H292)*100</f>
        <v>#VALUE!</v>
      </c>
      <c r="I288">
        <f>LN('BB Data'!I293/'BB Data'!I292)*100</f>
        <v>0.19736276151994203</v>
      </c>
      <c r="J288">
        <f>LN('BB Data'!J293/'BB Data'!J292)*100</f>
        <v>0.22325634390710972</v>
      </c>
      <c r="K288" t="e">
        <f t="shared" si="352"/>
        <v>#VALUE!</v>
      </c>
      <c r="L288" t="e">
        <f t="shared" si="353"/>
        <v>#VALUE!</v>
      </c>
      <c r="M288">
        <f t="shared" ref="M288" si="359">STDEV(E263:E288)</f>
        <v>3.4178833522350307</v>
      </c>
      <c r="N288">
        <f t="shared" si="349"/>
        <v>1.2268809495561965</v>
      </c>
      <c r="O288" t="e">
        <f t="shared" si="349"/>
        <v>#VALUE!</v>
      </c>
      <c r="P288" t="e">
        <f t="shared" si="349"/>
        <v>#VALUE!</v>
      </c>
      <c r="Q288">
        <f t="shared" si="349"/>
        <v>0.17511013339165218</v>
      </c>
      <c r="R288">
        <f t="shared" si="351"/>
        <v>5.5863609108735952</v>
      </c>
    </row>
    <row r="289" spans="1:18">
      <c r="A289" s="42">
        <f>'BB Data'!A294</f>
        <v>36700</v>
      </c>
      <c r="B289">
        <f>LN('BB Data'!B294/'BB Data'!B293)*100</f>
        <v>-0.53828256859081192</v>
      </c>
      <c r="C289" t="e">
        <f>LN('BB Data'!C294/'BB Data'!C293)*100</f>
        <v>#VALUE!</v>
      </c>
      <c r="D289">
        <f>LN('BB Data'!D294/'BB Data'!D293)*100</f>
        <v>0.19544338526728428</v>
      </c>
      <c r="E289">
        <f>LN('BB Data'!E294/'BB Data'!E293)*100</f>
        <v>-1.0962488892562394</v>
      </c>
      <c r="F289">
        <f>LN('BB Data'!F294/'BB Data'!F293)*100</f>
        <v>1.2675837951596496</v>
      </c>
      <c r="G289" t="e">
        <f>LN('BB Data'!G294/'BB Data'!G293)*100</f>
        <v>#VALUE!</v>
      </c>
      <c r="H289" t="e">
        <f>LN('BB Data'!H294/'BB Data'!H293)*100</f>
        <v>#VALUE!</v>
      </c>
      <c r="I289">
        <f>LN('BB Data'!I294/'BB Data'!I293)*100</f>
        <v>0.40938975914739928</v>
      </c>
      <c r="J289">
        <f>LN('BB Data'!J294/'BB Data'!J293)*100</f>
        <v>1.9837378089841868</v>
      </c>
      <c r="K289" t="e">
        <f t="shared" si="352"/>
        <v>#VALUE!</v>
      </c>
      <c r="L289" t="e">
        <f t="shared" si="353"/>
        <v>#VALUE!</v>
      </c>
      <c r="M289">
        <f t="shared" ref="M289" si="360">STDEV(E264:E289)</f>
        <v>3.365843689759485</v>
      </c>
      <c r="N289">
        <f t="shared" si="349"/>
        <v>1.2246766068651493</v>
      </c>
      <c r="O289" t="e">
        <f t="shared" si="349"/>
        <v>#VALUE!</v>
      </c>
      <c r="P289" t="e">
        <f t="shared" si="349"/>
        <v>#VALUE!</v>
      </c>
      <c r="Q289">
        <f t="shared" si="349"/>
        <v>0.15564077377249327</v>
      </c>
      <c r="R289">
        <f t="shared" si="351"/>
        <v>5.5026609479213455</v>
      </c>
    </row>
    <row r="290" spans="1:18">
      <c r="A290" s="42">
        <f>'BB Data'!A295</f>
        <v>36707</v>
      </c>
      <c r="B290">
        <f>LN('BB Data'!B295/'BB Data'!B294)*100</f>
        <v>0.59898352191797732</v>
      </c>
      <c r="C290" t="e">
        <f>LN('BB Data'!C295/'BB Data'!C294)*100</f>
        <v>#VALUE!</v>
      </c>
      <c r="D290">
        <f>LN('BB Data'!D295/'BB Data'!D294)*100</f>
        <v>0.27278716448096862</v>
      </c>
      <c r="E290">
        <f>LN('BB Data'!E295/'BB Data'!E294)*100</f>
        <v>1.4537735828683278</v>
      </c>
      <c r="F290">
        <f>LN('BB Data'!F295/'BB Data'!F294)*100</f>
        <v>-1.1013327177983052</v>
      </c>
      <c r="G290" t="e">
        <f>LN('BB Data'!G295/'BB Data'!G294)*100</f>
        <v>#VALUE!</v>
      </c>
      <c r="H290" t="e">
        <f>LN('BB Data'!H295/'BB Data'!H294)*100</f>
        <v>#VALUE!</v>
      </c>
      <c r="I290">
        <f>LN('BB Data'!I295/'BB Data'!I294)*100</f>
        <v>0.29682332172934944</v>
      </c>
      <c r="J290">
        <f>LN('BB Data'!J295/'BB Data'!J294)*100</f>
        <v>-0.22001955644807314</v>
      </c>
      <c r="K290" t="e">
        <f t="shared" si="352"/>
        <v>#VALUE!</v>
      </c>
      <c r="L290" t="e">
        <f t="shared" si="353"/>
        <v>#VALUE!</v>
      </c>
      <c r="M290">
        <f t="shared" ref="M290" si="361">STDEV(E265:E290)</f>
        <v>3.2755566355154158</v>
      </c>
      <c r="N290">
        <f t="shared" si="349"/>
        <v>1.1932677433038938</v>
      </c>
      <c r="O290" t="e">
        <f t="shared" si="349"/>
        <v>#VALUE!</v>
      </c>
      <c r="P290" t="e">
        <f t="shared" si="349"/>
        <v>#VALUE!</v>
      </c>
      <c r="Q290">
        <f t="shared" si="349"/>
        <v>0.15475617213644882</v>
      </c>
      <c r="R290">
        <f t="shared" si="351"/>
        <v>5.3006716469008666</v>
      </c>
    </row>
    <row r="291" spans="1:18">
      <c r="A291" s="42">
        <f>'BB Data'!A296</f>
        <v>36714</v>
      </c>
      <c r="B291">
        <f>LN('BB Data'!B296/'BB Data'!B295)*100</f>
        <v>0.20687704933770326</v>
      </c>
      <c r="C291" t="e">
        <f>LN('BB Data'!C296/'BB Data'!C295)*100</f>
        <v>#VALUE!</v>
      </c>
      <c r="D291">
        <f>LN('BB Data'!D296/'BB Data'!D295)*100</f>
        <v>0.25082319498529188</v>
      </c>
      <c r="E291">
        <f>LN('BB Data'!E296/'BB Data'!E295)*100</f>
        <v>1.3776103379145241</v>
      </c>
      <c r="F291">
        <f>LN('BB Data'!F296/'BB Data'!F295)*100</f>
        <v>-0.33277900926746912</v>
      </c>
      <c r="G291" t="e">
        <f>LN('BB Data'!G296/'BB Data'!G295)*100</f>
        <v>#VALUE!</v>
      </c>
      <c r="H291" t="e">
        <f>LN('BB Data'!H296/'BB Data'!H295)*100</f>
        <v>#VALUE!</v>
      </c>
      <c r="I291">
        <f>LN('BB Data'!I296/'BB Data'!I295)*100</f>
        <v>0.30676154530367566</v>
      </c>
      <c r="J291">
        <f>LN('BB Data'!J296/'BB Data'!J295)*100</f>
        <v>4.6472838034808523</v>
      </c>
      <c r="K291">
        <f t="shared" si="352"/>
        <v>0.45307951459641388</v>
      </c>
      <c r="L291" t="e">
        <f t="shared" si="353"/>
        <v>#VALUE!</v>
      </c>
      <c r="M291">
        <f t="shared" ref="M291" si="362">STDEV(E266:E291)</f>
        <v>3.2888046280041787</v>
      </c>
      <c r="N291">
        <f t="shared" si="349"/>
        <v>1.1531385208816549</v>
      </c>
      <c r="O291" t="e">
        <f t="shared" si="349"/>
        <v>#VALUE!</v>
      </c>
      <c r="P291" t="e">
        <f t="shared" si="349"/>
        <v>#VALUE!</v>
      </c>
      <c r="Q291">
        <f t="shared" si="349"/>
        <v>0.13892142492159923</v>
      </c>
      <c r="R291">
        <f t="shared" si="351"/>
        <v>5.2676795348767982</v>
      </c>
    </row>
    <row r="292" spans="1:18">
      <c r="A292" s="42">
        <f>'BB Data'!A297</f>
        <v>36721</v>
      </c>
      <c r="B292">
        <f>LN('BB Data'!B297/'BB Data'!B296)*100</f>
        <v>-0.31385109183356608</v>
      </c>
      <c r="C292" t="e">
        <f>LN('BB Data'!C297/'BB Data'!C296)*100</f>
        <v>#VALUE!</v>
      </c>
      <c r="D292">
        <f>LN('BB Data'!D297/'BB Data'!D296)*100</f>
        <v>0.26623305805350572</v>
      </c>
      <c r="E292">
        <f>LN('BB Data'!E297/'BB Data'!E296)*100</f>
        <v>0.71692801421413566</v>
      </c>
      <c r="F292">
        <f>LN('BB Data'!F297/'BB Data'!F296)*100</f>
        <v>0.11104942840271152</v>
      </c>
      <c r="G292" t="e">
        <f>LN('BB Data'!G297/'BB Data'!G296)*100</f>
        <v>#VALUE!</v>
      </c>
      <c r="H292" t="e">
        <f>LN('BB Data'!H297/'BB Data'!H296)*100</f>
        <v>#VALUE!</v>
      </c>
      <c r="I292">
        <f>LN('BB Data'!I297/'BB Data'!I296)*100</f>
        <v>0.11595970226124681</v>
      </c>
      <c r="J292">
        <f>LN('BB Data'!J297/'BB Data'!J296)*100</f>
        <v>-3.9737799703683638</v>
      </c>
      <c r="K292">
        <f t="shared" si="352"/>
        <v>0.45394866920859539</v>
      </c>
      <c r="L292" t="e">
        <f t="shared" si="353"/>
        <v>#VALUE!</v>
      </c>
      <c r="M292">
        <f t="shared" ref="M292" si="363">STDEV(E267:E292)</f>
        <v>3.1362227960890166</v>
      </c>
      <c r="N292">
        <f t="shared" si="349"/>
        <v>1.1266823662515475</v>
      </c>
      <c r="O292" t="e">
        <f t="shared" si="349"/>
        <v>#VALUE!</v>
      </c>
      <c r="P292" t="e">
        <f t="shared" si="349"/>
        <v>#VALUE!</v>
      </c>
      <c r="Q292">
        <f t="shared" si="349"/>
        <v>0.14102100491740571</v>
      </c>
      <c r="R292">
        <f t="shared" si="351"/>
        <v>5.128669085772203</v>
      </c>
    </row>
    <row r="293" spans="1:18">
      <c r="A293" s="42">
        <f>'BB Data'!A298</f>
        <v>36728</v>
      </c>
      <c r="B293">
        <f>LN('BB Data'!B298/'BB Data'!B297)*100</f>
        <v>5.012821359333626E-2</v>
      </c>
      <c r="C293" t="e">
        <f>LN('BB Data'!C298/'BB Data'!C297)*100</f>
        <v>#VALUE!</v>
      </c>
      <c r="D293">
        <f>LN('BB Data'!D298/'BB Data'!D297)*100</f>
        <v>0.18392548194339742</v>
      </c>
      <c r="E293">
        <f>LN('BB Data'!E298/'BB Data'!E297)*100</f>
        <v>-2.7905262958799528</v>
      </c>
      <c r="F293">
        <f>LN('BB Data'!F298/'BB Data'!F297)*100</f>
        <v>-0.27785513847241045</v>
      </c>
      <c r="G293" t="e">
        <f>LN('BB Data'!G298/'BB Data'!G297)*100</f>
        <v>#VALUE!</v>
      </c>
      <c r="H293" t="e">
        <f>LN('BB Data'!H298/'BB Data'!H297)*100</f>
        <v>#VALUE!</v>
      </c>
      <c r="I293">
        <f>LN('BB Data'!I298/'BB Data'!I297)*100</f>
        <v>0.5030613032357385</v>
      </c>
      <c r="J293">
        <f>LN('BB Data'!J298/'BB Data'!J297)*100</f>
        <v>2.9336023943900513</v>
      </c>
      <c r="K293">
        <f t="shared" si="352"/>
        <v>0.45588865224045128</v>
      </c>
      <c r="L293" t="e">
        <f t="shared" si="353"/>
        <v>#VALUE!</v>
      </c>
      <c r="M293">
        <f t="shared" ref="M293" si="364">STDEV(E268:E293)</f>
        <v>3.1619106645218591</v>
      </c>
      <c r="N293">
        <f t="shared" si="349"/>
        <v>1.0702801060121376</v>
      </c>
      <c r="O293" t="e">
        <f t="shared" si="349"/>
        <v>#VALUE!</v>
      </c>
      <c r="P293" t="e">
        <f t="shared" si="349"/>
        <v>#VALUE!</v>
      </c>
      <c r="Q293">
        <f t="shared" si="349"/>
        <v>0.1355588265483908</v>
      </c>
      <c r="R293">
        <f t="shared" si="351"/>
        <v>5.1352710629092106</v>
      </c>
    </row>
    <row r="294" spans="1:18">
      <c r="A294" s="42">
        <f>'BB Data'!A299</f>
        <v>36735</v>
      </c>
      <c r="B294">
        <f>LN('BB Data'!B299/'BB Data'!B298)*100</f>
        <v>-0.30501365319948803</v>
      </c>
      <c r="C294" t="e">
        <f>LN('BB Data'!C299/'BB Data'!C298)*100</f>
        <v>#VALUE!</v>
      </c>
      <c r="D294">
        <f>LN('BB Data'!D299/'BB Data'!D298)*100</f>
        <v>0.23470210973982061</v>
      </c>
      <c r="E294">
        <f>LN('BB Data'!E299/'BB Data'!E298)*100</f>
        <v>-4.9340685228331314</v>
      </c>
      <c r="F294">
        <f>LN('BB Data'!F299/'BB Data'!F298)*100</f>
        <v>-0.72605736436043988</v>
      </c>
      <c r="G294" t="e">
        <f>LN('BB Data'!G299/'BB Data'!G298)*100</f>
        <v>#VALUE!</v>
      </c>
      <c r="H294" t="e">
        <f>LN('BB Data'!H299/'BB Data'!H298)*100</f>
        <v>#VALUE!</v>
      </c>
      <c r="I294">
        <f>LN('BB Data'!I299/'BB Data'!I298)*100</f>
        <v>0.31660339097991136</v>
      </c>
      <c r="J294">
        <f>LN('BB Data'!J299/'BB Data'!J298)*100</f>
        <v>-5.382562395867807</v>
      </c>
      <c r="K294">
        <f t="shared" si="352"/>
        <v>0.42195926321902166</v>
      </c>
      <c r="L294" t="e">
        <f t="shared" si="353"/>
        <v>#VALUE!</v>
      </c>
      <c r="M294">
        <f t="shared" ref="M294" si="365">STDEV(E269:E294)</f>
        <v>3.2718752148155859</v>
      </c>
      <c r="N294">
        <f t="shared" si="349"/>
        <v>1.0393827847969619</v>
      </c>
      <c r="O294" t="e">
        <f t="shared" si="349"/>
        <v>#VALUE!</v>
      </c>
      <c r="P294" t="e">
        <f t="shared" si="349"/>
        <v>#VALUE!</v>
      </c>
      <c r="Q294">
        <f t="shared" si="349"/>
        <v>0.1274674586133562</v>
      </c>
      <c r="R294">
        <f t="shared" si="351"/>
        <v>5.2166633157625446</v>
      </c>
    </row>
    <row r="295" spans="1:18">
      <c r="A295" s="42">
        <f>'BB Data'!A300</f>
        <v>36742</v>
      </c>
      <c r="B295">
        <f>LN('BB Data'!B300/'BB Data'!B299)*100</f>
        <v>-0.41655021530637804</v>
      </c>
      <c r="C295" t="e">
        <f>LN('BB Data'!C300/'BB Data'!C299)*100</f>
        <v>#VALUE!</v>
      </c>
      <c r="D295">
        <f>LN('BB Data'!D300/'BB Data'!D299)*100</f>
        <v>0.1726369357954039</v>
      </c>
      <c r="E295">
        <f>LN('BB Data'!E300/'BB Data'!E299)*100</f>
        <v>0.5611939476540011</v>
      </c>
      <c r="F295">
        <f>LN('BB Data'!F300/'BB Data'!F299)*100</f>
        <v>0.44742803949211069</v>
      </c>
      <c r="G295" t="e">
        <f>LN('BB Data'!G300/'BB Data'!G299)*100</f>
        <v>#VALUE!</v>
      </c>
      <c r="H295" t="e">
        <f>LN('BB Data'!H300/'BB Data'!H299)*100</f>
        <v>#VALUE!</v>
      </c>
      <c r="I295">
        <f>LN('BB Data'!I300/'BB Data'!I299)*100</f>
        <v>0.29132490662957033</v>
      </c>
      <c r="J295">
        <f>LN('BB Data'!J300/'BB Data'!J299)*100</f>
        <v>1.5953944832320412</v>
      </c>
      <c r="K295">
        <f t="shared" si="352"/>
        <v>0.41966884899725188</v>
      </c>
      <c r="L295" t="e">
        <f t="shared" si="353"/>
        <v>#VALUE!</v>
      </c>
      <c r="M295">
        <f t="shared" ref="M295" si="366">STDEV(E270:E295)</f>
        <v>3.1859438150195651</v>
      </c>
      <c r="N295">
        <f t="shared" si="349"/>
        <v>0.98272703369146142</v>
      </c>
      <c r="O295" t="e">
        <f t="shared" si="349"/>
        <v>#VALUE!</v>
      </c>
      <c r="P295" t="e">
        <f t="shared" si="349"/>
        <v>#VALUE!</v>
      </c>
      <c r="Q295">
        <f t="shared" si="349"/>
        <v>0.12236856330584941</v>
      </c>
      <c r="R295">
        <f t="shared" si="351"/>
        <v>5.0846458021923064</v>
      </c>
    </row>
    <row r="296" spans="1:18">
      <c r="A296" s="42">
        <f>'BB Data'!A301</f>
        <v>36749</v>
      </c>
      <c r="B296">
        <f>LN('BB Data'!B301/'BB Data'!B300)*100</f>
        <v>0.22205316095487124</v>
      </c>
      <c r="C296" t="e">
        <f>LN('BB Data'!C301/'BB Data'!C300)*100</f>
        <v>#VALUE!</v>
      </c>
      <c r="D296">
        <f>LN('BB Data'!D301/'BB Data'!D300)*100</f>
        <v>0.2207067010758752</v>
      </c>
      <c r="E296">
        <f>LN('BB Data'!E301/'BB Data'!E300)*100</f>
        <v>0.53222931372699267</v>
      </c>
      <c r="F296">
        <f>LN('BB Data'!F301/'BB Data'!F300)*100</f>
        <v>0.38986404156573229</v>
      </c>
      <c r="G296" t="e">
        <f>LN('BB Data'!G301/'BB Data'!G300)*100</f>
        <v>#VALUE!</v>
      </c>
      <c r="H296" t="e">
        <f>LN('BB Data'!H301/'BB Data'!H300)*100</f>
        <v>#VALUE!</v>
      </c>
      <c r="I296">
        <f>LN('BB Data'!I301/'BB Data'!I300)*100</f>
        <v>0.48688536190750459</v>
      </c>
      <c r="J296">
        <f>LN('BB Data'!J301/'BB Data'!J300)*100</f>
        <v>2.2379658812267897</v>
      </c>
      <c r="K296">
        <f t="shared" si="352"/>
        <v>0.42599103024491186</v>
      </c>
      <c r="L296" t="e">
        <f t="shared" si="353"/>
        <v>#VALUE!</v>
      </c>
      <c r="M296">
        <f t="shared" ref="M296" si="367">STDEV(E271:E296)</f>
        <v>3.1203051758404396</v>
      </c>
      <c r="N296">
        <f t="shared" si="349"/>
        <v>0.98493600080646626</v>
      </c>
      <c r="O296" t="e">
        <f t="shared" si="349"/>
        <v>#VALUE!</v>
      </c>
      <c r="P296" t="e">
        <f t="shared" si="349"/>
        <v>#VALUE!</v>
      </c>
      <c r="Q296">
        <f t="shared" si="349"/>
        <v>0.12619403182132252</v>
      </c>
      <c r="R296">
        <f t="shared" si="351"/>
        <v>5.1054969541119704</v>
      </c>
    </row>
    <row r="297" spans="1:18">
      <c r="A297" s="42">
        <f>'BB Data'!A302</f>
        <v>36756</v>
      </c>
      <c r="B297">
        <f>LN('BB Data'!B302/'BB Data'!B301)*100</f>
        <v>1.5496217985326992E-2</v>
      </c>
      <c r="C297" t="e">
        <f>LN('BB Data'!C302/'BB Data'!C301)*100</f>
        <v>#VALUE!</v>
      </c>
      <c r="D297">
        <f>LN('BB Data'!D302/'BB Data'!D301)*100</f>
        <v>0.15131481448728054</v>
      </c>
      <c r="E297">
        <f>LN('BB Data'!E302/'BB Data'!E301)*100</f>
        <v>0.95605033910741899</v>
      </c>
      <c r="F297">
        <f>LN('BB Data'!F302/'BB Data'!F301)*100</f>
        <v>0.99558344456380454</v>
      </c>
      <c r="G297" t="e">
        <f>LN('BB Data'!G302/'BB Data'!G301)*100</f>
        <v>#VALUE!</v>
      </c>
      <c r="H297" t="e">
        <f>LN('BB Data'!H302/'BB Data'!H301)*100</f>
        <v>#VALUE!</v>
      </c>
      <c r="I297">
        <f>LN('BB Data'!I302/'BB Data'!I301)*100</f>
        <v>0.15067153082485765</v>
      </c>
      <c r="J297">
        <f>LN('BB Data'!J302/'BB Data'!J301)*100</f>
        <v>-1.5139214397218625</v>
      </c>
      <c r="K297">
        <f t="shared" si="352"/>
        <v>0.42283273789416398</v>
      </c>
      <c r="L297" t="e">
        <f t="shared" si="353"/>
        <v>#VALUE!</v>
      </c>
      <c r="M297">
        <f t="shared" ref="M297:Q312" si="368">STDEV(E272:E297)</f>
        <v>3.128939507994243</v>
      </c>
      <c r="N297">
        <f t="shared" si="368"/>
        <v>0.99871172679072262</v>
      </c>
      <c r="O297" t="e">
        <f t="shared" si="368"/>
        <v>#VALUE!</v>
      </c>
      <c r="P297" t="e">
        <f t="shared" si="368"/>
        <v>#VALUE!</v>
      </c>
      <c r="Q297">
        <f t="shared" si="368"/>
        <v>0.12857490809566727</v>
      </c>
      <c r="R297">
        <f t="shared" si="351"/>
        <v>5.0749570000031525</v>
      </c>
    </row>
    <row r="298" spans="1:18">
      <c r="A298" s="42">
        <f>'BB Data'!A303</f>
        <v>36763</v>
      </c>
      <c r="B298">
        <f>LN('BB Data'!B303/'BB Data'!B302)*100</f>
        <v>-0.27250219299754319</v>
      </c>
      <c r="C298" t="e">
        <f>LN('BB Data'!C303/'BB Data'!C302)*100</f>
        <v>#VALUE!</v>
      </c>
      <c r="D298">
        <f>LN('BB Data'!D303/'BB Data'!D302)*100</f>
        <v>0.17391971072614901</v>
      </c>
      <c r="E298">
        <f>LN('BB Data'!E303/'BB Data'!E302)*100</f>
        <v>-0.71442216454150897</v>
      </c>
      <c r="F298">
        <f>LN('BB Data'!F303/'BB Data'!F302)*100</f>
        <v>0.35709418525637671</v>
      </c>
      <c r="G298" t="e">
        <f>LN('BB Data'!G303/'BB Data'!G302)*100</f>
        <v>#VALUE!</v>
      </c>
      <c r="H298" t="e">
        <f>LN('BB Data'!H303/'BB Data'!H302)*100</f>
        <v>#VALUE!</v>
      </c>
      <c r="I298">
        <f>LN('BB Data'!I303/'BB Data'!I302)*100</f>
        <v>0.47131180527936162</v>
      </c>
      <c r="J298">
        <f>LN('BB Data'!J303/'BB Data'!J302)*100</f>
        <v>1.4020171909428141</v>
      </c>
      <c r="K298">
        <f t="shared" si="352"/>
        <v>0.42291168056930534</v>
      </c>
      <c r="L298" t="e">
        <f t="shared" si="353"/>
        <v>#VALUE!</v>
      </c>
      <c r="M298">
        <f t="shared" ref="M298" si="369">STDEV(E273:E298)</f>
        <v>3.1065601627425039</v>
      </c>
      <c r="N298">
        <f t="shared" si="368"/>
        <v>0.99867656037262043</v>
      </c>
      <c r="O298" t="e">
        <f t="shared" si="368"/>
        <v>#VALUE!</v>
      </c>
      <c r="P298" t="e">
        <f t="shared" si="368"/>
        <v>#VALUE!</v>
      </c>
      <c r="Q298">
        <f t="shared" si="368"/>
        <v>0.13102669808577599</v>
      </c>
      <c r="R298">
        <f t="shared" si="351"/>
        <v>5.0791723133964011</v>
      </c>
    </row>
    <row r="299" spans="1:18">
      <c r="A299" s="42">
        <f>'BB Data'!A304</f>
        <v>36770</v>
      </c>
      <c r="B299">
        <f>LN('BB Data'!B304/'BB Data'!B303)*100</f>
        <v>-0.49160239379683301</v>
      </c>
      <c r="C299" t="e">
        <f>LN('BB Data'!C304/'BB Data'!C303)*100</f>
        <v>#VALUE!</v>
      </c>
      <c r="D299">
        <f>LN('BB Data'!D304/'BB Data'!D303)*100</f>
        <v>0.12897482659500872</v>
      </c>
      <c r="E299">
        <f>LN('BB Data'!E304/'BB Data'!E303)*100</f>
        <v>-0.72192292467426877</v>
      </c>
      <c r="F299">
        <f>LN('BB Data'!F304/'BB Data'!F303)*100</f>
        <v>2.7416038554163375E-2</v>
      </c>
      <c r="G299" t="e">
        <f>LN('BB Data'!G304/'BB Data'!G303)*100</f>
        <v>#VALUE!</v>
      </c>
      <c r="H299" t="e">
        <f>LN('BB Data'!H304/'BB Data'!H303)*100</f>
        <v>#VALUE!</v>
      </c>
      <c r="I299">
        <f>LN('BB Data'!I304/'BB Data'!I303)*100</f>
        <v>0.16748051375616912</v>
      </c>
      <c r="J299">
        <f>LN('BB Data'!J304/'BB Data'!J303)*100</f>
        <v>0.24512169512642909</v>
      </c>
      <c r="K299">
        <f t="shared" si="352"/>
        <v>0.42786859933915911</v>
      </c>
      <c r="L299" t="e">
        <f t="shared" si="353"/>
        <v>#VALUE!</v>
      </c>
      <c r="M299">
        <f t="shared" ref="M299" si="370">STDEV(E274:E299)</f>
        <v>3.0550236524430288</v>
      </c>
      <c r="N299">
        <f t="shared" si="368"/>
        <v>0.93284997368459166</v>
      </c>
      <c r="O299" t="e">
        <f t="shared" si="368"/>
        <v>#VALUE!</v>
      </c>
      <c r="P299" t="e">
        <f t="shared" si="368"/>
        <v>#VALUE!</v>
      </c>
      <c r="Q299">
        <f t="shared" si="368"/>
        <v>0.13403383661380669</v>
      </c>
      <c r="R299">
        <f t="shared" si="351"/>
        <v>5.0198025466944127</v>
      </c>
    </row>
    <row r="300" spans="1:18">
      <c r="A300" s="42">
        <f>'BB Data'!A305</f>
        <v>36777</v>
      </c>
      <c r="B300">
        <f>LN('BB Data'!B305/'BB Data'!B304)*100</f>
        <v>-0.80933226406742753</v>
      </c>
      <c r="C300" t="e">
        <f>LN('BB Data'!C305/'BB Data'!C304)*100</f>
        <v>#VALUE!</v>
      </c>
      <c r="D300">
        <f>LN('BB Data'!D305/'BB Data'!D304)*100</f>
        <v>0.14557010662400718</v>
      </c>
      <c r="E300">
        <f>LN('BB Data'!E305/'BB Data'!E304)*100</f>
        <v>-1.0510055108574012</v>
      </c>
      <c r="F300">
        <f>LN('BB Data'!F305/'BB Data'!F304)*100</f>
        <v>-0.38451022381055117</v>
      </c>
      <c r="G300" t="e">
        <f>LN('BB Data'!G305/'BB Data'!G304)*100</f>
        <v>#VALUE!</v>
      </c>
      <c r="H300" t="e">
        <f>LN('BB Data'!H305/'BB Data'!H304)*100</f>
        <v>#VALUE!</v>
      </c>
      <c r="I300">
        <f>LN('BB Data'!I305/'BB Data'!I304)*100</f>
        <v>0.31404865794979619</v>
      </c>
      <c r="J300">
        <f>LN('BB Data'!J305/'BB Data'!J304)*100</f>
        <v>0.4390366273570856</v>
      </c>
      <c r="K300">
        <f t="shared" si="352"/>
        <v>0.43863913509453767</v>
      </c>
      <c r="L300" t="e">
        <f t="shared" si="353"/>
        <v>#VALUE!</v>
      </c>
      <c r="M300">
        <f t="shared" ref="M300" si="371">STDEV(E275:E300)</f>
        <v>3.0454358376955417</v>
      </c>
      <c r="N300">
        <f t="shared" si="368"/>
        <v>0.93868739630842624</v>
      </c>
      <c r="O300" t="e">
        <f t="shared" si="368"/>
        <v>#VALUE!</v>
      </c>
      <c r="P300" t="e">
        <f t="shared" si="368"/>
        <v>#VALUE!</v>
      </c>
      <c r="Q300">
        <f t="shared" si="368"/>
        <v>0.13074978818121905</v>
      </c>
      <c r="R300">
        <f t="shared" si="351"/>
        <v>5.0171355900997376</v>
      </c>
    </row>
    <row r="301" spans="1:18">
      <c r="A301" s="42">
        <f>'BB Data'!A306</f>
        <v>36784</v>
      </c>
      <c r="B301">
        <f>LN('BB Data'!B306/'BB Data'!B305)*100</f>
        <v>-0.28176248149140648</v>
      </c>
      <c r="C301" t="e">
        <f>LN('BB Data'!C306/'BB Data'!C305)*100</f>
        <v>#VALUE!</v>
      </c>
      <c r="D301">
        <f>LN('BB Data'!D306/'BB Data'!D305)*100</f>
        <v>0.1535681183522648</v>
      </c>
      <c r="E301">
        <f>LN('BB Data'!E306/'BB Data'!E305)*100</f>
        <v>-3.2579171412536692</v>
      </c>
      <c r="F301">
        <f>LN('BB Data'!F306/'BB Data'!F305)*100</f>
        <v>1.475033572036784</v>
      </c>
      <c r="G301" t="e">
        <f>LN('BB Data'!G306/'BB Data'!G305)*100</f>
        <v>#VALUE!</v>
      </c>
      <c r="H301" t="e">
        <f>LN('BB Data'!H306/'BB Data'!H305)*100</f>
        <v>#VALUE!</v>
      </c>
      <c r="I301">
        <f>LN('BB Data'!I306/'BB Data'!I305)*100</f>
        <v>0.23870575587024143</v>
      </c>
      <c r="J301">
        <f>LN('BB Data'!J306/'BB Data'!J305)*100</f>
        <v>-5.1407992474524074</v>
      </c>
      <c r="K301">
        <f t="shared" si="352"/>
        <v>0.43852869052814891</v>
      </c>
      <c r="L301" t="e">
        <f t="shared" si="353"/>
        <v>#VALUE!</v>
      </c>
      <c r="M301">
        <f t="shared" ref="M301" si="372">STDEV(E276:E301)</f>
        <v>3.0307993087608613</v>
      </c>
      <c r="N301">
        <f t="shared" si="368"/>
        <v>0.9673103133146419</v>
      </c>
      <c r="O301" t="e">
        <f t="shared" si="368"/>
        <v>#VALUE!</v>
      </c>
      <c r="P301" t="e">
        <f t="shared" si="368"/>
        <v>#VALUE!</v>
      </c>
      <c r="Q301">
        <f t="shared" si="368"/>
        <v>0.1316446323821869</v>
      </c>
      <c r="R301">
        <f t="shared" si="351"/>
        <v>5.0812256867968344</v>
      </c>
    </row>
    <row r="302" spans="1:18">
      <c r="A302" s="42">
        <f>'BB Data'!A307</f>
        <v>36791</v>
      </c>
      <c r="B302">
        <f>LN('BB Data'!B307/'BB Data'!B306)*100</f>
        <v>-0.31026466532073294</v>
      </c>
      <c r="C302" t="e">
        <f>LN('BB Data'!C307/'BB Data'!C306)*100</f>
        <v>#VALUE!</v>
      </c>
      <c r="D302">
        <f>LN('BB Data'!D307/'BB Data'!D306)*100</f>
        <v>0.15932236170040712</v>
      </c>
      <c r="E302">
        <f>LN('BB Data'!E307/'BB Data'!E306)*100</f>
        <v>-7.20952342367986</v>
      </c>
      <c r="F302">
        <f>LN('BB Data'!F307/'BB Data'!F306)*100</f>
        <v>0</v>
      </c>
      <c r="G302" t="e">
        <f>LN('BB Data'!G307/'BB Data'!G306)*100</f>
        <v>#VALUE!</v>
      </c>
      <c r="H302" t="e">
        <f>LN('BB Data'!H307/'BB Data'!H306)*100</f>
        <v>#VALUE!</v>
      </c>
      <c r="I302">
        <f>LN('BB Data'!I307/'BB Data'!I306)*100</f>
        <v>0.49136875577557348</v>
      </c>
      <c r="J302">
        <f>LN('BB Data'!J307/'BB Data'!J306)*100</f>
        <v>-3.2424490168179081</v>
      </c>
      <c r="K302">
        <f t="shared" si="352"/>
        <v>0.42216755524776611</v>
      </c>
      <c r="L302" t="e">
        <f t="shared" si="353"/>
        <v>#VALUE!</v>
      </c>
      <c r="M302">
        <f t="shared" ref="M302" si="373">STDEV(E277:E302)</f>
        <v>3.1865659901119061</v>
      </c>
      <c r="N302">
        <f t="shared" si="368"/>
        <v>0.96078556721199881</v>
      </c>
      <c r="O302" t="e">
        <f t="shared" si="368"/>
        <v>#VALUE!</v>
      </c>
      <c r="P302" t="e">
        <f t="shared" si="368"/>
        <v>#VALUE!</v>
      </c>
      <c r="Q302">
        <f t="shared" si="368"/>
        <v>0.13544181650437676</v>
      </c>
      <c r="R302">
        <f t="shared" si="351"/>
        <v>4.9934612023730054</v>
      </c>
    </row>
    <row r="303" spans="1:18">
      <c r="A303" s="42">
        <f>'BB Data'!A308</f>
        <v>36798</v>
      </c>
      <c r="B303">
        <f>LN('BB Data'!B308/'BB Data'!B307)*100</f>
        <v>5.9360687161132901E-2</v>
      </c>
      <c r="C303" t="e">
        <f>LN('BB Data'!C308/'BB Data'!C307)*100</f>
        <v>#VALUE!</v>
      </c>
      <c r="D303">
        <f>LN('BB Data'!D308/'BB Data'!D307)*100</f>
        <v>0.32951136603600101</v>
      </c>
      <c r="E303">
        <f>LN('BB Data'!E308/'BB Data'!E307)*100</f>
        <v>2.2026687681639716</v>
      </c>
      <c r="F303">
        <f>LN('BB Data'!F308/'BB Data'!F307)*100</f>
        <v>0</v>
      </c>
      <c r="G303" t="e">
        <f>LN('BB Data'!G308/'BB Data'!G307)*100</f>
        <v>#VALUE!</v>
      </c>
      <c r="H303" t="e">
        <f>LN('BB Data'!H308/'BB Data'!H307)*100</f>
        <v>#VALUE!</v>
      </c>
      <c r="I303">
        <f>LN('BB Data'!I308/'BB Data'!I307)*100</f>
        <v>0.33822384364613084</v>
      </c>
      <c r="J303">
        <f>LN('BB Data'!J308/'BB Data'!J307)*100</f>
        <v>0.20987646960533382</v>
      </c>
      <c r="K303">
        <f t="shared" si="352"/>
        <v>0.41236807899402367</v>
      </c>
      <c r="L303" t="e">
        <f t="shared" si="353"/>
        <v>#VALUE!</v>
      </c>
      <c r="M303">
        <f t="shared" ref="M303" si="374">STDEV(E278:E303)</f>
        <v>3.2335010938159896</v>
      </c>
      <c r="N303">
        <f t="shared" si="368"/>
        <v>0.96192004156162281</v>
      </c>
      <c r="O303" t="e">
        <f t="shared" si="368"/>
        <v>#VALUE!</v>
      </c>
      <c r="P303" t="e">
        <f t="shared" si="368"/>
        <v>#VALUE!</v>
      </c>
      <c r="Q303">
        <f t="shared" si="368"/>
        <v>0.13545643672467442</v>
      </c>
      <c r="R303">
        <f t="shared" si="351"/>
        <v>4.980782734679857</v>
      </c>
    </row>
    <row r="304" spans="1:18">
      <c r="A304" s="42">
        <f>'BB Data'!A309</f>
        <v>36805</v>
      </c>
      <c r="B304">
        <f>LN('BB Data'!B309/'BB Data'!B308)*100</f>
        <v>-0.21386358511245002</v>
      </c>
      <c r="C304" t="e">
        <f>LN('BB Data'!C309/'BB Data'!C308)*100</f>
        <v>#VALUE!</v>
      </c>
      <c r="D304">
        <f>LN('BB Data'!D309/'BB Data'!D308)*100</f>
        <v>0.39166976752033517</v>
      </c>
      <c r="E304">
        <f>LN('BB Data'!E309/'BB Data'!E308)*100</f>
        <v>-0.71232038309961021</v>
      </c>
      <c r="F304">
        <f>LN('BB Data'!F309/'BB Data'!F308)*100</f>
        <v>0.59475709249964914</v>
      </c>
      <c r="G304" t="e">
        <f>LN('BB Data'!G309/'BB Data'!G308)*100</f>
        <v>#VALUE!</v>
      </c>
      <c r="H304" t="e">
        <f>LN('BB Data'!H309/'BB Data'!H308)*100</f>
        <v>#VALUE!</v>
      </c>
      <c r="I304">
        <f>LN('BB Data'!I309/'BB Data'!I308)*100</f>
        <v>0.55459283474303145</v>
      </c>
      <c r="J304">
        <f>LN('BB Data'!J309/'BB Data'!J308)*100</f>
        <v>-0.21231948624239388</v>
      </c>
      <c r="K304">
        <f t="shared" si="352"/>
        <v>0.41226600777635325</v>
      </c>
      <c r="L304" t="e">
        <f t="shared" si="353"/>
        <v>#VALUE!</v>
      </c>
      <c r="M304">
        <f t="shared" ref="M304" si="375">STDEV(E279:E304)</f>
        <v>3.2253065024116663</v>
      </c>
      <c r="N304">
        <f t="shared" si="368"/>
        <v>0.96451121865513123</v>
      </c>
      <c r="O304" t="e">
        <f t="shared" si="368"/>
        <v>#VALUE!</v>
      </c>
      <c r="P304" t="e">
        <f t="shared" si="368"/>
        <v>#VALUE!</v>
      </c>
      <c r="Q304">
        <f t="shared" si="368"/>
        <v>0.14218722248329443</v>
      </c>
      <c r="R304">
        <f t="shared" si="351"/>
        <v>4.9795198382913926</v>
      </c>
    </row>
    <row r="305" spans="1:18">
      <c r="A305" s="42">
        <f>'BB Data'!A310</f>
        <v>36812</v>
      </c>
      <c r="B305">
        <f>LN('BB Data'!B310/'BB Data'!B309)*100</f>
        <v>-0.93206414485729905</v>
      </c>
      <c r="C305" t="e">
        <f>LN('BB Data'!C310/'BB Data'!C309)*100</f>
        <v>#VALUE!</v>
      </c>
      <c r="D305">
        <f>LN('BB Data'!D310/'BB Data'!D309)*100</f>
        <v>-6.0422111321252803E-2</v>
      </c>
      <c r="E305">
        <f>LN('BB Data'!E310/'BB Data'!E309)*100</f>
        <v>-7.6167179594580521</v>
      </c>
      <c r="F305">
        <f>LN('BB Data'!F310/'BB Data'!F309)*100</f>
        <v>0.96567274025529026</v>
      </c>
      <c r="G305" t="e">
        <f>LN('BB Data'!G310/'BB Data'!G309)*100</f>
        <v>#VALUE!</v>
      </c>
      <c r="H305" t="e">
        <f>LN('BB Data'!H310/'BB Data'!H309)*100</f>
        <v>#VALUE!</v>
      </c>
      <c r="I305">
        <f>LN('BB Data'!I310/'BB Data'!I309)*100</f>
        <v>0.16305666658778195</v>
      </c>
      <c r="J305">
        <f>LN('BB Data'!J310/'BB Data'!J309)*100</f>
        <v>-3.7600332426772498</v>
      </c>
      <c r="K305">
        <f t="shared" si="352"/>
        <v>0.43400158723979265</v>
      </c>
      <c r="L305" t="e">
        <f t="shared" si="353"/>
        <v>#VALUE!</v>
      </c>
      <c r="M305">
        <f t="shared" ref="M305" si="376">STDEV(E280:E305)</f>
        <v>3.2368094911027661</v>
      </c>
      <c r="N305">
        <f t="shared" si="368"/>
        <v>0.8568450169164793</v>
      </c>
      <c r="O305" t="e">
        <f t="shared" si="368"/>
        <v>#VALUE!</v>
      </c>
      <c r="P305" t="e">
        <f t="shared" si="368"/>
        <v>#VALUE!</v>
      </c>
      <c r="Q305">
        <f t="shared" si="368"/>
        <v>0.13658819898571661</v>
      </c>
      <c r="R305">
        <f t="shared" si="351"/>
        <v>3.6672948212530319</v>
      </c>
    </row>
    <row r="306" spans="1:18">
      <c r="A306" s="42">
        <f>'BB Data'!A311</f>
        <v>36819</v>
      </c>
      <c r="B306">
        <f>LN('BB Data'!B311/'BB Data'!B310)*100</f>
        <v>-0.48639935433834897</v>
      </c>
      <c r="C306" t="e">
        <f>LN('BB Data'!C311/'BB Data'!C310)*100</f>
        <v>#VALUE!</v>
      </c>
      <c r="D306">
        <f>LN('BB Data'!D311/'BB Data'!D310)*100</f>
        <v>0.30299500209755015</v>
      </c>
      <c r="E306">
        <f>LN('BB Data'!E311/'BB Data'!E310)*100</f>
        <v>0.93318504269847313</v>
      </c>
      <c r="F306">
        <f>LN('BB Data'!F311/'BB Data'!F310)*100</f>
        <v>0.63863974380226485</v>
      </c>
      <c r="G306" t="e">
        <f>LN('BB Data'!G311/'BB Data'!G310)*100</f>
        <v>#VALUE!</v>
      </c>
      <c r="H306" t="e">
        <f>LN('BB Data'!H311/'BB Data'!H310)*100</f>
        <v>#VALUE!</v>
      </c>
      <c r="I306">
        <f>LN('BB Data'!I311/'BB Data'!I310)*100</f>
        <v>0.34122847116836402</v>
      </c>
      <c r="J306">
        <f>LN('BB Data'!J311/'BB Data'!J310)*100</f>
        <v>-5.1464199410170961</v>
      </c>
      <c r="K306">
        <f t="shared" si="352"/>
        <v>0.43698475199892889</v>
      </c>
      <c r="L306" t="e">
        <f t="shared" si="353"/>
        <v>#VALUE!</v>
      </c>
      <c r="M306">
        <f t="shared" ref="M306" si="377">STDEV(E281:E306)</f>
        <v>3.233038420178068</v>
      </c>
      <c r="N306">
        <f t="shared" si="368"/>
        <v>0.85129314845799253</v>
      </c>
      <c r="O306" t="e">
        <f t="shared" si="368"/>
        <v>#VALUE!</v>
      </c>
      <c r="P306" t="e">
        <f t="shared" si="368"/>
        <v>#VALUE!</v>
      </c>
      <c r="Q306">
        <f t="shared" si="368"/>
        <v>0.13645934155469949</v>
      </c>
      <c r="R306">
        <f t="shared" si="351"/>
        <v>3.8015406960973714</v>
      </c>
    </row>
    <row r="307" spans="1:18">
      <c r="A307" s="42">
        <f>'BB Data'!A312</f>
        <v>36826</v>
      </c>
      <c r="B307">
        <f>LN('BB Data'!B312/'BB Data'!B311)*100</f>
        <v>-0.65459583888930328</v>
      </c>
      <c r="C307" t="e">
        <f>LN('BB Data'!C312/'BB Data'!C311)*100</f>
        <v>#VALUE!</v>
      </c>
      <c r="D307">
        <f>LN('BB Data'!D312/'BB Data'!D311)*100</f>
        <v>0.17842776227744442</v>
      </c>
      <c r="E307">
        <f>LN('BB Data'!E312/'BB Data'!E311)*100</f>
        <v>-0.40527187686182137</v>
      </c>
      <c r="F307">
        <f>LN('BB Data'!F312/'BB Data'!F311)*100</f>
        <v>1.52674721307886</v>
      </c>
      <c r="G307" t="e">
        <f>LN('BB Data'!G312/'BB Data'!G311)*100</f>
        <v>#VALUE!</v>
      </c>
      <c r="H307" t="e">
        <f>LN('BB Data'!H312/'BB Data'!H311)*100</f>
        <v>#VALUE!</v>
      </c>
      <c r="I307">
        <f>LN('BB Data'!I312/'BB Data'!I311)*100</f>
        <v>0.26776029736156381</v>
      </c>
      <c r="J307">
        <f>LN('BB Data'!J312/'BB Data'!J311)*100</f>
        <v>-1.5461624448513764</v>
      </c>
      <c r="K307">
        <f t="shared" si="352"/>
        <v>0.42215865296353272</v>
      </c>
      <c r="L307" t="e">
        <f t="shared" si="353"/>
        <v>#VALUE!</v>
      </c>
      <c r="M307">
        <f t="shared" ref="M307" si="378">STDEV(E282:E307)</f>
        <v>3.2274376226358608</v>
      </c>
      <c r="N307">
        <f t="shared" si="368"/>
        <v>0.8454950857019079</v>
      </c>
      <c r="O307" t="e">
        <f t="shared" si="368"/>
        <v>#VALUE!</v>
      </c>
      <c r="P307" t="e">
        <f t="shared" si="368"/>
        <v>#VALUE!</v>
      </c>
      <c r="Q307">
        <f t="shared" si="368"/>
        <v>0.13683960223514294</v>
      </c>
      <c r="R307">
        <f t="shared" si="351"/>
        <v>3.7725132091850391</v>
      </c>
    </row>
    <row r="308" spans="1:18">
      <c r="A308" s="42">
        <f>'BB Data'!A313</f>
        <v>36833</v>
      </c>
      <c r="B308">
        <f>LN('BB Data'!B313/'BB Data'!B312)*100</f>
        <v>0.81431540935546032</v>
      </c>
      <c r="C308" t="e">
        <f>LN('BB Data'!C313/'BB Data'!C312)*100</f>
        <v>#VALUE!</v>
      </c>
      <c r="D308">
        <f>LN('BB Data'!D313/'BB Data'!D312)*100</f>
        <v>0.21325852982751128</v>
      </c>
      <c r="E308">
        <f>LN('BB Data'!E313/'BB Data'!E312)*100</f>
        <v>3.4111578349840839</v>
      </c>
      <c r="F308">
        <f>LN('BB Data'!F313/'BB Data'!F312)*100</f>
        <v>1.4523076838370652</v>
      </c>
      <c r="G308" t="e">
        <f>LN('BB Data'!G313/'BB Data'!G312)*100</f>
        <v>#VALUE!</v>
      </c>
      <c r="H308" t="e">
        <f>LN('BB Data'!H313/'BB Data'!H312)*100</f>
        <v>#VALUE!</v>
      </c>
      <c r="I308">
        <f>LN('BB Data'!I313/'BB Data'!I312)*100</f>
        <v>0.40239253983026396</v>
      </c>
      <c r="J308">
        <f>LN('BB Data'!J313/'BB Data'!J312)*100</f>
        <v>0.21133064843104638</v>
      </c>
      <c r="K308">
        <f t="shared" si="352"/>
        <v>0.46367855392962803</v>
      </c>
      <c r="L308" t="e">
        <f t="shared" si="353"/>
        <v>#VALUE!</v>
      </c>
      <c r="M308">
        <f t="shared" ref="M308" si="379">STDEV(E283:E308)</f>
        <v>3.3355927971504329</v>
      </c>
      <c r="N308">
        <f t="shared" si="368"/>
        <v>0.87080980078992254</v>
      </c>
      <c r="O308" t="e">
        <f t="shared" si="368"/>
        <v>#VALUE!</v>
      </c>
      <c r="P308" t="e">
        <f t="shared" si="368"/>
        <v>#VALUE!</v>
      </c>
      <c r="Q308">
        <f t="shared" si="368"/>
        <v>0.13728377313540474</v>
      </c>
      <c r="R308">
        <f t="shared" si="351"/>
        <v>3.7652870806999403</v>
      </c>
    </row>
    <row r="309" spans="1:18">
      <c r="A309" s="42">
        <f>'BB Data'!A314</f>
        <v>36840</v>
      </c>
      <c r="B309">
        <f>LN('BB Data'!B314/'BB Data'!B313)*100</f>
        <v>-0.42749508104453321</v>
      </c>
      <c r="C309" t="e">
        <f>LN('BB Data'!C314/'BB Data'!C313)*100</f>
        <v>#VALUE!</v>
      </c>
      <c r="D309">
        <f>LN('BB Data'!D314/'BB Data'!D313)*100</f>
        <v>0.22366578758541547</v>
      </c>
      <c r="E309">
        <f>LN('BB Data'!E314/'BB Data'!E313)*100</f>
        <v>-1.1625030526069629</v>
      </c>
      <c r="F309">
        <f>LN('BB Data'!F314/'BB Data'!F313)*100</f>
        <v>0.30848353512100951</v>
      </c>
      <c r="G309" t="e">
        <f>LN('BB Data'!G314/'BB Data'!G313)*100</f>
        <v>#VALUE!</v>
      </c>
      <c r="H309" t="e">
        <f>LN('BB Data'!H314/'BB Data'!H313)*100</f>
        <v>#VALUE!</v>
      </c>
      <c r="I309">
        <f>LN('BB Data'!I314/'BB Data'!I313)*100</f>
        <v>0.29702808330560915</v>
      </c>
      <c r="J309">
        <f>LN('BB Data'!J314/'BB Data'!J313)*100</f>
        <v>-1.4544471760270627</v>
      </c>
      <c r="K309">
        <f t="shared" si="352"/>
        <v>0.461710530074952</v>
      </c>
      <c r="L309" t="e">
        <f t="shared" si="353"/>
        <v>#VALUE!</v>
      </c>
      <c r="M309">
        <f t="shared" ref="M309" si="380">STDEV(E284:E309)</f>
        <v>3.2968094745122238</v>
      </c>
      <c r="N309">
        <f t="shared" si="368"/>
        <v>0.80461174356549203</v>
      </c>
      <c r="O309" t="e">
        <f t="shared" si="368"/>
        <v>#VALUE!</v>
      </c>
      <c r="P309" t="e">
        <f t="shared" si="368"/>
        <v>#VALUE!</v>
      </c>
      <c r="Q309">
        <f t="shared" si="368"/>
        <v>0.13283396232282152</v>
      </c>
      <c r="R309">
        <f t="shared" si="351"/>
        <v>3.6167712775229037</v>
      </c>
    </row>
    <row r="310" spans="1:18">
      <c r="A310" s="42">
        <f>'BB Data'!A315</f>
        <v>36847</v>
      </c>
      <c r="B310">
        <f>LN('BB Data'!B315/'BB Data'!B314)*100</f>
        <v>-0.21898076775861264</v>
      </c>
      <c r="C310" t="e">
        <f>LN('BB Data'!C315/'BB Data'!C314)*100</f>
        <v>#VALUE!</v>
      </c>
      <c r="D310">
        <f>LN('BB Data'!D315/'BB Data'!D314)*100</f>
        <v>0.27269166503322845</v>
      </c>
      <c r="E310">
        <f>LN('BB Data'!E315/'BB Data'!E314)*100</f>
        <v>-3.1206470309437577</v>
      </c>
      <c r="F310">
        <f>LN('BB Data'!F315/'BB Data'!F314)*100</f>
        <v>0.91978165046314508</v>
      </c>
      <c r="G310" t="e">
        <f>LN('BB Data'!G315/'BB Data'!G314)*100</f>
        <v>#VALUE!</v>
      </c>
      <c r="H310" t="e">
        <f>LN('BB Data'!H315/'BB Data'!H314)*100</f>
        <v>#VALUE!</v>
      </c>
      <c r="I310">
        <f>LN('BB Data'!I315/'BB Data'!I314)*100</f>
        <v>0.27442985136159886</v>
      </c>
      <c r="J310">
        <f>LN('BB Data'!J315/'BB Data'!J314)*100</f>
        <v>-2.2284387258668366</v>
      </c>
      <c r="K310">
        <f t="shared" si="352"/>
        <v>0.45394401818977437</v>
      </c>
      <c r="L310" t="e">
        <f t="shared" si="353"/>
        <v>#VALUE!</v>
      </c>
      <c r="M310">
        <f t="shared" ref="M310" si="381">STDEV(E285:E310)</f>
        <v>3.3284583388713886</v>
      </c>
      <c r="N310">
        <f t="shared" si="368"/>
        <v>0.81578784294387674</v>
      </c>
      <c r="O310" t="e">
        <f t="shared" si="368"/>
        <v>#VALUE!</v>
      </c>
      <c r="P310" t="e">
        <f t="shared" si="368"/>
        <v>#VALUE!</v>
      </c>
      <c r="Q310">
        <f t="shared" si="368"/>
        <v>0.12820829702157199</v>
      </c>
      <c r="R310">
        <f t="shared" si="351"/>
        <v>3.6421266320489556</v>
      </c>
    </row>
    <row r="311" spans="1:18">
      <c r="A311" s="42">
        <f>'BB Data'!A316</f>
        <v>36854</v>
      </c>
      <c r="B311">
        <f>LN('BB Data'!B316/'BB Data'!B315)*100</f>
        <v>-0.33494766772127788</v>
      </c>
      <c r="C311" t="e">
        <f>LN('BB Data'!C316/'BB Data'!C315)*100</f>
        <v>#VALUE!</v>
      </c>
      <c r="D311">
        <f>LN('BB Data'!D316/'BB Data'!D315)*100</f>
        <v>-1.7949987668893677E-2</v>
      </c>
      <c r="E311">
        <f>LN('BB Data'!E316/'BB Data'!E315)*100</f>
        <v>-4.3478833786143731</v>
      </c>
      <c r="F311">
        <f>LN('BB Data'!F316/'BB Data'!F315)*100</f>
        <v>-0.38221476012259176</v>
      </c>
      <c r="G311" t="e">
        <f>LN('BB Data'!G316/'BB Data'!G315)*100</f>
        <v>#VALUE!</v>
      </c>
      <c r="H311" t="e">
        <f>LN('BB Data'!H316/'BB Data'!H315)*100</f>
        <v>#VALUE!</v>
      </c>
      <c r="I311">
        <f>LN('BB Data'!I316/'BB Data'!I315)*100</f>
        <v>0.27137434445861491</v>
      </c>
      <c r="J311">
        <f>LN('BB Data'!J316/'BB Data'!J315)*100</f>
        <v>0.49579239105821804</v>
      </c>
      <c r="K311">
        <f t="shared" si="352"/>
        <v>0.44736439751760326</v>
      </c>
      <c r="L311" t="e">
        <f t="shared" si="353"/>
        <v>#VALUE!</v>
      </c>
      <c r="M311">
        <f t="shared" ref="M311" si="382">STDEV(E286:E311)</f>
        <v>3.3568155909259003</v>
      </c>
      <c r="N311">
        <f t="shared" si="368"/>
        <v>0.82242470291789238</v>
      </c>
      <c r="O311" t="e">
        <f t="shared" si="368"/>
        <v>#VALUE!</v>
      </c>
      <c r="P311" t="e">
        <f t="shared" si="368"/>
        <v>#VALUE!</v>
      </c>
      <c r="Q311">
        <f t="shared" si="368"/>
        <v>0.12865224874435333</v>
      </c>
      <c r="R311">
        <f t="shared" si="351"/>
        <v>3.6241511960634316</v>
      </c>
    </row>
    <row r="312" spans="1:18">
      <c r="A312" s="42">
        <f>'BB Data'!A317</f>
        <v>36861</v>
      </c>
      <c r="B312">
        <f>LN('BB Data'!B317/'BB Data'!B316)*100</f>
        <v>0.41775253572364829</v>
      </c>
      <c r="C312" t="e">
        <f>LN('BB Data'!C317/'BB Data'!C316)*100</f>
        <v>#VALUE!</v>
      </c>
      <c r="D312">
        <f>LN('BB Data'!D317/'BB Data'!D316)*100</f>
        <v>0.30008382211220219</v>
      </c>
      <c r="E312">
        <f>LN('BB Data'!E317/'BB Data'!E316)*100</f>
        <v>-2.8705522245670769</v>
      </c>
      <c r="F312">
        <f>LN('BB Data'!F317/'BB Data'!F316)*100</f>
        <v>0.81363276208180524</v>
      </c>
      <c r="G312" t="e">
        <f>LN('BB Data'!G317/'BB Data'!G316)*100</f>
        <v>#VALUE!</v>
      </c>
      <c r="H312" t="e">
        <f>LN('BB Data'!H317/'BB Data'!H316)*100</f>
        <v>#VALUE!</v>
      </c>
      <c r="I312">
        <f>LN('BB Data'!I317/'BB Data'!I316)*100</f>
        <v>0.2651239487774128</v>
      </c>
      <c r="J312">
        <f>LN('BB Data'!J317/'BB Data'!J316)*100</f>
        <v>-6.4216313884747978</v>
      </c>
      <c r="K312">
        <f t="shared" si="352"/>
        <v>0.41876995709825343</v>
      </c>
      <c r="L312" t="e">
        <f t="shared" si="353"/>
        <v>#VALUE!</v>
      </c>
      <c r="M312">
        <f t="shared" ref="M312" si="383">STDEV(E287:E312)</f>
        <v>2.7329752116238288</v>
      </c>
      <c r="N312">
        <f t="shared" si="368"/>
        <v>0.69220080150059837</v>
      </c>
      <c r="O312" t="e">
        <f t="shared" si="368"/>
        <v>#VALUE!</v>
      </c>
      <c r="P312" t="e">
        <f t="shared" si="368"/>
        <v>#VALUE!</v>
      </c>
      <c r="Q312">
        <f t="shared" si="368"/>
        <v>0.11737417520779536</v>
      </c>
      <c r="R312">
        <f t="shared" si="351"/>
        <v>2.8425736240716417</v>
      </c>
    </row>
    <row r="313" spans="1:18">
      <c r="A313" s="42">
        <f>'BB Data'!A318</f>
        <v>36868</v>
      </c>
      <c r="B313">
        <f>LN('BB Data'!B318/'BB Data'!B317)*100</f>
        <v>0.41903019702349648</v>
      </c>
      <c r="C313" t="e">
        <f>LN('BB Data'!C318/'BB Data'!C317)*100</f>
        <v>#VALUE!</v>
      </c>
      <c r="D313">
        <f>LN('BB Data'!D318/'BB Data'!D317)*100</f>
        <v>0.56281141187048611</v>
      </c>
      <c r="E313">
        <f>LN('BB Data'!E318/'BB Data'!E317)*100</f>
        <v>5.5892340876707314</v>
      </c>
      <c r="F313">
        <f>LN('BB Data'!F318/'BB Data'!F317)*100</f>
        <v>-0.27894020875786363</v>
      </c>
      <c r="G313" t="e">
        <f>LN('BB Data'!G318/'BB Data'!G317)*100</f>
        <v>#VALUE!</v>
      </c>
      <c r="H313" t="e">
        <f>LN('BB Data'!H318/'BB Data'!H317)*100</f>
        <v>#VALUE!</v>
      </c>
      <c r="I313">
        <f>LN('BB Data'!I318/'BB Data'!I317)*100</f>
        <v>0.35057646940845472</v>
      </c>
      <c r="J313">
        <f>LN('BB Data'!J318/'BB Data'!J317)*100</f>
        <v>8.939335642263579</v>
      </c>
      <c r="K313">
        <f t="shared" si="352"/>
        <v>0.4281179687564412</v>
      </c>
      <c r="L313" t="e">
        <f t="shared" si="353"/>
        <v>#VALUE!</v>
      </c>
      <c r="M313">
        <f t="shared" ref="M313:Q328" si="384">STDEV(E288:E313)</f>
        <v>3.0143540002659619</v>
      </c>
      <c r="N313">
        <f t="shared" si="384"/>
        <v>0.70101615262174444</v>
      </c>
      <c r="O313" t="e">
        <f t="shared" si="384"/>
        <v>#VALUE!</v>
      </c>
      <c r="P313" t="e">
        <f t="shared" si="384"/>
        <v>#VALUE!</v>
      </c>
      <c r="Q313">
        <f t="shared" si="384"/>
        <v>0.11614500016660316</v>
      </c>
      <c r="R313">
        <f t="shared" si="351"/>
        <v>3.4137463461501385</v>
      </c>
    </row>
    <row r="314" spans="1:18">
      <c r="A314" s="42">
        <f>'BB Data'!A319</f>
        <v>36875</v>
      </c>
      <c r="B314">
        <f>LN('BB Data'!B319/'BB Data'!B318)*100</f>
        <v>9.6450430954700087E-2</v>
      </c>
      <c r="C314" t="e">
        <f>LN('BB Data'!C319/'BB Data'!C318)*100</f>
        <v>#VALUE!</v>
      </c>
      <c r="D314">
        <f>LN('BB Data'!D319/'BB Data'!D318)*100</f>
        <v>0.12297163542525058</v>
      </c>
      <c r="E314">
        <f>LN('BB Data'!E319/'BB Data'!E318)*100</f>
        <v>-2.1244051589945179</v>
      </c>
      <c r="F314">
        <f>LN('BB Data'!F319/'BB Data'!F318)*100</f>
        <v>-0.20335543357639482</v>
      </c>
      <c r="G314" t="e">
        <f>LN('BB Data'!G319/'BB Data'!G318)*100</f>
        <v>#VALUE!</v>
      </c>
      <c r="H314" t="e">
        <f>LN('BB Data'!H319/'BB Data'!H318)*100</f>
        <v>#VALUE!</v>
      </c>
      <c r="I314">
        <f>LN('BB Data'!I319/'BB Data'!I318)*100</f>
        <v>0.43148237945355716</v>
      </c>
      <c r="J314">
        <f>LN('BB Data'!J319/'BB Data'!J318)*100</f>
        <v>1.2953356133403355</v>
      </c>
      <c r="K314">
        <f t="shared" si="352"/>
        <v>0.42683811525483983</v>
      </c>
      <c r="L314" t="e">
        <f t="shared" si="353"/>
        <v>#VALUE!</v>
      </c>
      <c r="M314">
        <f t="shared" ref="M314" si="385">STDEV(E289:E314)</f>
        <v>3.0154270274990518</v>
      </c>
      <c r="N314">
        <f t="shared" si="384"/>
        <v>0.70704320377773733</v>
      </c>
      <c r="O314" t="e">
        <f t="shared" si="384"/>
        <v>#VALUE!</v>
      </c>
      <c r="P314" t="e">
        <f t="shared" si="384"/>
        <v>#VALUE!</v>
      </c>
      <c r="Q314">
        <f t="shared" si="384"/>
        <v>0.11544319839617084</v>
      </c>
      <c r="R314">
        <f t="shared" si="351"/>
        <v>3.4300787719677843</v>
      </c>
    </row>
    <row r="315" spans="1:18">
      <c r="A315" s="42">
        <f>'BB Data'!A320</f>
        <v>36882</v>
      </c>
      <c r="B315">
        <f>LN('BB Data'!B320/'BB Data'!B319)*100</f>
        <v>0.36386457887697821</v>
      </c>
      <c r="C315" t="e">
        <f>LN('BB Data'!C320/'BB Data'!C319)*100</f>
        <v>#VALUE!</v>
      </c>
      <c r="D315">
        <f>LN('BB Data'!D320/'BB Data'!D319)*100</f>
        <v>0.26688882422138899</v>
      </c>
      <c r="E315">
        <f>LN('BB Data'!E320/'BB Data'!E319)*100</f>
        <v>-3.0103653215400143</v>
      </c>
      <c r="F315">
        <f>LN('BB Data'!F320/'BB Data'!F319)*100</f>
        <v>-0.33133711974756164</v>
      </c>
      <c r="G315" t="e">
        <f>LN('BB Data'!G320/'BB Data'!G319)*100</f>
        <v>#VALUE!</v>
      </c>
      <c r="H315" t="e">
        <f>LN('BB Data'!H320/'BB Data'!H319)*100</f>
        <v>#VALUE!</v>
      </c>
      <c r="I315">
        <f>LN('BB Data'!I320/'BB Data'!I319)*100</f>
        <v>0.27874074679316752</v>
      </c>
      <c r="J315">
        <f>LN('BB Data'!J320/'BB Data'!J319)*100</f>
        <v>-1.8102620732768466</v>
      </c>
      <c r="K315">
        <f t="shared" si="352"/>
        <v>0.43132954250246519</v>
      </c>
      <c r="L315" t="e">
        <f t="shared" si="353"/>
        <v>#VALUE!</v>
      </c>
      <c r="M315">
        <f t="shared" ref="M315" si="386">STDEV(E290:E315)</f>
        <v>3.0407381703092375</v>
      </c>
      <c r="N315">
        <f t="shared" si="384"/>
        <v>0.69168439328315556</v>
      </c>
      <c r="O315" t="e">
        <f t="shared" si="384"/>
        <v>#VALUE!</v>
      </c>
      <c r="P315" t="e">
        <f t="shared" si="384"/>
        <v>#VALUE!</v>
      </c>
      <c r="Q315">
        <f t="shared" si="384"/>
        <v>0.11458099680162202</v>
      </c>
      <c r="R315">
        <f t="shared" si="351"/>
        <v>3.3997236078896695</v>
      </c>
    </row>
    <row r="316" spans="1:18">
      <c r="A316" s="42">
        <f>'BB Data'!A321</f>
        <v>36889</v>
      </c>
      <c r="B316">
        <f>LN('BB Data'!B321/'BB Data'!B320)*100</f>
        <v>-0.15320302393244709</v>
      </c>
      <c r="C316" t="e">
        <f>LN('BB Data'!C321/'BB Data'!C320)*100</f>
        <v>#VALUE!</v>
      </c>
      <c r="D316">
        <f>LN('BB Data'!D321/'BB Data'!D320)*100</f>
        <v>0.29239162213687619</v>
      </c>
      <c r="E316">
        <f>LN('BB Data'!E321/'BB Data'!E320)*100</f>
        <v>0.89678602815684949</v>
      </c>
      <c r="F316">
        <f>LN('BB Data'!F321/'BB Data'!F320)*100</f>
        <v>-0.43495015480935395</v>
      </c>
      <c r="G316" t="e">
        <f>LN('BB Data'!G321/'BB Data'!G320)*100</f>
        <v>#VALUE!</v>
      </c>
      <c r="H316" t="e">
        <f>LN('BB Data'!H321/'BB Data'!H320)*100</f>
        <v>#VALUE!</v>
      </c>
      <c r="I316">
        <f>LN('BB Data'!I321/'BB Data'!I320)*100</f>
        <v>0.32104505627527646</v>
      </c>
      <c r="J316">
        <f>LN('BB Data'!J321/'BB Data'!J320)*100</f>
        <v>4.4106382208347892</v>
      </c>
      <c r="K316">
        <f t="shared" si="352"/>
        <v>0.40539464298219519</v>
      </c>
      <c r="L316" t="e">
        <f t="shared" si="353"/>
        <v>#VALUE!</v>
      </c>
      <c r="M316">
        <f t="shared" ref="M316" si="387">STDEV(E291:E316)</f>
        <v>3.0240227872830125</v>
      </c>
      <c r="N316">
        <f t="shared" si="384"/>
        <v>0.64994669475164946</v>
      </c>
      <c r="O316" t="e">
        <f t="shared" si="384"/>
        <v>#VALUE!</v>
      </c>
      <c r="P316" t="e">
        <f t="shared" si="384"/>
        <v>#VALUE!</v>
      </c>
      <c r="Q316">
        <f t="shared" si="384"/>
        <v>0.11446163069153348</v>
      </c>
      <c r="R316">
        <f t="shared" si="351"/>
        <v>3.542496147358233</v>
      </c>
    </row>
    <row r="317" spans="1:18">
      <c r="A317" s="42">
        <f>'BB Data'!A322</f>
        <v>36896</v>
      </c>
      <c r="B317">
        <f>LN('BB Data'!B322/'BB Data'!B321)*100</f>
        <v>0.27020011235135327</v>
      </c>
      <c r="C317" t="e">
        <f>LN('BB Data'!C322/'BB Data'!C321)*100</f>
        <v>#VALUE!</v>
      </c>
      <c r="D317">
        <f>LN('BB Data'!D322/'BB Data'!D321)*100</f>
        <v>0.2641864719703016</v>
      </c>
      <c r="E317">
        <f>LN('BB Data'!E322/'BB Data'!E321)*100</f>
        <v>4.3298329088921355</v>
      </c>
      <c r="F317">
        <f>LN('BB Data'!F322/'BB Data'!F321)*100</f>
        <v>0.20491810449356451</v>
      </c>
      <c r="G317" t="e">
        <f>LN('BB Data'!G322/'BB Data'!G321)*100</f>
        <v>#VALUE!</v>
      </c>
      <c r="H317" t="e">
        <f>LN('BB Data'!H322/'BB Data'!H321)*100</f>
        <v>#VALUE!</v>
      </c>
      <c r="I317">
        <f>LN('BB Data'!I322/'BB Data'!I321)*100</f>
        <v>0.12278696195103138</v>
      </c>
      <c r="J317">
        <f>LN('BB Data'!J322/'BB Data'!J321)*100</f>
        <v>4.2895865571004084</v>
      </c>
      <c r="K317">
        <f t="shared" si="352"/>
        <v>0.40782109953542772</v>
      </c>
      <c r="L317" t="e">
        <f t="shared" si="353"/>
        <v>#VALUE!</v>
      </c>
      <c r="M317">
        <f t="shared" ref="M317" si="388">STDEV(E292:E317)</f>
        <v>3.1729428639089181</v>
      </c>
      <c r="N317">
        <f t="shared" si="384"/>
        <v>0.63760785072241222</v>
      </c>
      <c r="O317" t="e">
        <f t="shared" si="384"/>
        <v>#VALUE!</v>
      </c>
      <c r="P317" t="e">
        <f t="shared" si="384"/>
        <v>#VALUE!</v>
      </c>
      <c r="Q317">
        <f t="shared" si="384"/>
        <v>0.12103615246872947</v>
      </c>
      <c r="R317">
        <f t="shared" si="351"/>
        <v>3.5223797438159896</v>
      </c>
    </row>
    <row r="318" spans="1:18">
      <c r="A318" s="42">
        <f>'BB Data'!A323</f>
        <v>36903</v>
      </c>
      <c r="B318">
        <f>LN('BB Data'!B323/'BB Data'!B322)*100</f>
        <v>-0.44471672568809517</v>
      </c>
      <c r="C318" t="e">
        <f>LN('BB Data'!C323/'BB Data'!C322)*100</f>
        <v>#VALUE!</v>
      </c>
      <c r="D318">
        <f>LN('BB Data'!D323/'BB Data'!D322)*100</f>
        <v>0.15945212602311254</v>
      </c>
      <c r="E318">
        <f>LN('BB Data'!E323/'BB Data'!E322)*100</f>
        <v>1.3309021025959344</v>
      </c>
      <c r="F318">
        <f>LN('BB Data'!F323/'BB Data'!F322)*100</f>
        <v>-0.33320548578247022</v>
      </c>
      <c r="G318" t="e">
        <f>LN('BB Data'!G323/'BB Data'!G322)*100</f>
        <v>#VALUE!</v>
      </c>
      <c r="H318" t="e">
        <f>LN('BB Data'!H323/'BB Data'!H322)*100</f>
        <v>#VALUE!</v>
      </c>
      <c r="I318">
        <f>LN('BB Data'!I323/'BB Data'!I322)*100</f>
        <v>0.23744332305598864</v>
      </c>
      <c r="J318">
        <f>LN('BB Data'!J323/'BB Data'!J322)*100</f>
        <v>1.9700723541971925</v>
      </c>
      <c r="K318">
        <f t="shared" si="352"/>
        <v>0.41072452856907926</v>
      </c>
      <c r="L318" t="e">
        <f t="shared" si="353"/>
        <v>#VALUE!</v>
      </c>
      <c r="M318">
        <f t="shared" ref="M318" si="389">STDEV(E293:E318)</f>
        <v>3.1884553216130129</v>
      </c>
      <c r="N318">
        <f t="shared" si="384"/>
        <v>0.64916049436536249</v>
      </c>
      <c r="O318" t="e">
        <f t="shared" si="384"/>
        <v>#VALUE!</v>
      </c>
      <c r="P318" t="e">
        <f t="shared" si="384"/>
        <v>#VALUE!</v>
      </c>
      <c r="Q318">
        <f t="shared" si="384"/>
        <v>0.11519130132901129</v>
      </c>
      <c r="R318">
        <f t="shared" si="351"/>
        <v>3.4808784898319325</v>
      </c>
    </row>
    <row r="319" spans="1:18">
      <c r="A319" s="42">
        <f>'BB Data'!A324</f>
        <v>36910</v>
      </c>
      <c r="B319">
        <f>LN('BB Data'!B324/'BB Data'!B323)*100</f>
        <v>-0.21404784552811812</v>
      </c>
      <c r="C319" t="e">
        <f>LN('BB Data'!C324/'BB Data'!C323)*100</f>
        <v>#VALUE!</v>
      </c>
      <c r="D319">
        <f>LN('BB Data'!D324/'BB Data'!D323)*100</f>
        <v>0.16616689037300844</v>
      </c>
      <c r="E319">
        <f>LN('BB Data'!E324/'BB Data'!E323)*100</f>
        <v>4.7680059337350551</v>
      </c>
      <c r="F319">
        <f>LN('BB Data'!F324/'BB Data'!F323)*100</f>
        <v>0.51216501200549236</v>
      </c>
      <c r="G319" t="e">
        <f>LN('BB Data'!G324/'BB Data'!G323)*100</f>
        <v>#VALUE!</v>
      </c>
      <c r="H319" t="e">
        <f>LN('BB Data'!H324/'BB Data'!H323)*100</f>
        <v>#VALUE!</v>
      </c>
      <c r="I319">
        <f>LN('BB Data'!I324/'BB Data'!I323)*100</f>
        <v>0.34588301078785938</v>
      </c>
      <c r="J319">
        <f>LN('BB Data'!J324/'BB Data'!J323)*100</f>
        <v>4.3130740377844301</v>
      </c>
      <c r="K319">
        <f t="shared" si="352"/>
        <v>0.40871504509177181</v>
      </c>
      <c r="L319" t="e">
        <f t="shared" si="353"/>
        <v>#VALUE!</v>
      </c>
      <c r="M319">
        <f t="shared" ref="M319" si="390">STDEV(E294:E319)</f>
        <v>3.3563056616499947</v>
      </c>
      <c r="N319">
        <f t="shared" si="384"/>
        <v>0.63951409796662095</v>
      </c>
      <c r="O319" t="e">
        <f t="shared" si="384"/>
        <v>#VALUE!</v>
      </c>
      <c r="P319" t="e">
        <f t="shared" si="384"/>
        <v>#VALUE!</v>
      </c>
      <c r="Q319">
        <f t="shared" si="384"/>
        <v>0.10923035720674948</v>
      </c>
      <c r="R319">
        <f t="shared" si="351"/>
        <v>3.5417432118582357</v>
      </c>
    </row>
    <row r="320" spans="1:18">
      <c r="A320" s="42">
        <f>'BB Data'!A325</f>
        <v>36917</v>
      </c>
      <c r="B320">
        <f>LN('BB Data'!B325/'BB Data'!B324)*100</f>
        <v>-0.20644207066993656</v>
      </c>
      <c r="C320" t="e">
        <f>LN('BB Data'!C325/'BB Data'!C324)*100</f>
        <v>#VALUE!</v>
      </c>
      <c r="D320">
        <f>LN('BB Data'!D325/'BB Data'!D324)*100</f>
        <v>0.27744052601837027</v>
      </c>
      <c r="E320">
        <f>LN('BB Data'!E325/'BB Data'!E324)*100</f>
        <v>8.3640243925206442E-2</v>
      </c>
      <c r="F320">
        <f>LN('BB Data'!F325/'BB Data'!F324)*100</f>
        <v>0.81404672379435872</v>
      </c>
      <c r="G320" t="e">
        <f>LN('BB Data'!G325/'BB Data'!G324)*100</f>
        <v>#VALUE!</v>
      </c>
      <c r="H320" t="e">
        <f>LN('BB Data'!H325/'BB Data'!H324)*100</f>
        <v>#VALUE!</v>
      </c>
      <c r="I320">
        <f>LN('BB Data'!I325/'BB Data'!I324)*100</f>
        <v>0.37070780161164524</v>
      </c>
      <c r="J320">
        <f>LN('BB Data'!J325/'BB Data'!J324)*100</f>
        <v>9.7794909498463006E-2</v>
      </c>
      <c r="K320">
        <f t="shared" si="352"/>
        <v>0.40782009073167885</v>
      </c>
      <c r="L320" t="e">
        <f t="shared" si="353"/>
        <v>#VALUE!</v>
      </c>
      <c r="M320">
        <f t="shared" ref="M320" si="391">STDEV(E295:E320)</f>
        <v>3.2444644097848978</v>
      </c>
      <c r="N320">
        <f t="shared" si="384"/>
        <v>0.60844853755733441</v>
      </c>
      <c r="O320" t="e">
        <f t="shared" si="384"/>
        <v>#VALUE!</v>
      </c>
      <c r="P320" t="e">
        <f t="shared" si="384"/>
        <v>#VALUE!</v>
      </c>
      <c r="Q320">
        <f t="shared" si="384"/>
        <v>0.10977494096820446</v>
      </c>
      <c r="R320">
        <f t="shared" si="351"/>
        <v>3.3818821940214154</v>
      </c>
    </row>
    <row r="321" spans="1:18">
      <c r="A321" s="42">
        <f>'BB Data'!A326</f>
        <v>36924</v>
      </c>
      <c r="B321">
        <f>LN('BB Data'!B326/'BB Data'!B325)*100</f>
        <v>0.29091002814875877</v>
      </c>
      <c r="C321" t="e">
        <f>LN('BB Data'!C326/'BB Data'!C325)*100</f>
        <v>#VALUE!</v>
      </c>
      <c r="D321">
        <f>LN('BB Data'!D326/'BB Data'!D325)*100</f>
        <v>0.28721780702503141</v>
      </c>
      <c r="E321">
        <f>LN('BB Data'!E326/'BB Data'!E325)*100</f>
        <v>1.5892885885235024</v>
      </c>
      <c r="F321">
        <f>LN('BB Data'!F326/'BB Data'!F325)*100</f>
        <v>0.6817347448915082</v>
      </c>
      <c r="G321" t="e">
        <f>LN('BB Data'!G326/'BB Data'!G325)*100</f>
        <v>#VALUE!</v>
      </c>
      <c r="H321" t="e">
        <f>LN('BB Data'!H326/'BB Data'!H325)*100</f>
        <v>#VALUE!</v>
      </c>
      <c r="I321">
        <f>LN('BB Data'!I326/'BB Data'!I325)*100</f>
        <v>0.21192096516844525</v>
      </c>
      <c r="J321">
        <f>LN('BB Data'!J326/'BB Data'!J325)*100</f>
        <v>-4.000629598230347</v>
      </c>
      <c r="K321">
        <f t="shared" si="352"/>
        <v>0.41365824263191414</v>
      </c>
      <c r="L321" t="e">
        <f t="shared" si="353"/>
        <v>#VALUE!</v>
      </c>
      <c r="M321">
        <f t="shared" ref="M321" si="392">STDEV(E296:E321)</f>
        <v>3.2639899893851712</v>
      </c>
      <c r="N321">
        <f t="shared" si="384"/>
        <v>0.61108919942998507</v>
      </c>
      <c r="O321" t="e">
        <f t="shared" si="384"/>
        <v>#VALUE!</v>
      </c>
      <c r="P321" t="e">
        <f t="shared" si="384"/>
        <v>#VALUE!</v>
      </c>
      <c r="Q321">
        <f t="shared" si="384"/>
        <v>0.11161107034259848</v>
      </c>
      <c r="R321">
        <f t="shared" si="351"/>
        <v>3.4527890229590956</v>
      </c>
    </row>
    <row r="322" spans="1:18">
      <c r="A322" s="42">
        <f>'BB Data'!A327</f>
        <v>36931</v>
      </c>
      <c r="B322">
        <f>LN('BB Data'!B327/'BB Data'!B326)*100</f>
        <v>-0.32922420486266107</v>
      </c>
      <c r="C322" t="e">
        <f>LN('BB Data'!C327/'BB Data'!C326)*100</f>
        <v>#VALUE!</v>
      </c>
      <c r="D322">
        <f>LN('BB Data'!D327/'BB Data'!D326)*100</f>
        <v>1.7471931988246869E-2</v>
      </c>
      <c r="E322">
        <f>LN('BB Data'!E327/'BB Data'!E326)*100</f>
        <v>-2.295680147856761</v>
      </c>
      <c r="F322">
        <f>LN('BB Data'!F327/'BB Data'!F326)*100</f>
        <v>-0.30241958532660218</v>
      </c>
      <c r="G322" t="e">
        <f>LN('BB Data'!G327/'BB Data'!G326)*100</f>
        <v>#VALUE!</v>
      </c>
      <c r="H322" t="e">
        <f>LN('BB Data'!H327/'BB Data'!H326)*100</f>
        <v>#VALUE!</v>
      </c>
      <c r="I322">
        <f>LN('BB Data'!I327/'BB Data'!I326)*100</f>
        <v>0.24853506810103182</v>
      </c>
      <c r="J322">
        <f>LN('BB Data'!J327/'BB Data'!J326)*100</f>
        <v>0.65850395248596838</v>
      </c>
      <c r="K322">
        <f t="shared" si="352"/>
        <v>0.40878013199647995</v>
      </c>
      <c r="L322" t="e">
        <f t="shared" si="353"/>
        <v>#VALUE!</v>
      </c>
      <c r="M322">
        <f t="shared" ref="M322" si="393">STDEV(E297:E322)</f>
        <v>3.2770377396549972</v>
      </c>
      <c r="N322">
        <f t="shared" si="384"/>
        <v>0.62631769347753674</v>
      </c>
      <c r="O322" t="e">
        <f t="shared" si="384"/>
        <v>#VALUE!</v>
      </c>
      <c r="P322" t="e">
        <f t="shared" si="384"/>
        <v>#VALUE!</v>
      </c>
      <c r="Q322">
        <f t="shared" si="384"/>
        <v>0.10652298729483677</v>
      </c>
      <c r="R322">
        <f t="shared" si="351"/>
        <v>3.4214246118684062</v>
      </c>
    </row>
    <row r="323" spans="1:18">
      <c r="A323" s="42">
        <f>'BB Data'!A328</f>
        <v>36938</v>
      </c>
      <c r="B323">
        <f>LN('BB Data'!B328/'BB Data'!B327)*100</f>
        <v>-0.26759989107990967</v>
      </c>
      <c r="C323" t="e">
        <f>LN('BB Data'!C328/'BB Data'!C327)*100</f>
        <v>#VALUE!</v>
      </c>
      <c r="D323">
        <f>LN('BB Data'!D328/'BB Data'!D327)*100</f>
        <v>0.28183987482494532</v>
      </c>
      <c r="E323">
        <f>LN('BB Data'!E328/'BB Data'!E327)*100</f>
        <v>0.27936388339389484</v>
      </c>
      <c r="F323">
        <f>LN('BB Data'!F328/'BB Data'!F327)*100</f>
        <v>1.0794632243963402</v>
      </c>
      <c r="G323" t="e">
        <f>LN('BB Data'!G328/'BB Data'!G327)*100</f>
        <v>#VALUE!</v>
      </c>
      <c r="H323" t="e">
        <f>LN('BB Data'!H328/'BB Data'!H327)*100</f>
        <v>#VALUE!</v>
      </c>
      <c r="I323">
        <f>LN('BB Data'!I328/'BB Data'!I327)*100</f>
        <v>0.23322143632209053</v>
      </c>
      <c r="J323">
        <f>LN('BB Data'!J328/'BB Data'!J327)*100</f>
        <v>-4.0747413146233864</v>
      </c>
      <c r="K323">
        <f t="shared" si="352"/>
        <v>0.40782195829384227</v>
      </c>
      <c r="L323" t="e">
        <f t="shared" si="353"/>
        <v>#VALUE!</v>
      </c>
      <c r="M323">
        <f t="shared" ref="M323" si="394">STDEV(E298:E323)</f>
        <v>3.2671973406169044</v>
      </c>
      <c r="N323">
        <f t="shared" si="384"/>
        <v>0.62987138141111132</v>
      </c>
      <c r="O323" t="e">
        <f t="shared" si="384"/>
        <v>#VALUE!</v>
      </c>
      <c r="P323" t="e">
        <f t="shared" si="384"/>
        <v>#VALUE!</v>
      </c>
      <c r="Q323">
        <f t="shared" si="384"/>
        <v>0.10291057685332758</v>
      </c>
      <c r="R323">
        <f t="shared" si="351"/>
        <v>3.4941986172677391</v>
      </c>
    </row>
    <row r="324" spans="1:18">
      <c r="A324" s="42">
        <f>'BB Data'!A329</f>
        <v>36945</v>
      </c>
      <c r="B324">
        <f>LN('BB Data'!B329/'BB Data'!B328)*100</f>
        <v>-5.2211213140592037</v>
      </c>
      <c r="C324" t="e">
        <f>LN('BB Data'!C329/'BB Data'!C328)*100</f>
        <v>#VALUE!</v>
      </c>
      <c r="D324">
        <f>LN('BB Data'!D329/'BB Data'!D328)*100</f>
        <v>-1.0437943972621959</v>
      </c>
      <c r="E324">
        <f>LN('BB Data'!E329/'BB Data'!E328)*100</f>
        <v>-5.8904520824791247</v>
      </c>
      <c r="F324">
        <f>LN('BB Data'!F329/'BB Data'!F328)*100</f>
        <v>1.6345089000519188</v>
      </c>
      <c r="G324" t="e">
        <f>LN('BB Data'!G329/'BB Data'!G328)*100</f>
        <v>#VALUE!</v>
      </c>
      <c r="H324" t="e">
        <f>LN('BB Data'!H329/'BB Data'!H328)*100</f>
        <v>#VALUE!</v>
      </c>
      <c r="I324">
        <f>LN('BB Data'!I329/'BB Data'!I328)*100</f>
        <v>0.40361709443240656</v>
      </c>
      <c r="J324">
        <f>LN('BB Data'!J329/'BB Data'!J328)*100</f>
        <v>-2.6514343738298867</v>
      </c>
      <c r="K324">
        <f t="shared" si="352"/>
        <v>1.0725401204329108</v>
      </c>
      <c r="L324" t="e">
        <f t="shared" si="353"/>
        <v>#VALUE!</v>
      </c>
      <c r="M324">
        <f t="shared" ref="M324" si="395">STDEV(E299:E324)</f>
        <v>3.429088887102961</v>
      </c>
      <c r="N324">
        <f t="shared" si="384"/>
        <v>0.67659687652016465</v>
      </c>
      <c r="O324" t="e">
        <f t="shared" si="384"/>
        <v>#VALUE!</v>
      </c>
      <c r="P324" t="e">
        <f t="shared" si="384"/>
        <v>#VALUE!</v>
      </c>
      <c r="Q324">
        <f t="shared" si="384"/>
        <v>9.9412908764128449E-2</v>
      </c>
      <c r="R324">
        <f t="shared" si="351"/>
        <v>3.5016059604995173</v>
      </c>
    </row>
    <row r="325" spans="1:18">
      <c r="A325" s="42">
        <f>'BB Data'!A330</f>
        <v>36952</v>
      </c>
      <c r="B325">
        <f>LN('BB Data'!B330/'BB Data'!B329)*100</f>
        <v>2.5859929161114623</v>
      </c>
      <c r="C325" t="e">
        <f>LN('BB Data'!C330/'BB Data'!C329)*100</f>
        <v>#VALUE!</v>
      </c>
      <c r="D325">
        <f>LN('BB Data'!D330/'BB Data'!D329)*100</f>
        <v>1.2181550317410272</v>
      </c>
      <c r="E325">
        <f>LN('BB Data'!E330/'BB Data'!E329)*100</f>
        <v>-1.179034030924095</v>
      </c>
      <c r="F325">
        <f>LN('BB Data'!F330/'BB Data'!F329)*100</f>
        <v>-0.41846214910333229</v>
      </c>
      <c r="G325" t="e">
        <f>LN('BB Data'!G330/'BB Data'!G329)*100</f>
        <v>#VALUE!</v>
      </c>
      <c r="H325" t="e">
        <f>LN('BB Data'!H330/'BB Data'!H329)*100</f>
        <v>#VALUE!</v>
      </c>
      <c r="I325">
        <f>LN('BB Data'!I330/'BB Data'!I329)*100</f>
        <v>9.2672864792017376E-2</v>
      </c>
      <c r="J325">
        <f>LN('BB Data'!J330/'BB Data'!J329)*100</f>
        <v>3.2495684163907246</v>
      </c>
      <c r="K325">
        <f t="shared" si="352"/>
        <v>1.2171033672771978</v>
      </c>
      <c r="L325" t="e">
        <f t="shared" si="353"/>
        <v>#VALUE!</v>
      </c>
      <c r="M325">
        <f t="shared" ref="M325" si="396">STDEV(E300:E325)</f>
        <v>3.4299297848351404</v>
      </c>
      <c r="N325">
        <f t="shared" si="384"/>
        <v>0.69248889268052505</v>
      </c>
      <c r="O325" t="e">
        <f t="shared" si="384"/>
        <v>#VALUE!</v>
      </c>
      <c r="P325" t="e">
        <f t="shared" si="384"/>
        <v>#VALUE!</v>
      </c>
      <c r="Q325">
        <f t="shared" si="384"/>
        <v>0.10451844589583233</v>
      </c>
      <c r="R325">
        <f t="shared" si="351"/>
        <v>3.577404108466185</v>
      </c>
    </row>
    <row r="326" spans="1:18">
      <c r="A326" s="42">
        <f>'BB Data'!A331</f>
        <v>36959</v>
      </c>
      <c r="B326">
        <f>LN('BB Data'!B331/'BB Data'!B330)*100</f>
        <v>-0.22137354118124758</v>
      </c>
      <c r="C326" t="e">
        <f>LN('BB Data'!C331/'BB Data'!C330)*100</f>
        <v>#VALUE!</v>
      </c>
      <c r="D326">
        <f>LN('BB Data'!D331/'BB Data'!D330)*100</f>
        <v>0.26321517828170488</v>
      </c>
      <c r="E326">
        <f>LN('BB Data'!E331/'BB Data'!E330)*100</f>
        <v>0.70100513007852572</v>
      </c>
      <c r="F326">
        <f>LN('BB Data'!F331/'BB Data'!F330)*100</f>
        <v>0.88409220249019393</v>
      </c>
      <c r="G326" t="e">
        <f>LN('BB Data'!G331/'BB Data'!G330)*100</f>
        <v>#VALUE!</v>
      </c>
      <c r="H326" t="e">
        <f>LN('BB Data'!H331/'BB Data'!H330)*100</f>
        <v>#VALUE!</v>
      </c>
      <c r="I326">
        <f>LN('BB Data'!I331/'BB Data'!I330)*100</f>
        <v>0.23948714298673107</v>
      </c>
      <c r="J326">
        <f>LN('BB Data'!J331/'BB Data'!J330)*100</f>
        <v>-1.3709974061287569</v>
      </c>
      <c r="K326">
        <f t="shared" si="352"/>
        <v>1.2115128293691071</v>
      </c>
      <c r="L326" t="e">
        <f t="shared" si="353"/>
        <v>#VALUE!</v>
      </c>
      <c r="M326">
        <f t="shared" ref="M326" si="397">STDEV(E301:E326)</f>
        <v>3.4420216799134264</v>
      </c>
      <c r="N326">
        <f t="shared" si="384"/>
        <v>0.67913565733987014</v>
      </c>
      <c r="O326" t="e">
        <f t="shared" si="384"/>
        <v>#VALUE!</v>
      </c>
      <c r="P326" t="e">
        <f t="shared" si="384"/>
        <v>#VALUE!</v>
      </c>
      <c r="Q326">
        <f t="shared" si="384"/>
        <v>0.10521275239786668</v>
      </c>
      <c r="R326">
        <f t="shared" si="351"/>
        <v>3.5774824547440622</v>
      </c>
    </row>
    <row r="327" spans="1:18">
      <c r="A327" s="42">
        <f>'BB Data'!A332</f>
        <v>36966</v>
      </c>
      <c r="B327">
        <f>LN('BB Data'!B332/'BB Data'!B331)*100</f>
        <v>-1.9255909089577781</v>
      </c>
      <c r="C327" t="e">
        <f>LN('BB Data'!C332/'BB Data'!C331)*100</f>
        <v>#VALUE!</v>
      </c>
      <c r="D327">
        <f>LN('BB Data'!D332/'BB Data'!D331)*100</f>
        <v>0.31679469939301363</v>
      </c>
      <c r="E327">
        <f>LN('BB Data'!E332/'BB Data'!E331)*100</f>
        <v>-5.9434613418065965</v>
      </c>
      <c r="F327">
        <f>LN('BB Data'!F332/'BB Data'!F331)*100</f>
        <v>4.02545964165774</v>
      </c>
      <c r="G327" t="e">
        <f>LN('BB Data'!G332/'BB Data'!G331)*100</f>
        <v>#VALUE!</v>
      </c>
      <c r="H327" t="e">
        <f>LN('BB Data'!H332/'BB Data'!H331)*100</f>
        <v>#VALUE!</v>
      </c>
      <c r="I327">
        <f>LN('BB Data'!I332/'BB Data'!I331)*100</f>
        <v>0.20185652960359957</v>
      </c>
      <c r="J327">
        <f>LN('BB Data'!J332/'BB Data'!J331)*100</f>
        <v>-10.168044482110068</v>
      </c>
      <c r="K327">
        <f t="shared" si="352"/>
        <v>1.2571479588400845</v>
      </c>
      <c r="L327" t="e">
        <f t="shared" si="353"/>
        <v>#VALUE!</v>
      </c>
      <c r="M327">
        <f t="shared" ref="M327" si="398">STDEV(E302:E327)</f>
        <v>3.5590892227056639</v>
      </c>
      <c r="N327">
        <f t="shared" si="384"/>
        <v>0.95895590961636257</v>
      </c>
      <c r="O327" t="e">
        <f t="shared" si="384"/>
        <v>#VALUE!</v>
      </c>
      <c r="P327" t="e">
        <f t="shared" si="384"/>
        <v>#VALUE!</v>
      </c>
      <c r="Q327">
        <f t="shared" si="384"/>
        <v>0.1063103608552126</v>
      </c>
      <c r="R327">
        <f t="shared" si="351"/>
        <v>3.9545039175552628</v>
      </c>
    </row>
    <row r="328" spans="1:18">
      <c r="A328" s="42">
        <f>'BB Data'!A333</f>
        <v>36973</v>
      </c>
      <c r="B328">
        <f>LN('BB Data'!B333/'BB Data'!B332)*100</f>
        <v>-0.25276407641809195</v>
      </c>
      <c r="C328" t="e">
        <f>LN('BB Data'!C333/'BB Data'!C332)*100</f>
        <v>#VALUE!</v>
      </c>
      <c r="D328">
        <f>LN('BB Data'!D333/'BB Data'!D332)*100</f>
        <v>0.26288422487769003</v>
      </c>
      <c r="E328">
        <f>LN('BB Data'!E333/'BB Data'!E332)*100</f>
        <v>-2.8745201188497242</v>
      </c>
      <c r="F328">
        <f>LN('BB Data'!F333/'BB Data'!F332)*100</f>
        <v>1.9996016160346557</v>
      </c>
      <c r="G328" t="e">
        <f>LN('BB Data'!G333/'BB Data'!G332)*100</f>
        <v>#VALUE!</v>
      </c>
      <c r="H328" t="e">
        <f>LN('BB Data'!H333/'BB Data'!H332)*100</f>
        <v>#VALUE!</v>
      </c>
      <c r="I328">
        <f>LN('BB Data'!I333/'BB Data'!I332)*100</f>
        <v>0.16180912262610017</v>
      </c>
      <c r="J328">
        <f>LN('BB Data'!J333/'BB Data'!J332)*100</f>
        <v>-6.6305986644937311</v>
      </c>
      <c r="K328">
        <f t="shared" si="352"/>
        <v>1.2571406356517569</v>
      </c>
      <c r="L328" t="e">
        <f t="shared" si="353"/>
        <v>#VALUE!</v>
      </c>
      <c r="M328">
        <f t="shared" ref="M328" si="399">STDEV(E303:E328)</f>
        <v>3.3436595159878837</v>
      </c>
      <c r="N328">
        <f t="shared" si="384"/>
        <v>0.99245088684050042</v>
      </c>
      <c r="O328" t="e">
        <f t="shared" si="384"/>
        <v>#VALUE!</v>
      </c>
      <c r="P328" t="e">
        <f t="shared" si="384"/>
        <v>#VALUE!</v>
      </c>
      <c r="Q328">
        <f t="shared" si="384"/>
        <v>0.101930058932596</v>
      </c>
      <c r="R328">
        <f t="shared" si="351"/>
        <v>4.0952893673805226</v>
      </c>
    </row>
    <row r="329" spans="1:18">
      <c r="A329" s="42">
        <f>'BB Data'!A334</f>
        <v>36980</v>
      </c>
      <c r="B329">
        <f>LN('BB Data'!B334/'BB Data'!B333)*100</f>
        <v>-0.65184341245410726</v>
      </c>
      <c r="C329" t="e">
        <f>LN('BB Data'!C334/'BB Data'!C333)*100</f>
        <v>#VALUE!</v>
      </c>
      <c r="D329">
        <f>LN('BB Data'!D334/'BB Data'!D333)*100</f>
        <v>0.38311323758839633</v>
      </c>
      <c r="E329">
        <f>LN('BB Data'!E334/'BB Data'!E333)*100</f>
        <v>-1.2850588529168019</v>
      </c>
      <c r="F329">
        <f>LN('BB Data'!F334/'BB Data'!F333)*100</f>
        <v>-0.90184447519403788</v>
      </c>
      <c r="G329" t="e">
        <f>LN('BB Data'!G334/'BB Data'!G333)*100</f>
        <v>#VALUE!</v>
      </c>
      <c r="H329" t="e">
        <f>LN('BB Data'!H334/'BB Data'!H333)*100</f>
        <v>#VALUE!</v>
      </c>
      <c r="I329">
        <f>LN('BB Data'!I334/'BB Data'!I333)*100</f>
        <v>5.2850864901395109E-2</v>
      </c>
      <c r="J329">
        <f>LN('BB Data'!J334/'BB Data'!J333)*100</f>
        <v>1.496204931543796</v>
      </c>
      <c r="K329">
        <f t="shared" si="352"/>
        <v>1.2572799895661284</v>
      </c>
      <c r="L329" t="e">
        <f t="shared" si="353"/>
        <v>#VALUE!</v>
      </c>
      <c r="M329">
        <f t="shared" ref="M329:Q344" si="400">STDEV(E304:E329)</f>
        <v>3.2933548932844583</v>
      </c>
      <c r="N329">
        <f t="shared" si="400"/>
        <v>1.0303731246318515</v>
      </c>
      <c r="O329" t="e">
        <f t="shared" si="400"/>
        <v>#VALUE!</v>
      </c>
      <c r="P329" t="e">
        <f t="shared" si="400"/>
        <v>#VALUE!</v>
      </c>
      <c r="Q329">
        <f t="shared" si="400"/>
        <v>0.11100355968943029</v>
      </c>
      <c r="R329">
        <f t="shared" si="351"/>
        <v>4.1159538570943264</v>
      </c>
    </row>
    <row r="330" spans="1:18">
      <c r="A330" s="42">
        <f>'BB Data'!A335</f>
        <v>36987</v>
      </c>
      <c r="B330">
        <f>LN('BB Data'!B335/'BB Data'!B334)*100</f>
        <v>-1.0155320340815435</v>
      </c>
      <c r="C330" t="e">
        <f>LN('BB Data'!C335/'BB Data'!C334)*100</f>
        <v>#VALUE!</v>
      </c>
      <c r="D330">
        <f>LN('BB Data'!D335/'BB Data'!D334)*100</f>
        <v>0.21243805717698733</v>
      </c>
      <c r="E330">
        <f>LN('BB Data'!E335/'BB Data'!E334)*100</f>
        <v>-2.6404174196510626</v>
      </c>
      <c r="F330">
        <f>LN('BB Data'!F335/'BB Data'!F334)*100</f>
        <v>0.60213243527957105</v>
      </c>
      <c r="G330" t="e">
        <f>LN('BB Data'!G335/'BB Data'!G334)*100</f>
        <v>#VALUE!</v>
      </c>
      <c r="H330" t="e">
        <f>LN('BB Data'!H335/'BB Data'!H334)*100</f>
        <v>#VALUE!</v>
      </c>
      <c r="I330">
        <f>LN('BB Data'!I335/'BB Data'!I334)*100</f>
        <v>0.43144989052037858</v>
      </c>
      <c r="J330">
        <f>LN('BB Data'!J335/'BB Data'!J334)*100</f>
        <v>1.0549652598141541</v>
      </c>
      <c r="K330">
        <f t="shared" si="352"/>
        <v>1.2647947560223616</v>
      </c>
      <c r="L330" t="e">
        <f t="shared" si="353"/>
        <v>#VALUE!</v>
      </c>
      <c r="M330">
        <f t="shared" ref="M330" si="401">STDEV(E305:E330)</f>
        <v>3.3128378728330743</v>
      </c>
      <c r="N330">
        <f t="shared" si="400"/>
        <v>1.0303740782110551</v>
      </c>
      <c r="O330" t="e">
        <f t="shared" si="400"/>
        <v>#VALUE!</v>
      </c>
      <c r="P330" t="e">
        <f t="shared" si="400"/>
        <v>#VALUE!</v>
      </c>
      <c r="Q330">
        <f t="shared" si="400"/>
        <v>0.10073461978916609</v>
      </c>
      <c r="R330">
        <f t="shared" si="351"/>
        <v>4.1303144883972518</v>
      </c>
    </row>
    <row r="331" spans="1:18">
      <c r="A331" s="42">
        <f>'BB Data'!A336</f>
        <v>36994</v>
      </c>
      <c r="B331">
        <f>LN('BB Data'!B336/'BB Data'!B335)*100</f>
        <v>-0.51057298217039415</v>
      </c>
      <c r="C331" t="e">
        <f>LN('BB Data'!C336/'BB Data'!C335)*100</f>
        <v>#VALUE!</v>
      </c>
      <c r="D331">
        <f>LN('BB Data'!D336/'BB Data'!D335)*100</f>
        <v>0.45089422005645208</v>
      </c>
      <c r="E331">
        <f>LN('BB Data'!E336/'BB Data'!E335)*100</f>
        <v>2.5413711313807195</v>
      </c>
      <c r="F331">
        <f>LN('BB Data'!F336/'BB Data'!F335)*100</f>
        <v>-2.3092021809123189E-2</v>
      </c>
      <c r="G331" t="e">
        <f>LN('BB Data'!G336/'BB Data'!G335)*100</f>
        <v>#VALUE!</v>
      </c>
      <c r="H331" t="e">
        <f>LN('BB Data'!H336/'BB Data'!H335)*100</f>
        <v>#VALUE!</v>
      </c>
      <c r="I331">
        <f>LN('BB Data'!I336/'BB Data'!I335)*100</f>
        <v>0.40296436385239598</v>
      </c>
      <c r="J331">
        <f>LN('BB Data'!J336/'BB Data'!J335)*100</f>
        <v>1.0687449168353433</v>
      </c>
      <c r="K331">
        <f t="shared" si="352"/>
        <v>1.2595206854877319</v>
      </c>
      <c r="L331" t="e">
        <f t="shared" si="353"/>
        <v>#VALUE!</v>
      </c>
      <c r="M331">
        <f t="shared" ref="M331" si="402">STDEV(E306:E331)</f>
        <v>3.0770517485942257</v>
      </c>
      <c r="N331">
        <f t="shared" si="400"/>
        <v>1.0343947465304526</v>
      </c>
      <c r="O331" t="e">
        <f t="shared" si="400"/>
        <v>#VALUE!</v>
      </c>
      <c r="P331" t="e">
        <f t="shared" si="400"/>
        <v>#VALUE!</v>
      </c>
      <c r="Q331">
        <f t="shared" si="400"/>
        <v>0.10153690733042571</v>
      </c>
      <c r="R331">
        <f t="shared" si="351"/>
        <v>4.0966880972922306</v>
      </c>
    </row>
    <row r="332" spans="1:18">
      <c r="A332" s="42">
        <f>'BB Data'!A337</f>
        <v>37001</v>
      </c>
      <c r="B332">
        <f>LN('BB Data'!B337/'BB Data'!B336)*100</f>
        <v>-0.36801173876478221</v>
      </c>
      <c r="C332" t="e">
        <f>LN('BB Data'!C337/'BB Data'!C336)*100</f>
        <v>#VALUE!</v>
      </c>
      <c r="D332">
        <f>LN('BB Data'!D337/'BB Data'!D336)*100</f>
        <v>0.25653434304373945</v>
      </c>
      <c r="E332">
        <f>LN('BB Data'!E337/'BB Data'!E336)*100</f>
        <v>1.9875958931009927</v>
      </c>
      <c r="F332">
        <f>LN('BB Data'!F337/'BB Data'!F336)*100</f>
        <v>3.1820866611078977</v>
      </c>
      <c r="G332" t="e">
        <f>LN('BB Data'!G337/'BB Data'!G336)*100</f>
        <v>#VALUE!</v>
      </c>
      <c r="H332" t="e">
        <f>LN('BB Data'!H337/'BB Data'!H336)*100</f>
        <v>#VALUE!</v>
      </c>
      <c r="I332">
        <f>LN('BB Data'!I337/'BB Data'!I336)*100</f>
        <v>9.1217984559252882E-2</v>
      </c>
      <c r="J332">
        <f>LN('BB Data'!J337/'BB Data'!J336)*100</f>
        <v>-9.3208155887693245</v>
      </c>
      <c r="K332">
        <f t="shared" si="352"/>
        <v>1.2591029055539835</v>
      </c>
      <c r="L332" t="e">
        <f t="shared" si="353"/>
        <v>#VALUE!</v>
      </c>
      <c r="M332">
        <f t="shared" ref="M332" si="403">STDEV(E307:E332)</f>
        <v>3.1033718537243975</v>
      </c>
      <c r="N332">
        <f t="shared" si="400"/>
        <v>1.1555736533558834</v>
      </c>
      <c r="O332" t="e">
        <f t="shared" si="400"/>
        <v>#VALUE!</v>
      </c>
      <c r="P332" t="e">
        <f t="shared" si="400"/>
        <v>#VALUE!</v>
      </c>
      <c r="Q332">
        <f t="shared" si="400"/>
        <v>0.10710997038202917</v>
      </c>
      <c r="R332">
        <f t="shared" si="351"/>
        <v>4.3580395532624427</v>
      </c>
    </row>
    <row r="333" spans="1:18">
      <c r="A333" s="42">
        <f>'BB Data'!A338</f>
        <v>37008</v>
      </c>
      <c r="B333">
        <f>LN('BB Data'!B338/'BB Data'!B337)*100</f>
        <v>1.1355931989769574</v>
      </c>
      <c r="C333" t="e">
        <f>LN('BB Data'!C338/'BB Data'!C337)*100</f>
        <v>#VALUE!</v>
      </c>
      <c r="D333">
        <f>LN('BB Data'!D338/'BB Data'!D337)*100</f>
        <v>0.23977663612577013</v>
      </c>
      <c r="E333">
        <f>LN('BB Data'!E338/'BB Data'!E337)*100</f>
        <v>1.4373964112068776</v>
      </c>
      <c r="F333">
        <f>LN('BB Data'!F338/'BB Data'!F337)*100</f>
        <v>-1.4421160245326123</v>
      </c>
      <c r="G333" t="e">
        <f>LN('BB Data'!G338/'BB Data'!G337)*100</f>
        <v>#VALUE!</v>
      </c>
      <c r="H333" t="e">
        <f>LN('BB Data'!H338/'BB Data'!H337)*100</f>
        <v>#VALUE!</v>
      </c>
      <c r="I333">
        <f>LN('BB Data'!I338/'BB Data'!I337)*100</f>
        <v>0.16520247594289553</v>
      </c>
      <c r="J333">
        <f>LN('BB Data'!J338/'BB Data'!J337)*100</f>
        <v>9.1193762516731454</v>
      </c>
      <c r="K333">
        <f t="shared" si="352"/>
        <v>1.2883313893641941</v>
      </c>
      <c r="L333" t="e">
        <f t="shared" si="353"/>
        <v>#VALUE!</v>
      </c>
      <c r="M333">
        <f t="shared" ref="M333" si="404">STDEV(E308:E333)</f>
        <v>3.1253440219478512</v>
      </c>
      <c r="N333">
        <f t="shared" si="400"/>
        <v>1.2113300884927329</v>
      </c>
      <c r="O333" t="e">
        <f t="shared" si="400"/>
        <v>#VALUE!</v>
      </c>
      <c r="P333" t="e">
        <f t="shared" si="400"/>
        <v>#VALUE!</v>
      </c>
      <c r="Q333">
        <f t="shared" si="400"/>
        <v>0.10904951545515848</v>
      </c>
      <c r="R333">
        <f t="shared" si="351"/>
        <v>4.7584957845751399</v>
      </c>
    </row>
    <row r="334" spans="1:18">
      <c r="A334" s="42">
        <f>'BB Data'!A339</f>
        <v>37015</v>
      </c>
      <c r="B334">
        <f>LN('BB Data'!B339/'BB Data'!B338)*100</f>
        <v>-5.1780495013420025E-2</v>
      </c>
      <c r="C334" t="e">
        <f>LN('BB Data'!C339/'BB Data'!C338)*100</f>
        <v>#VALUE!</v>
      </c>
      <c r="D334">
        <f>LN('BB Data'!D339/'BB Data'!D338)*100</f>
        <v>0.55472975163104998</v>
      </c>
      <c r="E334">
        <f>LN('BB Data'!E339/'BB Data'!E338)*100</f>
        <v>1.7818252454976931</v>
      </c>
      <c r="F334">
        <f>LN('BB Data'!F339/'BB Data'!F338)*100</f>
        <v>-4.5402951971785094E-2</v>
      </c>
      <c r="G334" t="e">
        <f>LN('BB Data'!G339/'BB Data'!G338)*100</f>
        <v>#VALUE!</v>
      </c>
      <c r="H334" t="e">
        <f>LN('BB Data'!H339/'BB Data'!H338)*100</f>
        <v>#VALUE!</v>
      </c>
      <c r="I334">
        <f>LN('BB Data'!I339/'BB Data'!I338)*100</f>
        <v>0.66631463355150711</v>
      </c>
      <c r="J334">
        <f>LN('BB Data'!J339/'BB Data'!J338)*100</f>
        <v>1.1231583608262794</v>
      </c>
      <c r="K334">
        <f t="shared" si="352"/>
        <v>1.2709259740901051</v>
      </c>
      <c r="L334" t="e">
        <f t="shared" si="353"/>
        <v>#VALUE!</v>
      </c>
      <c r="M334">
        <f t="shared" ref="M334" si="405">STDEV(E309:E334)</f>
        <v>3.0620449971796684</v>
      </c>
      <c r="N334">
        <f t="shared" si="400"/>
        <v>1.2018272917443049</v>
      </c>
      <c r="O334" t="e">
        <f t="shared" si="400"/>
        <v>#VALUE!</v>
      </c>
      <c r="P334" t="e">
        <f t="shared" si="400"/>
        <v>#VALUE!</v>
      </c>
      <c r="Q334">
        <f t="shared" si="400"/>
        <v>0.13213196928898346</v>
      </c>
      <c r="R334">
        <f t="shared" si="351"/>
        <v>4.7656700201459445</v>
      </c>
    </row>
    <row r="335" spans="1:18">
      <c r="A335" s="42">
        <f>'BB Data'!A340</f>
        <v>37022</v>
      </c>
      <c r="B335">
        <f>LN('BB Data'!B340/'BB Data'!B339)*100</f>
        <v>-0.2852729855715288</v>
      </c>
      <c r="C335" t="e">
        <f>LN('BB Data'!C340/'BB Data'!C339)*100</f>
        <v>#VALUE!</v>
      </c>
      <c r="D335">
        <f>LN('BB Data'!D340/'BB Data'!D339)*100</f>
        <v>0.35167809776672321</v>
      </c>
      <c r="E335">
        <f>LN('BB Data'!E340/'BB Data'!E339)*100</f>
        <v>-0.78596639293988468</v>
      </c>
      <c r="F335">
        <f>LN('BB Data'!F340/'BB Data'!F339)*100</f>
        <v>3.8749002669941612</v>
      </c>
      <c r="G335" t="e">
        <f>LN('BB Data'!G340/'BB Data'!G339)*100</f>
        <v>#VALUE!</v>
      </c>
      <c r="H335" t="e">
        <f>LN('BB Data'!H340/'BB Data'!H339)*100</f>
        <v>#VALUE!</v>
      </c>
      <c r="I335">
        <f>LN('BB Data'!I340/'BB Data'!I339)*100</f>
        <v>0.3843086103980482</v>
      </c>
      <c r="J335">
        <f>LN('BB Data'!J340/'BB Data'!J339)*100</f>
        <v>-4.158324223232075</v>
      </c>
      <c r="K335">
        <f t="shared" si="352"/>
        <v>1.2705641028574657</v>
      </c>
      <c r="L335" t="e">
        <f t="shared" si="353"/>
        <v>#VALUE!</v>
      </c>
      <c r="M335">
        <f t="shared" ref="M335" si="406">STDEV(E310:E335)</f>
        <v>3.0593783144794555</v>
      </c>
      <c r="N335">
        <f t="shared" si="400"/>
        <v>1.372489578181056</v>
      </c>
      <c r="O335" t="e">
        <f t="shared" si="400"/>
        <v>#VALUE!</v>
      </c>
      <c r="P335" t="e">
        <f t="shared" si="400"/>
        <v>#VALUE!</v>
      </c>
      <c r="Q335">
        <f t="shared" si="400"/>
        <v>0.13379223063210699</v>
      </c>
      <c r="R335">
        <f t="shared" si="351"/>
        <v>4.8221281894840082</v>
      </c>
    </row>
    <row r="336" spans="1:18">
      <c r="A336" s="42">
        <f>'BB Data'!A341</f>
        <v>37029</v>
      </c>
      <c r="B336">
        <f>LN('BB Data'!B341/'BB Data'!B340)*100</f>
        <v>0.51161496622869751</v>
      </c>
      <c r="C336" t="e">
        <f>LN('BB Data'!C341/'BB Data'!C340)*100</f>
        <v>#VALUE!</v>
      </c>
      <c r="D336">
        <f>LN('BB Data'!D341/'BB Data'!D340)*100</f>
        <v>0.44003197539943933</v>
      </c>
      <c r="E336">
        <f>LN('BB Data'!E341/'BB Data'!E340)*100</f>
        <v>1.9774441786348427</v>
      </c>
      <c r="F336">
        <f>LN('BB Data'!F341/'BB Data'!F340)*100</f>
        <v>0.60975798681183169</v>
      </c>
      <c r="G336" t="e">
        <f>LN('BB Data'!G341/'BB Data'!G340)*100</f>
        <v>#VALUE!</v>
      </c>
      <c r="H336" t="e">
        <f>LN('BB Data'!H341/'BB Data'!H340)*100</f>
        <v>#VALUE!</v>
      </c>
      <c r="I336">
        <f>LN('BB Data'!I341/'BB Data'!I340)*100</f>
        <v>0.40000913570455293</v>
      </c>
      <c r="J336">
        <f>LN('BB Data'!J341/'BB Data'!J340)*100</f>
        <v>1.7987036069783215</v>
      </c>
      <c r="K336">
        <f t="shared" si="352"/>
        <v>1.2798473886630906</v>
      </c>
      <c r="L336" t="e">
        <f t="shared" si="353"/>
        <v>#VALUE!</v>
      </c>
      <c r="M336">
        <f t="shared" ref="M336" si="407">STDEV(E311:E336)</f>
        <v>3.043033631906455</v>
      </c>
      <c r="N336">
        <f t="shared" si="400"/>
        <v>1.3711308749163627</v>
      </c>
      <c r="O336" t="e">
        <f t="shared" si="400"/>
        <v>#VALUE!</v>
      </c>
      <c r="P336" t="e">
        <f t="shared" si="400"/>
        <v>#VALUE!</v>
      </c>
      <c r="Q336">
        <f t="shared" si="400"/>
        <v>0.13586693536930117</v>
      </c>
      <c r="R336">
        <f t="shared" si="351"/>
        <v>4.8242523618412134</v>
      </c>
    </row>
    <row r="337" spans="1:18">
      <c r="A337" s="42">
        <f>'BB Data'!A342</f>
        <v>37036</v>
      </c>
      <c r="B337">
        <f>LN('BB Data'!B342/'BB Data'!B341)*100</f>
        <v>-0.47050277263869283</v>
      </c>
      <c r="C337" t="e">
        <f>LN('BB Data'!C342/'BB Data'!C341)*100</f>
        <v>#VALUE!</v>
      </c>
      <c r="D337">
        <f>LN('BB Data'!D342/'BB Data'!D341)*100</f>
        <v>0.16163019075632895</v>
      </c>
      <c r="E337">
        <f>LN('BB Data'!E342/'BB Data'!E341)*100</f>
        <v>0.61579126224153879</v>
      </c>
      <c r="F337">
        <f>LN('BB Data'!F342/'BB Data'!F341)*100</f>
        <v>0.84315708673082712</v>
      </c>
      <c r="G337" t="e">
        <f>LN('BB Data'!G342/'BB Data'!G341)*100</f>
        <v>#VALUE!</v>
      </c>
      <c r="H337" t="e">
        <f>LN('BB Data'!H342/'BB Data'!H341)*100</f>
        <v>#VALUE!</v>
      </c>
      <c r="I337">
        <f>LN('BB Data'!I342/'BB Data'!I341)*100</f>
        <v>0.27006768102747458</v>
      </c>
      <c r="J337">
        <f>LN('BB Data'!J342/'BB Data'!J341)*100</f>
        <v>-4.9319913764162084</v>
      </c>
      <c r="K337">
        <f t="shared" si="352"/>
        <v>1.280505594263873</v>
      </c>
      <c r="L337" t="e">
        <f t="shared" si="353"/>
        <v>#VALUE!</v>
      </c>
      <c r="M337">
        <f t="shared" ref="M337" si="408">STDEV(E312:E337)</f>
        <v>2.9278130826303141</v>
      </c>
      <c r="N337">
        <f t="shared" si="400"/>
        <v>1.3566986202118698</v>
      </c>
      <c r="O337" t="e">
        <f t="shared" si="400"/>
        <v>#VALUE!</v>
      </c>
      <c r="P337" t="e">
        <f t="shared" si="400"/>
        <v>#VALUE!</v>
      </c>
      <c r="Q337">
        <f t="shared" si="400"/>
        <v>0.13587201320924674</v>
      </c>
      <c r="R337">
        <f t="shared" si="351"/>
        <v>4.9095770144904218</v>
      </c>
    </row>
    <row r="338" spans="1:18">
      <c r="A338" s="42">
        <f>'BB Data'!A343</f>
        <v>37043</v>
      </c>
      <c r="B338">
        <f>LN('BB Data'!B343/'BB Data'!B342)*100</f>
        <v>-0.93787195458263639</v>
      </c>
      <c r="C338" t="e">
        <f>LN('BB Data'!C343/'BB Data'!C342)*100</f>
        <v>#VALUE!</v>
      </c>
      <c r="D338">
        <f>LN('BB Data'!D343/'BB Data'!D342)*100</f>
        <v>0.15849005550873763</v>
      </c>
      <c r="E338">
        <f>LN('BB Data'!E343/'BB Data'!E342)*100</f>
        <v>-1.8406534698614596</v>
      </c>
      <c r="F338">
        <f>LN('BB Data'!F343/'BB Data'!F342)*100</f>
        <v>2.508634955292155</v>
      </c>
      <c r="G338" t="e">
        <f>LN('BB Data'!G343/'BB Data'!G342)*100</f>
        <v>#VALUE!</v>
      </c>
      <c r="H338" t="e">
        <f>LN('BB Data'!H343/'BB Data'!H342)*100</f>
        <v>#VALUE!</v>
      </c>
      <c r="I338">
        <f>LN('BB Data'!I343/'BB Data'!I342)*100</f>
        <v>0.29922224599524472</v>
      </c>
      <c r="J338">
        <f>LN('BB Data'!J343/'BB Data'!J342)*100</f>
        <v>3.641093731374724</v>
      </c>
      <c r="K338">
        <f t="shared" si="352"/>
        <v>1.2798303947390461</v>
      </c>
      <c r="L338" t="e">
        <f t="shared" si="353"/>
        <v>#VALUE!</v>
      </c>
      <c r="M338">
        <f t="shared" ref="M338" si="409">STDEV(E313:E338)</f>
        <v>2.8947389539652981</v>
      </c>
      <c r="N338">
        <f t="shared" si="400"/>
        <v>1.4044774132633178</v>
      </c>
      <c r="O338" t="e">
        <f t="shared" si="400"/>
        <v>#VALUE!</v>
      </c>
      <c r="P338" t="e">
        <f t="shared" si="400"/>
        <v>#VALUE!</v>
      </c>
      <c r="Q338">
        <f t="shared" si="400"/>
        <v>0.13584813364926121</v>
      </c>
      <c r="R338">
        <f t="shared" si="351"/>
        <v>4.812365014407705</v>
      </c>
    </row>
    <row r="339" spans="1:18">
      <c r="A339" s="42">
        <f>'BB Data'!A344</f>
        <v>37050</v>
      </c>
      <c r="B339">
        <f>LN('BB Data'!B344/'BB Data'!B343)*100</f>
        <v>0.36619697831217896</v>
      </c>
      <c r="C339" t="e">
        <f>LN('BB Data'!C344/'BB Data'!C343)*100</f>
        <v>#VALUE!</v>
      </c>
      <c r="D339">
        <f>LN('BB Data'!D344/'BB Data'!D343)*100</f>
        <v>0.42810621490411055</v>
      </c>
      <c r="E339">
        <f>LN('BB Data'!E344/'BB Data'!E343)*100</f>
        <v>1.56610838544636</v>
      </c>
      <c r="F339">
        <f>LN('BB Data'!F344/'BB Data'!F343)*100</f>
        <v>-0.86452831554022247</v>
      </c>
      <c r="G339" t="e">
        <f>LN('BB Data'!G344/'BB Data'!G343)*100</f>
        <v>#VALUE!</v>
      </c>
      <c r="H339" t="e">
        <f>LN('BB Data'!H344/'BB Data'!H343)*100</f>
        <v>#VALUE!</v>
      </c>
      <c r="I339">
        <f>LN('BB Data'!I344/'BB Data'!I343)*100</f>
        <v>0.48539650783102661</v>
      </c>
      <c r="J339">
        <f>LN('BB Data'!J344/'BB Data'!J343)*100</f>
        <v>0.2185531459884533</v>
      </c>
      <c r="K339">
        <f t="shared" si="352"/>
        <v>1.2786811002140475</v>
      </c>
      <c r="L339" t="e">
        <f t="shared" si="353"/>
        <v>#VALUE!</v>
      </c>
      <c r="M339">
        <f t="shared" ref="M339" si="410">STDEV(E314:E339)</f>
        <v>2.6839574640191577</v>
      </c>
      <c r="N339">
        <f t="shared" si="400"/>
        <v>1.4256864953435755</v>
      </c>
      <c r="O339" t="e">
        <f t="shared" si="400"/>
        <v>#VALUE!</v>
      </c>
      <c r="P339" t="e">
        <f t="shared" si="400"/>
        <v>#VALUE!</v>
      </c>
      <c r="Q339">
        <f t="shared" si="400"/>
        <v>0.14092144477924426</v>
      </c>
      <c r="R339">
        <f t="shared" si="351"/>
        <v>4.4532481309014962</v>
      </c>
    </row>
    <row r="340" spans="1:18">
      <c r="A340" s="42">
        <f>'BB Data'!A345</f>
        <v>37057</v>
      </c>
      <c r="B340">
        <f>LN('BB Data'!B345/'BB Data'!B344)*100</f>
        <v>-0.11864915534564885</v>
      </c>
      <c r="C340" t="e">
        <f>LN('BB Data'!C345/'BB Data'!C344)*100</f>
        <v>#VALUE!</v>
      </c>
      <c r="D340">
        <f>LN('BB Data'!D345/'BB Data'!D344)*100</f>
        <v>0.22338058432405539</v>
      </c>
      <c r="E340">
        <f>LN('BB Data'!E345/'BB Data'!E344)*100</f>
        <v>-2.3125737744054367</v>
      </c>
      <c r="F340">
        <f>LN('BB Data'!F345/'BB Data'!F344)*100</f>
        <v>2.1163702423513739</v>
      </c>
      <c r="G340" t="e">
        <f>LN('BB Data'!G345/'BB Data'!G344)*100</f>
        <v>#VALUE!</v>
      </c>
      <c r="H340" t="e">
        <f>LN('BB Data'!H345/'BB Data'!H344)*100</f>
        <v>#VALUE!</v>
      </c>
      <c r="I340">
        <f>LN('BB Data'!I345/'BB Data'!I344)*100</f>
        <v>0.22062888155377058</v>
      </c>
      <c r="J340">
        <f>LN('BB Data'!J345/'BB Data'!J344)*100</f>
        <v>-4.4707356406431966</v>
      </c>
      <c r="K340">
        <f t="shared" si="352"/>
        <v>1.2766801467907765</v>
      </c>
      <c r="L340" t="e">
        <f t="shared" si="353"/>
        <v>#VALUE!</v>
      </c>
      <c r="M340">
        <f t="shared" ref="M340" si="411">STDEV(E315:E340)</f>
        <v>2.6897328387495296</v>
      </c>
      <c r="N340">
        <f t="shared" si="400"/>
        <v>1.4395207231669298</v>
      </c>
      <c r="O340" t="e">
        <f t="shared" si="400"/>
        <v>#VALUE!</v>
      </c>
      <c r="P340" t="e">
        <f t="shared" si="400"/>
        <v>#VALUE!</v>
      </c>
      <c r="Q340">
        <f t="shared" si="400"/>
        <v>0.13852395078523502</v>
      </c>
      <c r="R340">
        <f t="shared" si="351"/>
        <v>4.5108128551069537</v>
      </c>
    </row>
    <row r="341" spans="1:18">
      <c r="A341" s="42">
        <f>'BB Data'!A346</f>
        <v>37064</v>
      </c>
      <c r="B341">
        <f>LN('BB Data'!B346/'BB Data'!B345)*100</f>
        <v>-0.60303666583328053</v>
      </c>
      <c r="C341" t="e">
        <f>LN('BB Data'!C346/'BB Data'!C345)*100</f>
        <v>#VALUE!</v>
      </c>
      <c r="D341">
        <f>LN('BB Data'!D346/'BB Data'!D345)*100</f>
        <v>0.21431947508328253</v>
      </c>
      <c r="E341">
        <f>LN('BB Data'!E346/'BB Data'!E345)*100</f>
        <v>-1.3423433602158297</v>
      </c>
      <c r="F341">
        <f>LN('BB Data'!F346/'BB Data'!F345)*100</f>
        <v>-4.6470650227198647</v>
      </c>
      <c r="G341" t="e">
        <f>LN('BB Data'!G346/'BB Data'!G345)*100</f>
        <v>#VALUE!</v>
      </c>
      <c r="H341" t="e">
        <f>LN('BB Data'!H346/'BB Data'!H345)*100</f>
        <v>#VALUE!</v>
      </c>
      <c r="I341">
        <f>LN('BB Data'!I346/'BB Data'!I345)*100</f>
        <v>0.23705721637750019</v>
      </c>
      <c r="J341">
        <f>LN('BB Data'!J346/'BB Data'!J345)*100</f>
        <v>1.1381073746729675</v>
      </c>
      <c r="K341">
        <f t="shared" si="352"/>
        <v>1.2702603146217541</v>
      </c>
      <c r="L341" t="e">
        <f t="shared" si="353"/>
        <v>#VALUE!</v>
      </c>
      <c r="M341">
        <f t="shared" ref="M341" si="412">STDEV(E316:E341)</f>
        <v>2.6384421756559471</v>
      </c>
      <c r="N341">
        <f t="shared" si="400"/>
        <v>1.7818199186276886</v>
      </c>
      <c r="O341" t="e">
        <f t="shared" si="400"/>
        <v>#VALUE!</v>
      </c>
      <c r="P341" t="e">
        <f t="shared" si="400"/>
        <v>#VALUE!</v>
      </c>
      <c r="Q341">
        <f t="shared" si="400"/>
        <v>0.13880751097920935</v>
      </c>
      <c r="R341">
        <f t="shared" si="351"/>
        <v>4.5157036655847156</v>
      </c>
    </row>
    <row r="342" spans="1:18">
      <c r="A342" s="42">
        <f>'BB Data'!A347</f>
        <v>37071</v>
      </c>
      <c r="B342">
        <f>LN('BB Data'!B347/'BB Data'!B346)*100</f>
        <v>9.4190841976471193E-2</v>
      </c>
      <c r="C342" t="e">
        <f>LN('BB Data'!C347/'BB Data'!C346)*100</f>
        <v>#VALUE!</v>
      </c>
      <c r="D342">
        <f>LN('BB Data'!D347/'BB Data'!D346)*100</f>
        <v>0.34480336220012003</v>
      </c>
      <c r="E342">
        <f>LN('BB Data'!E347/'BB Data'!E346)*100</f>
        <v>8.0555215658631718E-2</v>
      </c>
      <c r="F342">
        <f>LN('BB Data'!F347/'BB Data'!F346)*100</f>
        <v>0.36856410284931296</v>
      </c>
      <c r="G342" t="e">
        <f>LN('BB Data'!G347/'BB Data'!G346)*100</f>
        <v>#VALUE!</v>
      </c>
      <c r="H342" t="e">
        <f>LN('BB Data'!H347/'BB Data'!H346)*100</f>
        <v>#VALUE!</v>
      </c>
      <c r="I342">
        <f>LN('BB Data'!I347/'BB Data'!I346)*100</f>
        <v>0.29553344147740485</v>
      </c>
      <c r="J342">
        <f>LN('BB Data'!J347/'BB Data'!J346)*100</f>
        <v>0.10815990176633483</v>
      </c>
      <c r="K342">
        <f t="shared" si="352"/>
        <v>1.2727142355760706</v>
      </c>
      <c r="L342" t="e">
        <f t="shared" si="353"/>
        <v>#VALUE!</v>
      </c>
      <c r="M342">
        <f t="shared" ref="M342" si="413">STDEV(E317:E342)</f>
        <v>2.6309987548362033</v>
      </c>
      <c r="N342">
        <f t="shared" si="400"/>
        <v>1.7696898570477715</v>
      </c>
      <c r="O342" t="e">
        <f t="shared" si="400"/>
        <v>#VALUE!</v>
      </c>
      <c r="P342" t="e">
        <f t="shared" si="400"/>
        <v>#VALUE!</v>
      </c>
      <c r="Q342">
        <f t="shared" si="400"/>
        <v>0.13860077575767082</v>
      </c>
      <c r="R342">
        <f t="shared" si="351"/>
        <v>4.407361508733727</v>
      </c>
    </row>
    <row r="343" spans="1:18">
      <c r="A343" s="42">
        <f>'BB Data'!A348</f>
        <v>37078</v>
      </c>
      <c r="B343">
        <f>LN('BB Data'!B348/'BB Data'!B347)*100</f>
        <v>-2.3448135650191375</v>
      </c>
      <c r="C343" t="e">
        <f>LN('BB Data'!C348/'BB Data'!C347)*100</f>
        <v>#VALUE!</v>
      </c>
      <c r="D343">
        <f>LN('BB Data'!D348/'BB Data'!D347)*100</f>
        <v>0.76231329133421022</v>
      </c>
      <c r="E343">
        <f>LN('BB Data'!E348/'BB Data'!E347)*100</f>
        <v>-3.6169224531037858</v>
      </c>
      <c r="F343">
        <f>LN('BB Data'!F348/'BB Data'!F347)*100</f>
        <v>6.0459123187785995</v>
      </c>
      <c r="G343" t="e">
        <f>LN('BB Data'!G348/'BB Data'!G347)*100</f>
        <v>#VALUE!</v>
      </c>
      <c r="H343" t="e">
        <f>LN('BB Data'!H348/'BB Data'!H347)*100</f>
        <v>#VALUE!</v>
      </c>
      <c r="I343">
        <f>LN('BB Data'!I348/'BB Data'!I347)*100</f>
        <v>0.59265036967087747</v>
      </c>
      <c r="J343">
        <f>LN('BB Data'!J348/'BB Data'!J347)*100</f>
        <v>-11.695138663763958</v>
      </c>
      <c r="K343">
        <f t="shared" si="352"/>
        <v>1.3248200992951307</v>
      </c>
      <c r="L343" t="e">
        <f t="shared" si="353"/>
        <v>#VALUE!</v>
      </c>
      <c r="M343">
        <f t="shared" ref="M343" si="414">STDEV(E318:E343)</f>
        <v>2.5528819362088835</v>
      </c>
      <c r="N343">
        <f t="shared" si="400"/>
        <v>2.0578835148046362</v>
      </c>
      <c r="O343" t="e">
        <f t="shared" si="400"/>
        <v>#VALUE!</v>
      </c>
      <c r="P343" t="e">
        <f t="shared" si="400"/>
        <v>#VALUE!</v>
      </c>
      <c r="Q343">
        <f t="shared" si="400"/>
        <v>0.14765915453518916</v>
      </c>
      <c r="R343">
        <f t="shared" si="351"/>
        <v>4.7915081276816807</v>
      </c>
    </row>
    <row r="344" spans="1:18">
      <c r="A344" s="42">
        <f>'BB Data'!A349</f>
        <v>37085</v>
      </c>
      <c r="B344">
        <f>LN('BB Data'!B349/'BB Data'!B348)*100</f>
        <v>-0.95942360197162468</v>
      </c>
      <c r="C344" t="e">
        <f>LN('BB Data'!C349/'BB Data'!C348)*100</f>
        <v>#VALUE!</v>
      </c>
      <c r="D344">
        <f>LN('BB Data'!D349/'BB Data'!D348)*100</f>
        <v>-0.86477523284419</v>
      </c>
      <c r="E344">
        <f>LN('BB Data'!E349/'BB Data'!E348)*100</f>
        <v>-3.1245407757223793</v>
      </c>
      <c r="F344">
        <f>LN('BB Data'!F349/'BB Data'!F348)*100</f>
        <v>4.9284759992906491</v>
      </c>
      <c r="G344" t="e">
        <f>LN('BB Data'!G349/'BB Data'!G348)*100</f>
        <v>#VALUE!</v>
      </c>
      <c r="H344" t="e">
        <f>LN('BB Data'!H349/'BB Data'!H348)*100</f>
        <v>#VALUE!</v>
      </c>
      <c r="I344">
        <f>LN('BB Data'!I349/'BB Data'!I348)*100</f>
        <v>0.29710242588689173</v>
      </c>
      <c r="J344">
        <f>LN('BB Data'!J349/'BB Data'!J348)*100</f>
        <v>-1.0136783910679099</v>
      </c>
      <c r="K344">
        <f t="shared" si="352"/>
        <v>1.3287234853566745</v>
      </c>
      <c r="L344" t="e">
        <f t="shared" si="353"/>
        <v>#VALUE!</v>
      </c>
      <c r="M344">
        <f t="shared" ref="M344" si="415">STDEV(E319:E344)</f>
        <v>2.5791214335241435</v>
      </c>
      <c r="N344">
        <f t="shared" si="400"/>
        <v>2.1886631816914757</v>
      </c>
      <c r="O344" t="e">
        <f t="shared" si="400"/>
        <v>#VALUE!</v>
      </c>
      <c r="P344" t="e">
        <f t="shared" si="400"/>
        <v>#VALUE!</v>
      </c>
      <c r="Q344">
        <f t="shared" si="400"/>
        <v>0.14714684546580983</v>
      </c>
      <c r="R344">
        <f t="shared" si="351"/>
        <v>4.7469033541519874</v>
      </c>
    </row>
    <row r="345" spans="1:18">
      <c r="A345" s="42">
        <f>'BB Data'!A350</f>
        <v>37092</v>
      </c>
      <c r="B345">
        <f>LN('BB Data'!B350/'BB Data'!B349)*100</f>
        <v>1.2492642807090992</v>
      </c>
      <c r="C345" t="e">
        <f>LN('BB Data'!C350/'BB Data'!C349)*100</f>
        <v>#VALUE!</v>
      </c>
      <c r="D345">
        <f>LN('BB Data'!D350/'BB Data'!D349)*100</f>
        <v>0.63640784664500427</v>
      </c>
      <c r="E345">
        <f>LN('BB Data'!E350/'BB Data'!E349)*100</f>
        <v>-1.3844399061795074</v>
      </c>
      <c r="F345">
        <f>LN('BB Data'!F350/'BB Data'!F349)*100</f>
        <v>-5.1732242348641497</v>
      </c>
      <c r="G345" t="e">
        <f>LN('BB Data'!G350/'BB Data'!G349)*100</f>
        <v>#VALUE!</v>
      </c>
      <c r="H345" t="e">
        <f>LN('BB Data'!H350/'BB Data'!H349)*100</f>
        <v>#VALUE!</v>
      </c>
      <c r="I345">
        <f>LN('BB Data'!I350/'BB Data'!I349)*100</f>
        <v>1.73023368361865</v>
      </c>
      <c r="J345">
        <f>LN('BB Data'!J350/'BB Data'!J349)*100</f>
        <v>2.8591649089738809</v>
      </c>
      <c r="K345">
        <f t="shared" si="352"/>
        <v>1.369928800132872</v>
      </c>
      <c r="L345" t="e">
        <f t="shared" si="353"/>
        <v>#VALUE!</v>
      </c>
      <c r="M345">
        <f t="shared" ref="M345:Q360" si="416">STDEV(E320:E345)</f>
        <v>2.3373730996080173</v>
      </c>
      <c r="N345">
        <f t="shared" si="416"/>
        <v>2.5082843393734988</v>
      </c>
      <c r="O345" t="e">
        <f t="shared" si="416"/>
        <v>#VALUE!</v>
      </c>
      <c r="P345" t="e">
        <f t="shared" si="416"/>
        <v>#VALUE!</v>
      </c>
      <c r="Q345">
        <f t="shared" si="416"/>
        <v>0.31691510170198234</v>
      </c>
      <c r="R345">
        <f t="shared" si="351"/>
        <v>4.6855478608671</v>
      </c>
    </row>
    <row r="346" spans="1:18">
      <c r="A346" s="42">
        <f>'BB Data'!A351</f>
        <v>37099</v>
      </c>
      <c r="B346">
        <f>LN('BB Data'!B351/'BB Data'!B350)*100</f>
        <v>-3.9118602511797655E-2</v>
      </c>
      <c r="C346" t="e">
        <f>LN('BB Data'!C351/'BB Data'!C350)*100</f>
        <v>#VALUE!</v>
      </c>
      <c r="D346">
        <f>LN('BB Data'!D351/'BB Data'!D350)*100</f>
        <v>0.14533365674459042</v>
      </c>
      <c r="E346">
        <f>LN('BB Data'!E351/'BB Data'!E350)*100</f>
        <v>0.7563117504842205</v>
      </c>
      <c r="F346">
        <f>LN('BB Data'!F351/'BB Data'!F350)*100</f>
        <v>0.36689808789494066</v>
      </c>
      <c r="G346" t="e">
        <f>LN('BB Data'!G351/'BB Data'!G350)*100</f>
        <v>#VALUE!</v>
      </c>
      <c r="H346" t="e">
        <f>LN('BB Data'!H351/'BB Data'!H350)*100</f>
        <v>#VALUE!</v>
      </c>
      <c r="I346">
        <f>LN('BB Data'!I351/'BB Data'!I350)*100</f>
        <v>-1.8393476349000206</v>
      </c>
      <c r="J346">
        <f>LN('BB Data'!J351/'BB Data'!J350)*100</f>
        <v>-0.79387222299955695</v>
      </c>
      <c r="K346">
        <f t="shared" si="352"/>
        <v>1.3712870244113724</v>
      </c>
      <c r="L346" t="e">
        <f t="shared" si="353"/>
        <v>#VALUE!</v>
      </c>
      <c r="M346">
        <f t="shared" ref="M346" si="417">STDEV(E321:E346)</f>
        <v>2.3516999479979912</v>
      </c>
      <c r="N346">
        <f t="shared" si="416"/>
        <v>2.5101499510628575</v>
      </c>
      <c r="O346" t="e">
        <f t="shared" si="416"/>
        <v>#VALUE!</v>
      </c>
      <c r="P346" t="e">
        <f t="shared" si="416"/>
        <v>#VALUE!</v>
      </c>
      <c r="Q346">
        <f t="shared" si="416"/>
        <v>0.53405847143113527</v>
      </c>
      <c r="R346">
        <f t="shared" ref="R346:R409" si="418">STDEV(J321:J346)</f>
        <v>4.6772692039950066</v>
      </c>
    </row>
    <row r="347" spans="1:18">
      <c r="A347" s="42">
        <f>'BB Data'!A352</f>
        <v>37106</v>
      </c>
      <c r="B347">
        <f>LN('BB Data'!B352/'BB Data'!B351)*100</f>
        <v>8.9427440869911477E-3</v>
      </c>
      <c r="C347" t="e">
        <f>LN('BB Data'!C352/'BB Data'!C351)*100</f>
        <v>#VALUE!</v>
      </c>
      <c r="D347">
        <f>LN('BB Data'!D352/'BB Data'!D351)*100</f>
        <v>0.36973206257710012</v>
      </c>
      <c r="E347">
        <f>LN('BB Data'!E352/'BB Data'!E351)*100</f>
        <v>2.2873583092169838</v>
      </c>
      <c r="F347">
        <f>LN('BB Data'!F352/'BB Data'!F351)*100</f>
        <v>1.7745978906938207</v>
      </c>
      <c r="G347" t="e">
        <f>LN('BB Data'!G352/'BB Data'!G351)*100</f>
        <v>#VALUE!</v>
      </c>
      <c r="H347" t="e">
        <f>LN('BB Data'!H352/'BB Data'!H351)*100</f>
        <v>#VALUE!</v>
      </c>
      <c r="I347">
        <f>LN('BB Data'!I352/'BB Data'!I351)*100</f>
        <v>0.26693027418428139</v>
      </c>
      <c r="J347">
        <f>LN('BB Data'!J352/'BB Data'!J351)*100</f>
        <v>-0.29244313904378272</v>
      </c>
      <c r="K347">
        <f t="shared" ref="K347:K410" si="419">STDEV(B322:B347)</f>
        <v>1.3667306417301635</v>
      </c>
      <c r="L347" t="e">
        <f t="shared" ref="L347:L410" si="420">STDEV(C322:C347)</f>
        <v>#VALUE!</v>
      </c>
      <c r="M347">
        <f t="shared" ref="M347" si="421">STDEV(E322:E347)</f>
        <v>2.3840154528765711</v>
      </c>
      <c r="N347">
        <f t="shared" si="416"/>
        <v>2.5164732461240749</v>
      </c>
      <c r="O347" t="e">
        <f t="shared" si="416"/>
        <v>#VALUE!</v>
      </c>
      <c r="P347" t="e">
        <f t="shared" si="416"/>
        <v>#VALUE!</v>
      </c>
      <c r="Q347">
        <f t="shared" si="416"/>
        <v>0.53393510442197112</v>
      </c>
      <c r="R347">
        <f t="shared" si="418"/>
        <v>4.6529124462767824</v>
      </c>
    </row>
    <row r="348" spans="1:18">
      <c r="A348" s="42">
        <f>'BB Data'!A353</f>
        <v>37113</v>
      </c>
      <c r="B348">
        <f>LN('BB Data'!B353/'BB Data'!B352)*100</f>
        <v>-0.1051277846639678</v>
      </c>
      <c r="C348" t="e">
        <f>LN('BB Data'!C353/'BB Data'!C352)*100</f>
        <v>#VALUE!</v>
      </c>
      <c r="D348">
        <f>LN('BB Data'!D353/'BB Data'!D352)*100</f>
        <v>0.53342893067860564</v>
      </c>
      <c r="E348">
        <f>LN('BB Data'!E353/'BB Data'!E352)*100</f>
        <v>-1.7089377084364508</v>
      </c>
      <c r="F348">
        <f>LN('BB Data'!F353/'BB Data'!F352)*100</f>
        <v>-1.5713457882015824</v>
      </c>
      <c r="G348" t="e">
        <f>LN('BB Data'!G353/'BB Data'!G352)*100</f>
        <v>#VALUE!</v>
      </c>
      <c r="H348" t="e">
        <f>LN('BB Data'!H353/'BB Data'!H352)*100</f>
        <v>#VALUE!</v>
      </c>
      <c r="I348">
        <f>LN('BB Data'!I353/'BB Data'!I352)*100</f>
        <v>0.72367547311889568</v>
      </c>
      <c r="J348">
        <f>LN('BB Data'!J353/'BB Data'!J352)*100</f>
        <v>1.4707153387200862</v>
      </c>
      <c r="K348">
        <f t="shared" si="419"/>
        <v>1.3679569768772266</v>
      </c>
      <c r="L348" t="e">
        <f t="shared" si="420"/>
        <v>#VALUE!</v>
      </c>
      <c r="M348">
        <f t="shared" ref="M348" si="422">STDEV(E323:E348)</f>
        <v>2.3719253539089782</v>
      </c>
      <c r="N348">
        <f t="shared" si="416"/>
        <v>2.5524833876472246</v>
      </c>
      <c r="O348" t="e">
        <f t="shared" si="416"/>
        <v>#VALUE!</v>
      </c>
      <c r="P348" t="e">
        <f t="shared" si="416"/>
        <v>#VALUE!</v>
      </c>
      <c r="Q348">
        <f t="shared" si="416"/>
        <v>0.54123722372169791</v>
      </c>
      <c r="R348">
        <f t="shared" si="418"/>
        <v>4.6693490364705168</v>
      </c>
    </row>
    <row r="349" spans="1:18">
      <c r="A349" s="42">
        <f>'BB Data'!A354</f>
        <v>37120</v>
      </c>
      <c r="B349">
        <f>LN('BB Data'!B354/'BB Data'!B353)*100</f>
        <v>-0.48119347841732413</v>
      </c>
      <c r="C349" t="e">
        <f>LN('BB Data'!C354/'BB Data'!C353)*100</f>
        <v>#VALUE!</v>
      </c>
      <c r="D349">
        <f>LN('BB Data'!D354/'BB Data'!D353)*100</f>
        <v>0.1921783737682872</v>
      </c>
      <c r="E349">
        <f>LN('BB Data'!E354/'BB Data'!E353)*100</f>
        <v>-0.41186493269703861</v>
      </c>
      <c r="F349">
        <f>LN('BB Data'!F354/'BB Data'!F353)*100</f>
        <v>2.2684903306366309</v>
      </c>
      <c r="G349" t="e">
        <f>LN('BB Data'!G354/'BB Data'!G353)*100</f>
        <v>#VALUE!</v>
      </c>
      <c r="H349" t="e">
        <f>LN('BB Data'!H354/'BB Data'!H353)*100</f>
        <v>#VALUE!</v>
      </c>
      <c r="I349">
        <f>LN('BB Data'!I354/'BB Data'!I353)*100</f>
        <v>0.38608490558519798</v>
      </c>
      <c r="J349">
        <f>LN('BB Data'!J354/'BB Data'!J353)*100</f>
        <v>-6.0280912853916364</v>
      </c>
      <c r="K349">
        <f t="shared" si="419"/>
        <v>1.3677718309807645</v>
      </c>
      <c r="L349" t="e">
        <f t="shared" si="420"/>
        <v>#VALUE!</v>
      </c>
      <c r="M349">
        <f t="shared" ref="M349" si="423">STDEV(E324:E349)</f>
        <v>2.3635983817703714</v>
      </c>
      <c r="N349">
        <f t="shared" si="416"/>
        <v>2.5676112984210633</v>
      </c>
      <c r="O349" t="e">
        <f t="shared" si="416"/>
        <v>#VALUE!</v>
      </c>
      <c r="P349" t="e">
        <f t="shared" si="416"/>
        <v>#VALUE!</v>
      </c>
      <c r="Q349">
        <f t="shared" si="416"/>
        <v>0.54144071913819625</v>
      </c>
      <c r="R349">
        <f t="shared" si="418"/>
        <v>4.7314505955704611</v>
      </c>
    </row>
    <row r="350" spans="1:18">
      <c r="A350" s="42">
        <f>'BB Data'!A355</f>
        <v>37127</v>
      </c>
      <c r="B350">
        <f>LN('BB Data'!B355/'BB Data'!B354)*100</f>
        <v>-2.2489851549317565E-2</v>
      </c>
      <c r="C350" t="e">
        <f>LN('BB Data'!C355/'BB Data'!C354)*100</f>
        <v>#VALUE!</v>
      </c>
      <c r="D350">
        <f>LN('BB Data'!D355/'BB Data'!D354)*100</f>
        <v>0.46590234543598208</v>
      </c>
      <c r="E350">
        <f>LN('BB Data'!E355/'BB Data'!E354)*100</f>
        <v>-0.57077208977905258</v>
      </c>
      <c r="F350">
        <f>LN('BB Data'!F355/'BB Data'!F354)*100</f>
        <v>1.1054198626846721</v>
      </c>
      <c r="G350" t="e">
        <f>LN('BB Data'!G355/'BB Data'!G354)*100</f>
        <v>#VALUE!</v>
      </c>
      <c r="H350" t="e">
        <f>LN('BB Data'!H355/'BB Data'!H354)*100</f>
        <v>#VALUE!</v>
      </c>
      <c r="I350">
        <f>LN('BB Data'!I355/'BB Data'!I354)*100</f>
        <v>0.65589375711702735</v>
      </c>
      <c r="J350">
        <f>LN('BB Data'!J355/'BB Data'!J354)*100</f>
        <v>-0.6258272817931575</v>
      </c>
      <c r="K350">
        <f t="shared" si="419"/>
        <v>0.95319556925128845</v>
      </c>
      <c r="L350" t="e">
        <f t="shared" si="420"/>
        <v>#VALUE!</v>
      </c>
      <c r="M350">
        <f t="shared" ref="M350" si="424">STDEV(E325:E350)</f>
        <v>2.122620632118863</v>
      </c>
      <c r="N350">
        <f t="shared" si="416"/>
        <v>2.5635067163183156</v>
      </c>
      <c r="O350" t="e">
        <f t="shared" si="416"/>
        <v>#VALUE!</v>
      </c>
      <c r="P350" t="e">
        <f t="shared" si="416"/>
        <v>#VALUE!</v>
      </c>
      <c r="Q350">
        <f t="shared" si="416"/>
        <v>0.5457165436619742</v>
      </c>
      <c r="R350">
        <f t="shared" si="418"/>
        <v>4.7258900235177261</v>
      </c>
    </row>
    <row r="351" spans="1:18">
      <c r="A351" s="42">
        <f>'BB Data'!A356</f>
        <v>37134</v>
      </c>
      <c r="B351">
        <f>LN('BB Data'!B356/'BB Data'!B355)*100</f>
        <v>0.45779508382718215</v>
      </c>
      <c r="C351" t="e">
        <f>LN('BB Data'!C356/'BB Data'!C355)*100</f>
        <v>#VALUE!</v>
      </c>
      <c r="D351">
        <f>LN('BB Data'!D356/'BB Data'!D355)*100</f>
        <v>0.23755125119100515</v>
      </c>
      <c r="E351">
        <f>LN('BB Data'!E356/'BB Data'!E355)*100</f>
        <v>-0.19098362341224959</v>
      </c>
      <c r="F351">
        <f>LN('BB Data'!F356/'BB Data'!F355)*100</f>
        <v>0.64573162442980891</v>
      </c>
      <c r="G351" t="e">
        <f>LN('BB Data'!G356/'BB Data'!G355)*100</f>
        <v>#VALUE!</v>
      </c>
      <c r="H351" t="e">
        <f>LN('BB Data'!H356/'BB Data'!H355)*100</f>
        <v>#VALUE!</v>
      </c>
      <c r="I351">
        <f>LN('BB Data'!I356/'BB Data'!I355)*100</f>
        <v>0.32899612292229274</v>
      </c>
      <c r="J351">
        <f>LN('BB Data'!J356/'BB Data'!J355)*100</f>
        <v>-1.0066097614845595</v>
      </c>
      <c r="K351">
        <f t="shared" si="419"/>
        <v>0.77913756265216316</v>
      </c>
      <c r="L351" t="e">
        <f t="shared" si="420"/>
        <v>#VALUE!</v>
      </c>
      <c r="M351">
        <f t="shared" ref="M351" si="425">STDEV(E326:E351)</f>
        <v>2.1204600271554832</v>
      </c>
      <c r="N351">
        <f t="shared" si="416"/>
        <v>2.5507046082030609</v>
      </c>
      <c r="O351" t="e">
        <f t="shared" si="416"/>
        <v>#VALUE!</v>
      </c>
      <c r="P351" t="e">
        <f t="shared" si="416"/>
        <v>#VALUE!</v>
      </c>
      <c r="Q351">
        <f t="shared" si="416"/>
        <v>0.5440165093631455</v>
      </c>
      <c r="R351">
        <f t="shared" si="418"/>
        <v>4.6357444736031139</v>
      </c>
    </row>
    <row r="352" spans="1:18">
      <c r="A352" s="42">
        <f>'BB Data'!A357</f>
        <v>37141</v>
      </c>
      <c r="B352">
        <f>LN('BB Data'!B357/'BB Data'!B356)*100</f>
        <v>-0.90978726436677193</v>
      </c>
      <c r="C352" t="e">
        <f>LN('BB Data'!C357/'BB Data'!C356)*100</f>
        <v>#VALUE!</v>
      </c>
      <c r="D352">
        <f>LN('BB Data'!D357/'BB Data'!D356)*100</f>
        <v>0.29483342775489141</v>
      </c>
      <c r="E352">
        <f>LN('BB Data'!E357/'BB Data'!E356)*100</f>
        <v>-2.7231298673376938</v>
      </c>
      <c r="F352">
        <f>LN('BB Data'!F357/'BB Data'!F356)*100</f>
        <v>3.120246524790151E-2</v>
      </c>
      <c r="G352" t="e">
        <f>LN('BB Data'!G357/'BB Data'!G356)*100</f>
        <v>#VALUE!</v>
      </c>
      <c r="H352" t="e">
        <f>LN('BB Data'!H357/'BB Data'!H356)*100</f>
        <v>#VALUE!</v>
      </c>
      <c r="I352">
        <f>LN('BB Data'!I357/'BB Data'!I356)*100</f>
        <v>0.51789413584425126</v>
      </c>
      <c r="J352">
        <f>LN('BB Data'!J357/'BB Data'!J356)*100</f>
        <v>-3.3072721479031544</v>
      </c>
      <c r="K352">
        <f t="shared" si="419"/>
        <v>0.78835296997534032</v>
      </c>
      <c r="L352" t="e">
        <f t="shared" si="420"/>
        <v>#VALUE!</v>
      </c>
      <c r="M352">
        <f t="shared" ref="M352" si="426">STDEV(E327:E352)</f>
        <v>2.1458342445012031</v>
      </c>
      <c r="N352">
        <f t="shared" si="416"/>
        <v>2.5564372558889583</v>
      </c>
      <c r="O352" t="e">
        <f t="shared" si="416"/>
        <v>#VALUE!</v>
      </c>
      <c r="P352" t="e">
        <f t="shared" si="416"/>
        <v>#VALUE!</v>
      </c>
      <c r="Q352">
        <f t="shared" si="416"/>
        <v>0.54524269266037773</v>
      </c>
      <c r="R352">
        <f t="shared" si="418"/>
        <v>4.6501412949391536</v>
      </c>
    </row>
    <row r="353" spans="1:18">
      <c r="A353" s="42">
        <f>'BB Data'!A358</f>
        <v>37148</v>
      </c>
      <c r="B353">
        <f>LN('BB Data'!B358/'BB Data'!B357)*100</f>
        <v>-1.5150683931269047</v>
      </c>
      <c r="C353" t="e">
        <f>LN('BB Data'!C358/'BB Data'!C357)*100</f>
        <v>#VALUE!</v>
      </c>
      <c r="D353">
        <f>LN('BB Data'!D358/'BB Data'!D357)*100</f>
        <v>0.19708633810448731</v>
      </c>
      <c r="E353">
        <f>LN('BB Data'!E358/'BB Data'!E357)*100</f>
        <v>-10.641029602832687</v>
      </c>
      <c r="F353">
        <f>LN('BB Data'!F358/'BB Data'!F357)*100</f>
        <v>4.0392935518060957</v>
      </c>
      <c r="G353" t="e">
        <f>LN('BB Data'!G358/'BB Data'!G357)*100</f>
        <v>#VALUE!</v>
      </c>
      <c r="H353" t="e">
        <f>LN('BB Data'!H358/'BB Data'!H357)*100</f>
        <v>#VALUE!</v>
      </c>
      <c r="I353">
        <f>LN('BB Data'!I358/'BB Data'!I357)*100</f>
        <v>0.12185068302131687</v>
      </c>
      <c r="J353">
        <f>LN('BB Data'!J358/'BB Data'!J357)*100</f>
        <v>-19.90365277509105</v>
      </c>
      <c r="K353">
        <f t="shared" si="419"/>
        <v>0.75837841988489085</v>
      </c>
      <c r="L353" t="e">
        <f t="shared" si="420"/>
        <v>#VALUE!</v>
      </c>
      <c r="M353">
        <f t="shared" ref="M353" si="427">STDEV(E328:E353)</f>
        <v>2.7259366489924273</v>
      </c>
      <c r="N353">
        <f t="shared" si="416"/>
        <v>2.5571215493327366</v>
      </c>
      <c r="O353" t="e">
        <f t="shared" si="416"/>
        <v>#VALUE!</v>
      </c>
      <c r="P353" t="e">
        <f t="shared" si="416"/>
        <v>#VALUE!</v>
      </c>
      <c r="Q353">
        <f t="shared" si="416"/>
        <v>0.54618499812134269</v>
      </c>
      <c r="R353">
        <f t="shared" si="418"/>
        <v>5.6577374981269903</v>
      </c>
    </row>
    <row r="354" spans="1:18">
      <c r="A354" s="42">
        <f>'BB Data'!A359</f>
        <v>37155</v>
      </c>
      <c r="B354">
        <f>LN('BB Data'!B359/'BB Data'!B358)*100</f>
        <v>-1.2592284485151883</v>
      </c>
      <c r="C354" t="e">
        <f>LN('BB Data'!C359/'BB Data'!C358)*100</f>
        <v>#VALUE!</v>
      </c>
      <c r="D354">
        <f>LN('BB Data'!D359/'BB Data'!D358)*100</f>
        <v>0.54473085491281514</v>
      </c>
      <c r="E354">
        <f>LN('BB Data'!E359/'BB Data'!E358)*100</f>
        <v>-6.0155149485121759</v>
      </c>
      <c r="F354">
        <f>LN('BB Data'!F359/'BB Data'!F358)*100</f>
        <v>5.9081241507866258</v>
      </c>
      <c r="G354" t="e">
        <f>LN('BB Data'!G359/'BB Data'!G358)*100</f>
        <v>#VALUE!</v>
      </c>
      <c r="H354" t="e">
        <f>LN('BB Data'!H359/'BB Data'!H358)*100</f>
        <v>#VALUE!</v>
      </c>
      <c r="I354">
        <f>LN('BB Data'!I359/'BB Data'!I358)*100</f>
        <v>0.9686929419481799</v>
      </c>
      <c r="J354">
        <f>LN('BB Data'!J359/'BB Data'!J358)*100</f>
        <v>1.1583141089630635</v>
      </c>
      <c r="K354">
        <f t="shared" si="419"/>
        <v>0.78117557427924988</v>
      </c>
      <c r="L354" t="e">
        <f t="shared" si="420"/>
        <v>#VALUE!</v>
      </c>
      <c r="M354">
        <f t="shared" ref="M354" si="428">STDEV(E329:E354)</f>
        <v>2.8837113362847431</v>
      </c>
      <c r="N354">
        <f t="shared" si="416"/>
        <v>2.7348426179838436</v>
      </c>
      <c r="O354" t="e">
        <f t="shared" si="416"/>
        <v>#VALUE!</v>
      </c>
      <c r="P354" t="e">
        <f t="shared" si="416"/>
        <v>#VALUE!</v>
      </c>
      <c r="Q354">
        <f t="shared" si="416"/>
        <v>0.55953820458044556</v>
      </c>
      <c r="R354">
        <f t="shared" si="418"/>
        <v>5.6025020917355093</v>
      </c>
    </row>
    <row r="355" spans="1:18">
      <c r="A355" s="42">
        <f>'BB Data'!A360</f>
        <v>37162</v>
      </c>
      <c r="B355">
        <f>LN('BB Data'!B360/'BB Data'!B359)*100</f>
        <v>0.30732322674252505</v>
      </c>
      <c r="C355" t="e">
        <f>LN('BB Data'!C360/'BB Data'!C359)*100</f>
        <v>#VALUE!</v>
      </c>
      <c r="D355">
        <f>LN('BB Data'!D360/'BB Data'!D359)*100</f>
        <v>0.16876483270141082</v>
      </c>
      <c r="E355">
        <f>LN('BB Data'!E360/'BB Data'!E359)*100</f>
        <v>2.3178246694948577</v>
      </c>
      <c r="F355">
        <f>LN('BB Data'!F360/'BB Data'!F359)*100</f>
        <v>-5.9081241507866151</v>
      </c>
      <c r="G355" t="e">
        <f>LN('BB Data'!G360/'BB Data'!G359)*100</f>
        <v>#VALUE!</v>
      </c>
      <c r="H355" t="e">
        <f>LN('BB Data'!H360/'BB Data'!H359)*100</f>
        <v>#VALUE!</v>
      </c>
      <c r="I355">
        <f>LN('BB Data'!I360/'BB Data'!I359)*100</f>
        <v>0.28341595180178547</v>
      </c>
      <c r="J355">
        <f>LN('BB Data'!J360/'BB Data'!J359)*100</f>
        <v>3.7251052667691442</v>
      </c>
      <c r="K355">
        <f t="shared" si="419"/>
        <v>0.78844721491855407</v>
      </c>
      <c r="L355" t="e">
        <f t="shared" si="420"/>
        <v>#VALUE!</v>
      </c>
      <c r="M355">
        <f t="shared" ref="M355" si="429">STDEV(E330:E355)</f>
        <v>2.9543270946121338</v>
      </c>
      <c r="N355">
        <f t="shared" si="416"/>
        <v>3.0353751334747332</v>
      </c>
      <c r="O355" t="e">
        <f t="shared" si="416"/>
        <v>#VALUE!</v>
      </c>
      <c r="P355" t="e">
        <f t="shared" si="416"/>
        <v>#VALUE!</v>
      </c>
      <c r="Q355">
        <f t="shared" si="416"/>
        <v>0.55642531841808596</v>
      </c>
      <c r="R355">
        <f t="shared" si="418"/>
        <v>5.6682530743638173</v>
      </c>
    </row>
    <row r="356" spans="1:18">
      <c r="A356" s="42">
        <f>'BB Data'!A361</f>
        <v>37169</v>
      </c>
      <c r="B356">
        <f>LN('BB Data'!B361/'BB Data'!B360)*100</f>
        <v>-1.4180499535921156</v>
      </c>
      <c r="C356" t="e">
        <f>LN('BB Data'!C361/'BB Data'!C360)*100</f>
        <v>#VALUE!</v>
      </c>
      <c r="D356">
        <f>LN('BB Data'!D361/'BB Data'!D360)*100</f>
        <v>4.4955894639298298E-2</v>
      </c>
      <c r="E356">
        <f>LN('BB Data'!E361/'BB Data'!E360)*100</f>
        <v>0.55138083721326692</v>
      </c>
      <c r="F356">
        <f>LN('BB Data'!F361/'BB Data'!F360)*100</f>
        <v>3.9292735912504493</v>
      </c>
      <c r="G356" t="e">
        <f>LN('BB Data'!G361/'BB Data'!G360)*100</f>
        <v>#VALUE!</v>
      </c>
      <c r="H356" t="e">
        <f>LN('BB Data'!H361/'BB Data'!H360)*100</f>
        <v>#VALUE!</v>
      </c>
      <c r="I356">
        <f>LN('BB Data'!I361/'BB Data'!I360)*100</f>
        <v>0.22223610611412048</v>
      </c>
      <c r="J356">
        <f>LN('BB Data'!J361/'BB Data'!J360)*100</f>
        <v>-5.2934126535643609</v>
      </c>
      <c r="K356">
        <f t="shared" si="419"/>
        <v>0.80674611630983006</v>
      </c>
      <c r="L356" t="e">
        <f t="shared" si="420"/>
        <v>#VALUE!</v>
      </c>
      <c r="M356">
        <f t="shared" ref="M356" si="430">STDEV(E331:E356)</f>
        <v>2.9430148480442964</v>
      </c>
      <c r="N356">
        <f t="shared" si="416"/>
        <v>3.0949918236825331</v>
      </c>
      <c r="O356" t="e">
        <f t="shared" si="416"/>
        <v>#VALUE!</v>
      </c>
      <c r="P356" t="e">
        <f t="shared" si="416"/>
        <v>#VALUE!</v>
      </c>
      <c r="Q356">
        <f t="shared" si="416"/>
        <v>0.55687686353320698</v>
      </c>
      <c r="R356">
        <f t="shared" si="418"/>
        <v>5.6903707663720606</v>
      </c>
    </row>
    <row r="357" spans="1:18">
      <c r="A357" s="42">
        <f>'BB Data'!A362</f>
        <v>37176</v>
      </c>
      <c r="B357">
        <f>LN('BB Data'!B362/'BB Data'!B361)*100</f>
        <v>2.9357367442162746E-2</v>
      </c>
      <c r="C357" t="e">
        <f>LN('BB Data'!C362/'BB Data'!C361)*100</f>
        <v>#VALUE!</v>
      </c>
      <c r="D357">
        <f>LN('BB Data'!D362/'BB Data'!D361)*100</f>
        <v>0.55261896057075222</v>
      </c>
      <c r="E357">
        <f>LN('BB Data'!E362/'BB Data'!E361)*100</f>
        <v>3.906246652558238</v>
      </c>
      <c r="F357">
        <f>LN('BB Data'!F362/'BB Data'!F361)*100</f>
        <v>0.28766650545848238</v>
      </c>
      <c r="G357" t="e">
        <f>LN('BB Data'!G362/'BB Data'!G361)*100</f>
        <v>#VALUE!</v>
      </c>
      <c r="H357" t="e">
        <f>LN('BB Data'!H362/'BB Data'!H361)*100</f>
        <v>#VALUE!</v>
      </c>
      <c r="I357">
        <f>LN('BB Data'!I362/'BB Data'!I361)*100</f>
        <v>0.77415834267927863</v>
      </c>
      <c r="J357">
        <f>LN('BB Data'!J362/'BB Data'!J361)*100</f>
        <v>5.2295507692301095</v>
      </c>
      <c r="K357">
        <f t="shared" si="419"/>
        <v>0.80853911441108128</v>
      </c>
      <c r="L357" t="e">
        <f t="shared" si="420"/>
        <v>#VALUE!</v>
      </c>
      <c r="M357">
        <f t="shared" ref="M357" si="431">STDEV(E332:E357)</f>
        <v>3.0148465363389176</v>
      </c>
      <c r="N357">
        <f t="shared" si="416"/>
        <v>3.0916552953307486</v>
      </c>
      <c r="O357" t="e">
        <f t="shared" si="416"/>
        <v>#VALUE!</v>
      </c>
      <c r="P357" t="e">
        <f t="shared" si="416"/>
        <v>#VALUE!</v>
      </c>
      <c r="Q357">
        <f t="shared" si="416"/>
        <v>0.56293808174470195</v>
      </c>
      <c r="R357">
        <f t="shared" si="418"/>
        <v>5.8295213629536935</v>
      </c>
    </row>
    <row r="358" spans="1:18">
      <c r="A358" s="42">
        <f>'BB Data'!A363</f>
        <v>37183</v>
      </c>
      <c r="B358">
        <f>LN('BB Data'!B363/'BB Data'!B362)*100</f>
        <v>-0.16451237552883841</v>
      </c>
      <c r="C358" t="e">
        <f>LN('BB Data'!C363/'BB Data'!C362)*100</f>
        <v>#VALUE!</v>
      </c>
      <c r="D358">
        <f>LN('BB Data'!D363/'BB Data'!D362)*100</f>
        <v>0.44462828554174816</v>
      </c>
      <c r="E358">
        <f>LN('BB Data'!E363/'BB Data'!E362)*100</f>
        <v>0.43654101629495479</v>
      </c>
      <c r="F358">
        <f>LN('BB Data'!F363/'BB Data'!F362)*100</f>
        <v>-1.8665034026330432</v>
      </c>
      <c r="G358" t="e">
        <f>LN('BB Data'!G363/'BB Data'!G362)*100</f>
        <v>#VALUE!</v>
      </c>
      <c r="H358" t="e">
        <f>LN('BB Data'!H363/'BB Data'!H362)*100</f>
        <v>#VALUE!</v>
      </c>
      <c r="I358">
        <f>LN('BB Data'!I363/'BB Data'!I362)*100</f>
        <v>0.6767940932152936</v>
      </c>
      <c r="J358">
        <f>LN('BB Data'!J363/'BB Data'!J362)*100</f>
        <v>2.5919001801513044</v>
      </c>
      <c r="K358">
        <f t="shared" si="419"/>
        <v>0.8088118920178835</v>
      </c>
      <c r="L358" t="e">
        <f t="shared" si="420"/>
        <v>#VALUE!</v>
      </c>
      <c r="M358">
        <f t="shared" ref="M358" si="432">STDEV(E333:E358)</f>
        <v>2.9752546590432098</v>
      </c>
      <c r="N358">
        <f t="shared" si="416"/>
        <v>3.1055817641228085</v>
      </c>
      <c r="O358" t="e">
        <f t="shared" si="416"/>
        <v>#VALUE!</v>
      </c>
      <c r="P358" t="e">
        <f t="shared" si="416"/>
        <v>#VALUE!</v>
      </c>
      <c r="Q358">
        <f t="shared" si="416"/>
        <v>0.56317158954360713</v>
      </c>
      <c r="R358">
        <f t="shared" si="418"/>
        <v>5.6630974279123656</v>
      </c>
    </row>
    <row r="359" spans="1:18">
      <c r="A359" s="42">
        <f>'BB Data'!A364</f>
        <v>37190</v>
      </c>
      <c r="B359">
        <f>LN('BB Data'!B364/'BB Data'!B363)*100</f>
        <v>-7.4118958433563947E-2</v>
      </c>
      <c r="C359" t="e">
        <f>LN('BB Data'!C364/'BB Data'!C363)*100</f>
        <v>#VALUE!</v>
      </c>
      <c r="D359">
        <f>LN('BB Data'!D364/'BB Data'!D363)*100</f>
        <v>0.22252256428662676</v>
      </c>
      <c r="E359">
        <f>LN('BB Data'!E364/'BB Data'!E363)*100</f>
        <v>2.8085649290377299</v>
      </c>
      <c r="F359">
        <f>LN('BB Data'!F364/'BB Data'!F363)*100</f>
        <v>-0.31144112377096128</v>
      </c>
      <c r="G359" t="e">
        <f>LN('BB Data'!G364/'BB Data'!G363)*100</f>
        <v>#VALUE!</v>
      </c>
      <c r="H359" t="e">
        <f>LN('BB Data'!H364/'BB Data'!H363)*100</f>
        <v>#VALUE!</v>
      </c>
      <c r="I359">
        <f>LN('BB Data'!I364/'BB Data'!I363)*100</f>
        <v>0.55470192925286166</v>
      </c>
      <c r="J359">
        <f>LN('BB Data'!J364/'BB Data'!J363)*100</f>
        <v>3.9457622959029601</v>
      </c>
      <c r="K359">
        <f t="shared" si="419"/>
        <v>0.75667050378727407</v>
      </c>
      <c r="L359" t="e">
        <f t="shared" si="420"/>
        <v>#VALUE!</v>
      </c>
      <c r="M359">
        <f t="shared" ref="M359" si="433">STDEV(E334:E359)</f>
        <v>3.0268953168326971</v>
      </c>
      <c r="N359">
        <f t="shared" si="416"/>
        <v>3.0811225912369058</v>
      </c>
      <c r="O359" t="e">
        <f t="shared" si="416"/>
        <v>#VALUE!</v>
      </c>
      <c r="P359" t="e">
        <f t="shared" si="416"/>
        <v>#VALUE!</v>
      </c>
      <c r="Q359">
        <f t="shared" si="416"/>
        <v>0.56214173895487773</v>
      </c>
      <c r="R359">
        <f t="shared" si="418"/>
        <v>5.3720284711094042</v>
      </c>
    </row>
    <row r="360" spans="1:18">
      <c r="A360" s="42">
        <f>'BB Data'!A365</f>
        <v>37197</v>
      </c>
      <c r="B360">
        <f>LN('BB Data'!B365/'BB Data'!B364)*100</f>
        <v>0.30553392277098551</v>
      </c>
      <c r="C360" t="e">
        <f>LN('BB Data'!C365/'BB Data'!C364)*100</f>
        <v>#VALUE!</v>
      </c>
      <c r="D360">
        <f>LN('BB Data'!D365/'BB Data'!D364)*100</f>
        <v>-0.22659275057960748</v>
      </c>
      <c r="E360">
        <f>LN('BB Data'!E365/'BB Data'!E364)*100</f>
        <v>-0.5798830631983326</v>
      </c>
      <c r="F360">
        <f>LN('BB Data'!F365/'BB Data'!F364)*100</f>
        <v>-1.9266990958425496</v>
      </c>
      <c r="G360" t="e">
        <f>LN('BB Data'!G365/'BB Data'!G364)*100</f>
        <v>#VALUE!</v>
      </c>
      <c r="H360" t="e">
        <f>LN('BB Data'!H365/'BB Data'!H364)*100</f>
        <v>#VALUE!</v>
      </c>
      <c r="I360">
        <f>LN('BB Data'!I365/'BB Data'!I364)*100</f>
        <v>0.43109585282655305</v>
      </c>
      <c r="J360">
        <f>LN('BB Data'!J365/'BB Data'!J364)*100</f>
        <v>-0.14041175983830834</v>
      </c>
      <c r="K360">
        <f t="shared" si="419"/>
        <v>0.76523495054477397</v>
      </c>
      <c r="L360" t="e">
        <f t="shared" si="420"/>
        <v>#VALUE!</v>
      </c>
      <c r="M360">
        <f t="shared" ref="M360" si="434">STDEV(E335:E360)</f>
        <v>2.9853293741918998</v>
      </c>
      <c r="N360">
        <f t="shared" si="416"/>
        <v>3.1239989448284957</v>
      </c>
      <c r="O360" t="e">
        <f t="shared" si="416"/>
        <v>#VALUE!</v>
      </c>
      <c r="P360" t="e">
        <f t="shared" si="416"/>
        <v>#VALUE!</v>
      </c>
      <c r="Q360">
        <f t="shared" si="416"/>
        <v>0.55964914621659667</v>
      </c>
      <c r="R360">
        <f t="shared" si="418"/>
        <v>5.3546596868902041</v>
      </c>
    </row>
    <row r="361" spans="1:18">
      <c r="A361" s="42">
        <f>'BB Data'!A366</f>
        <v>37204</v>
      </c>
      <c r="B361">
        <f>LN('BB Data'!B366/'BB Data'!B365)*100</f>
        <v>1.0074975628787892</v>
      </c>
      <c r="C361" t="e">
        <f>LN('BB Data'!C366/'BB Data'!C365)*100</f>
        <v>#VALUE!</v>
      </c>
      <c r="D361">
        <f>LN('BB Data'!D366/'BB Data'!D365)*100</f>
        <v>0.62378644104294401</v>
      </c>
      <c r="E361">
        <f>LN('BB Data'!E366/'BB Data'!E365)*100</f>
        <v>3.6444372171473596</v>
      </c>
      <c r="F361">
        <f>LN('BB Data'!F366/'BB Data'!F365)*100</f>
        <v>-5.3007800113635453</v>
      </c>
      <c r="G361" t="e">
        <f>LN('BB Data'!G366/'BB Data'!G365)*100</f>
        <v>#VALUE!</v>
      </c>
      <c r="H361" t="e">
        <f>LN('BB Data'!H366/'BB Data'!H365)*100</f>
        <v>#VALUE!</v>
      </c>
      <c r="I361">
        <f>LN('BB Data'!I366/'BB Data'!I365)*100</f>
        <v>0.56286203205996121</v>
      </c>
      <c r="J361">
        <f>LN('BB Data'!J366/'BB Data'!J365)*100</f>
        <v>10.621148110049797</v>
      </c>
      <c r="K361">
        <f t="shared" si="419"/>
        <v>0.80850851193889395</v>
      </c>
      <c r="L361" t="e">
        <f t="shared" si="420"/>
        <v>#VALUE!</v>
      </c>
      <c r="M361">
        <f t="shared" ref="M361:Q376" si="435">STDEV(E336:E361)</f>
        <v>3.1081276199019903</v>
      </c>
      <c r="N361">
        <f t="shared" si="435"/>
        <v>3.2711513306872297</v>
      </c>
      <c r="O361" t="e">
        <f t="shared" si="435"/>
        <v>#VALUE!</v>
      </c>
      <c r="P361" t="e">
        <f t="shared" si="435"/>
        <v>#VALUE!</v>
      </c>
      <c r="Q361">
        <f t="shared" si="435"/>
        <v>0.56059990762546497</v>
      </c>
      <c r="R361">
        <f t="shared" si="418"/>
        <v>5.8123966075193101</v>
      </c>
    </row>
    <row r="362" spans="1:18">
      <c r="A362" s="42">
        <f>'BB Data'!A367</f>
        <v>37211</v>
      </c>
      <c r="B362">
        <f>LN('BB Data'!B367/'BB Data'!B366)*100</f>
        <v>0.39762866623793441</v>
      </c>
      <c r="C362" t="e">
        <f>LN('BB Data'!C367/'BB Data'!C366)*100</f>
        <v>#VALUE!</v>
      </c>
      <c r="D362">
        <f>LN('BB Data'!D367/'BB Data'!D366)*100</f>
        <v>0.14712819781261963</v>
      </c>
      <c r="E362">
        <f>LN('BB Data'!E367/'BB Data'!E366)*100</f>
        <v>4.0801992891550221</v>
      </c>
      <c r="F362">
        <f>LN('BB Data'!F367/'BB Data'!F366)*100</f>
        <v>-0.33586912933203067</v>
      </c>
      <c r="G362" t="e">
        <f>LN('BB Data'!G367/'BB Data'!G366)*100</f>
        <v>#VALUE!</v>
      </c>
      <c r="H362" t="e">
        <f>LN('BB Data'!H367/'BB Data'!H366)*100</f>
        <v>#VALUE!</v>
      </c>
      <c r="I362">
        <f>LN('BB Data'!I367/'BB Data'!I366)*100</f>
        <v>0.42568172284042255</v>
      </c>
      <c r="J362">
        <f>LN('BB Data'!J367/'BB Data'!J366)*100</f>
        <v>-1.6883335404100246</v>
      </c>
      <c r="K362">
        <f t="shared" si="419"/>
        <v>0.80438509064395658</v>
      </c>
      <c r="L362" t="e">
        <f t="shared" si="420"/>
        <v>#VALUE!</v>
      </c>
      <c r="M362">
        <f t="shared" ref="M362" si="436">STDEV(E337:E362)</f>
        <v>3.2036770997356459</v>
      </c>
      <c r="N362">
        <f t="shared" si="435"/>
        <v>3.273896220435335</v>
      </c>
      <c r="O362" t="e">
        <f t="shared" si="435"/>
        <v>#VALUE!</v>
      </c>
      <c r="P362" t="e">
        <f t="shared" si="435"/>
        <v>#VALUE!</v>
      </c>
      <c r="Q362">
        <f t="shared" si="435"/>
        <v>0.56061803563209345</v>
      </c>
      <c r="R362">
        <f t="shared" si="418"/>
        <v>5.7900406208511424</v>
      </c>
    </row>
    <row r="363" spans="1:18">
      <c r="A363" s="42">
        <f>'BB Data'!A368</f>
        <v>37218</v>
      </c>
      <c r="B363">
        <f>LN('BB Data'!B368/'BB Data'!B367)*100</f>
        <v>-6.3653357549066994E-2</v>
      </c>
      <c r="C363" t="e">
        <f>LN('BB Data'!C368/'BB Data'!C367)*100</f>
        <v>#VALUE!</v>
      </c>
      <c r="D363">
        <f>LN('BB Data'!D368/'BB Data'!D367)*100</f>
        <v>0.31078969837447873</v>
      </c>
      <c r="E363">
        <f>LN('BB Data'!E368/'BB Data'!E367)*100</f>
        <v>2.0666870596140381</v>
      </c>
      <c r="F363">
        <f>LN('BB Data'!F368/'BB Data'!F367)*100</f>
        <v>-0.97445337051068981</v>
      </c>
      <c r="G363" t="e">
        <f>LN('BB Data'!G368/'BB Data'!G367)*100</f>
        <v>#VALUE!</v>
      </c>
      <c r="H363" t="e">
        <f>LN('BB Data'!H368/'BB Data'!H367)*100</f>
        <v>#VALUE!</v>
      </c>
      <c r="I363">
        <f>LN('BB Data'!I368/'BB Data'!I367)*100</f>
        <v>0.35611597695323177</v>
      </c>
      <c r="J363">
        <f>LN('BB Data'!J368/'BB Data'!J367)*100</f>
        <v>3.846307181002822</v>
      </c>
      <c r="K363">
        <f t="shared" si="419"/>
        <v>0.80442540318604694</v>
      </c>
      <c r="L363" t="e">
        <f t="shared" si="420"/>
        <v>#VALUE!</v>
      </c>
      <c r="M363">
        <f t="shared" ref="M363" si="437">STDEV(E338:E363)</f>
        <v>3.2366440233594389</v>
      </c>
      <c r="N363">
        <f t="shared" si="435"/>
        <v>3.2824777313365101</v>
      </c>
      <c r="O363" t="e">
        <f t="shared" si="435"/>
        <v>#VALUE!</v>
      </c>
      <c r="P363" t="e">
        <f t="shared" si="435"/>
        <v>#VALUE!</v>
      </c>
      <c r="Q363">
        <f t="shared" si="435"/>
        <v>0.56005287949620353</v>
      </c>
      <c r="R363">
        <f t="shared" si="418"/>
        <v>5.8039739910492845</v>
      </c>
    </row>
    <row r="364" spans="1:18">
      <c r="A364" s="42">
        <f>'BB Data'!A369</f>
        <v>37225</v>
      </c>
      <c r="B364">
        <f>LN('BB Data'!B369/'BB Data'!B368)*100</f>
        <v>-0.48393087322865763</v>
      </c>
      <c r="C364" t="e">
        <f>LN('BB Data'!C369/'BB Data'!C368)*100</f>
        <v>#VALUE!</v>
      </c>
      <c r="D364">
        <f>LN('BB Data'!D369/'BB Data'!D368)*100</f>
        <v>-0.69604474505147818</v>
      </c>
      <c r="E364">
        <f>LN('BB Data'!E369/'BB Data'!E368)*100</f>
        <v>-1.1145751697409607</v>
      </c>
      <c r="F364">
        <f>LN('BB Data'!F369/'BB Data'!F368)*100</f>
        <v>-0.13998602425967019</v>
      </c>
      <c r="G364" t="e">
        <f>LN('BB Data'!G369/'BB Data'!G368)*100</f>
        <v>#VALUE!</v>
      </c>
      <c r="H364" t="e">
        <f>LN('BB Data'!H369/'BB Data'!H368)*100</f>
        <v>#VALUE!</v>
      </c>
      <c r="I364">
        <f>LN('BB Data'!I369/'BB Data'!I368)*100</f>
        <v>0.1939215456555681</v>
      </c>
      <c r="J364">
        <f>LN('BB Data'!J369/'BB Data'!J368)*100</f>
        <v>-4.6831797888694187</v>
      </c>
      <c r="K364">
        <f t="shared" si="419"/>
        <v>0.79401125196180344</v>
      </c>
      <c r="L364" t="e">
        <f t="shared" si="420"/>
        <v>#VALUE!</v>
      </c>
      <c r="M364">
        <f t="shared" ref="M364" si="438">STDEV(E339:E364)</f>
        <v>3.2273746496210043</v>
      </c>
      <c r="N364">
        <f t="shared" si="435"/>
        <v>3.2517060193150287</v>
      </c>
      <c r="O364" t="e">
        <f t="shared" si="435"/>
        <v>#VALUE!</v>
      </c>
      <c r="P364" t="e">
        <f t="shared" si="435"/>
        <v>#VALUE!</v>
      </c>
      <c r="Q364">
        <f t="shared" si="435"/>
        <v>0.56124106847176658</v>
      </c>
      <c r="R364">
        <f t="shared" si="418"/>
        <v>5.7900106419701718</v>
      </c>
    </row>
    <row r="365" spans="1:18">
      <c r="A365" s="42">
        <f>'BB Data'!A370</f>
        <v>37232</v>
      </c>
      <c r="B365">
        <f>LN('BB Data'!B370/'BB Data'!B369)*100</f>
        <v>0.67708048538966059</v>
      </c>
      <c r="C365" t="e">
        <f>LN('BB Data'!C370/'BB Data'!C369)*100</f>
        <v>#VALUE!</v>
      </c>
      <c r="D365">
        <f>LN('BB Data'!D370/'BB Data'!D369)*100</f>
        <v>0.5211427301983429</v>
      </c>
      <c r="E365">
        <f>LN('BB Data'!E370/'BB Data'!E369)*100</f>
        <v>7.4333564242945629</v>
      </c>
      <c r="F365">
        <f>LN('BB Data'!F370/'BB Data'!F369)*100</f>
        <v>-4.4397185858703301</v>
      </c>
      <c r="G365" t="e">
        <f>LN('BB Data'!G370/'BB Data'!G369)*100</f>
        <v>#VALUE!</v>
      </c>
      <c r="H365" t="e">
        <f>LN('BB Data'!H370/'BB Data'!H369)*100</f>
        <v>#VALUE!</v>
      </c>
      <c r="I365">
        <f>LN('BB Data'!I370/'BB Data'!I369)*100</f>
        <v>0.30397610022358795</v>
      </c>
      <c r="J365">
        <f>LN('BB Data'!J370/'BB Data'!J369)*100</f>
        <v>8.1659721823220863</v>
      </c>
      <c r="K365">
        <f t="shared" si="419"/>
        <v>0.80581750183692635</v>
      </c>
      <c r="L365" t="e">
        <f t="shared" si="420"/>
        <v>#VALUE!</v>
      </c>
      <c r="M365">
        <f t="shared" ref="M365" si="439">STDEV(E340:E365)</f>
        <v>3.5606040907402097</v>
      </c>
      <c r="N365">
        <f t="shared" si="435"/>
        <v>3.3712362627020447</v>
      </c>
      <c r="O365" t="e">
        <f t="shared" si="435"/>
        <v>#VALUE!</v>
      </c>
      <c r="P365" t="e">
        <f t="shared" si="435"/>
        <v>#VALUE!</v>
      </c>
      <c r="Q365">
        <f t="shared" si="435"/>
        <v>0.56129959959535469</v>
      </c>
      <c r="R365">
        <f t="shared" si="418"/>
        <v>6.0564083383054665</v>
      </c>
    </row>
    <row r="366" spans="1:18">
      <c r="A366" s="42">
        <f>'BB Data'!A371</f>
        <v>37239</v>
      </c>
      <c r="B366">
        <f>LN('BB Data'!B371/'BB Data'!B370)*100</f>
        <v>-0.57940946614878275</v>
      </c>
      <c r="C366" t="e">
        <f>LN('BB Data'!C371/'BB Data'!C370)*100</f>
        <v>#VALUE!</v>
      </c>
      <c r="D366">
        <f>LN('BB Data'!D371/'BB Data'!D370)*100</f>
        <v>0.46653024570377299</v>
      </c>
      <c r="E366">
        <f>LN('BB Data'!E371/'BB Data'!E370)*100</f>
        <v>-2.6033571182160582</v>
      </c>
      <c r="F366">
        <f>LN('BB Data'!F371/'BB Data'!F370)*100</f>
        <v>-0.5874964443020898</v>
      </c>
      <c r="G366" t="e">
        <f>LN('BB Data'!G371/'BB Data'!G370)*100</f>
        <v>#VALUE!</v>
      </c>
      <c r="H366" t="e">
        <f>LN('BB Data'!H371/'BB Data'!H370)*100</f>
        <v>#VALUE!</v>
      </c>
      <c r="I366">
        <f>LN('BB Data'!I371/'BB Data'!I370)*100</f>
        <v>0.38134772339056217</v>
      </c>
      <c r="J366">
        <f>LN('BB Data'!J371/'BB Data'!J370)*100</f>
        <v>-3.0274008503443479</v>
      </c>
      <c r="K366">
        <f t="shared" si="419"/>
        <v>0.80829158259890233</v>
      </c>
      <c r="L366" t="e">
        <f t="shared" si="420"/>
        <v>#VALUE!</v>
      </c>
      <c r="M366">
        <f t="shared" ref="M366" si="440">STDEV(E341:E366)</f>
        <v>3.5679332043054166</v>
      </c>
      <c r="N366">
        <f t="shared" si="435"/>
        <v>3.3464590563495289</v>
      </c>
      <c r="O366" t="e">
        <f t="shared" si="435"/>
        <v>#VALUE!</v>
      </c>
      <c r="P366" t="e">
        <f t="shared" si="435"/>
        <v>#VALUE!</v>
      </c>
      <c r="Q366">
        <f t="shared" si="435"/>
        <v>0.56017803435983982</v>
      </c>
      <c r="R366">
        <f t="shared" si="418"/>
        <v>6.0262265817461369</v>
      </c>
    </row>
    <row r="367" spans="1:18">
      <c r="A367" s="42">
        <f>'BB Data'!A372</f>
        <v>37246</v>
      </c>
      <c r="B367">
        <f>LN('BB Data'!B372/'BB Data'!B371)*100</f>
        <v>-6.8592291288474327E-2</v>
      </c>
      <c r="C367" t="e">
        <f>LN('BB Data'!C372/'BB Data'!C371)*100</f>
        <v>#VALUE!</v>
      </c>
      <c r="D367">
        <f>LN('BB Data'!D372/'BB Data'!D371)*100</f>
        <v>-0.26935086684165688</v>
      </c>
      <c r="E367">
        <f>LN('BB Data'!E372/'BB Data'!E371)*100</f>
        <v>-1.1784374142379923</v>
      </c>
      <c r="F367">
        <f>LN('BB Data'!F372/'BB Data'!F371)*100</f>
        <v>-1.4199666369958137</v>
      </c>
      <c r="G367" t="e">
        <f>LN('BB Data'!G372/'BB Data'!G371)*100</f>
        <v>#VALUE!</v>
      </c>
      <c r="H367" t="e">
        <f>LN('BB Data'!H372/'BB Data'!H371)*100</f>
        <v>#VALUE!</v>
      </c>
      <c r="I367">
        <f>LN('BB Data'!I372/'BB Data'!I371)*100</f>
        <v>0.49582912873393237</v>
      </c>
      <c r="J367">
        <f>LN('BB Data'!J372/'BB Data'!J371)*100</f>
        <v>3.8407191940844432</v>
      </c>
      <c r="K367">
        <f t="shared" si="419"/>
        <v>0.80573422726129362</v>
      </c>
      <c r="L367" t="e">
        <f t="shared" si="420"/>
        <v>#VALUE!</v>
      </c>
      <c r="M367">
        <f t="shared" ref="M367" si="441">STDEV(E342:E367)</f>
        <v>3.5660108071530083</v>
      </c>
      <c r="N367">
        <f t="shared" si="435"/>
        <v>3.2271250603779822</v>
      </c>
      <c r="O367" t="e">
        <f t="shared" si="435"/>
        <v>#VALUE!</v>
      </c>
      <c r="P367" t="e">
        <f t="shared" si="435"/>
        <v>#VALUE!</v>
      </c>
      <c r="Q367">
        <f t="shared" si="435"/>
        <v>0.55943030691374085</v>
      </c>
      <c r="R367">
        <f t="shared" si="418"/>
        <v>6.0798139827258977</v>
      </c>
    </row>
    <row r="368" spans="1:18">
      <c r="A368" s="42">
        <f>'BB Data'!A373</f>
        <v>37253</v>
      </c>
      <c r="B368">
        <f>LN('BB Data'!B373/'BB Data'!B372)*100</f>
        <v>0.55320844598311325</v>
      </c>
      <c r="C368" t="e">
        <f>LN('BB Data'!C373/'BB Data'!C372)*100</f>
        <v>#VALUE!</v>
      </c>
      <c r="D368">
        <f>LN('BB Data'!D373/'BB Data'!D372)*100</f>
        <v>0.37688840164836485</v>
      </c>
      <c r="E368">
        <f>LN('BB Data'!E373/'BB Data'!E372)*100</f>
        <v>3.1713904992029538</v>
      </c>
      <c r="F368">
        <f>LN('BB Data'!F373/'BB Data'!F372)*100</f>
        <v>-1.3322070684297203</v>
      </c>
      <c r="G368" t="e">
        <f>LN('BB Data'!G373/'BB Data'!G372)*100</f>
        <v>#VALUE!</v>
      </c>
      <c r="H368" t="e">
        <f>LN('BB Data'!H373/'BB Data'!H372)*100</f>
        <v>#VALUE!</v>
      </c>
      <c r="I368">
        <f>LN('BB Data'!I373/'BB Data'!I372)*100</f>
        <v>0.20681981229388374</v>
      </c>
      <c r="J368">
        <f>LN('BB Data'!J373/'BB Data'!J372)*100</f>
        <v>3.4094892563265664</v>
      </c>
      <c r="K368">
        <f t="shared" si="419"/>
        <v>0.81803378251701842</v>
      </c>
      <c r="L368" t="e">
        <f t="shared" si="420"/>
        <v>#VALUE!</v>
      </c>
      <c r="M368">
        <f t="shared" ref="M368" si="442">STDEV(E343:E368)</f>
        <v>3.6271260073525236</v>
      </c>
      <c r="N368">
        <f t="shared" si="435"/>
        <v>3.2379886095896424</v>
      </c>
      <c r="O368" t="e">
        <f t="shared" si="435"/>
        <v>#VALUE!</v>
      </c>
      <c r="P368" t="e">
        <f t="shared" si="435"/>
        <v>#VALUE!</v>
      </c>
      <c r="Q368">
        <f t="shared" si="435"/>
        <v>0.56043780731213422</v>
      </c>
      <c r="R368">
        <f t="shared" si="418"/>
        <v>6.1264294423701697</v>
      </c>
    </row>
    <row r="369" spans="1:18">
      <c r="A369" s="42">
        <f>'BB Data'!A374</f>
        <v>37260</v>
      </c>
      <c r="B369">
        <f>LN('BB Data'!B374/'BB Data'!B373)*100</f>
        <v>0.24027643336389493</v>
      </c>
      <c r="C369" t="e">
        <f>LN('BB Data'!C374/'BB Data'!C373)*100</f>
        <v>#VALUE!</v>
      </c>
      <c r="D369">
        <f>LN('BB Data'!D374/'BB Data'!D373)*100</f>
        <v>0.17310100810085424</v>
      </c>
      <c r="E369">
        <f>LN('BB Data'!E374/'BB Data'!E373)*100</f>
        <v>5.3459273842342174</v>
      </c>
      <c r="F369">
        <f>LN('BB Data'!F374/'BB Data'!F373)*100</f>
        <v>0.8400695607476919</v>
      </c>
      <c r="G369" t="e">
        <f>LN('BB Data'!G374/'BB Data'!G373)*100</f>
        <v>#VALUE!</v>
      </c>
      <c r="H369" t="e">
        <f>LN('BB Data'!H374/'BB Data'!H373)*100</f>
        <v>#VALUE!</v>
      </c>
      <c r="I369">
        <f>LN('BB Data'!I374/'BB Data'!I373)*100</f>
        <v>0.35949210371027407</v>
      </c>
      <c r="J369">
        <f>LN('BB Data'!J374/'BB Data'!J373)*100</f>
        <v>3.9384525673132726</v>
      </c>
      <c r="K369">
        <f t="shared" si="419"/>
        <v>0.69641115374170093</v>
      </c>
      <c r="L369" t="e">
        <f t="shared" si="420"/>
        <v>#VALUE!</v>
      </c>
      <c r="M369">
        <f t="shared" ref="M369" si="443">STDEV(E344:E369)</f>
        <v>3.7038664656056839</v>
      </c>
      <c r="N369">
        <f t="shared" si="435"/>
        <v>3.0016122771126881</v>
      </c>
      <c r="O369" t="e">
        <f t="shared" si="435"/>
        <v>#VALUE!</v>
      </c>
      <c r="P369" t="e">
        <f t="shared" si="435"/>
        <v>#VALUE!</v>
      </c>
      <c r="Q369">
        <f t="shared" si="435"/>
        <v>0.55923655344828149</v>
      </c>
      <c r="R369">
        <f t="shared" si="418"/>
        <v>5.7203068223240763</v>
      </c>
    </row>
    <row r="370" spans="1:18">
      <c r="A370" s="42">
        <f>'BB Data'!A375</f>
        <v>37267</v>
      </c>
      <c r="B370">
        <f>LN('BB Data'!B375/'BB Data'!B374)*100</f>
        <v>-0.65170187652593914</v>
      </c>
      <c r="C370">
        <f>LN('BB Data'!C375/'BB Data'!C374)*100</f>
        <v>1.193374235656355</v>
      </c>
      <c r="D370">
        <f>LN('BB Data'!D375/'BB Data'!D374)*100</f>
        <v>1.0106970454199067</v>
      </c>
      <c r="E370">
        <f>LN('BB Data'!E375/'BB Data'!E374)*100</f>
        <v>-2.0354308629682825</v>
      </c>
      <c r="F370">
        <f>LN('BB Data'!F375/'BB Data'!F374)*100</f>
        <v>2.9796182069121913</v>
      </c>
      <c r="G370" t="e">
        <f>LN('BB Data'!G375/'BB Data'!G374)*100</f>
        <v>#VALUE!</v>
      </c>
      <c r="H370">
        <f>LN('BB Data'!H375/'BB Data'!H374)*100</f>
        <v>-0.33260616867960108</v>
      </c>
      <c r="I370">
        <f>LN('BB Data'!I375/'BB Data'!I374)*100</f>
        <v>0.57251274092047977</v>
      </c>
      <c r="J370">
        <f>LN('BB Data'!J375/'BB Data'!J374)*100</f>
        <v>-7.9262053299944721</v>
      </c>
      <c r="K370">
        <f t="shared" si="419"/>
        <v>0.68393477893949295</v>
      </c>
      <c r="L370" t="e">
        <f t="shared" si="420"/>
        <v>#VALUE!</v>
      </c>
      <c r="M370">
        <f t="shared" ref="M370" si="444">STDEV(E345:E370)</f>
        <v>3.670154189365344</v>
      </c>
      <c r="N370">
        <f t="shared" si="435"/>
        <v>2.8907448499979731</v>
      </c>
      <c r="O370" t="e">
        <f t="shared" si="435"/>
        <v>#VALUE!</v>
      </c>
      <c r="P370" t="e">
        <f t="shared" si="435"/>
        <v>#VALUE!</v>
      </c>
      <c r="Q370">
        <f t="shared" si="435"/>
        <v>0.55982784550653852</v>
      </c>
      <c r="R370">
        <f t="shared" si="418"/>
        <v>5.9387824317591678</v>
      </c>
    </row>
    <row r="371" spans="1:18">
      <c r="A371" s="42">
        <f>'BB Data'!A376</f>
        <v>37274</v>
      </c>
      <c r="B371">
        <f>LN('BB Data'!B376/'BB Data'!B375)*100</f>
        <v>0.90176106455346106</v>
      </c>
      <c r="C371">
        <f>LN('BB Data'!C376/'BB Data'!C375)*100</f>
        <v>-0.64455987787566205</v>
      </c>
      <c r="D371">
        <f>LN('BB Data'!D376/'BB Data'!D375)*100</f>
        <v>0.38553985030473242</v>
      </c>
      <c r="E371">
        <f>LN('BB Data'!E376/'BB Data'!E375)*100</f>
        <v>-1.6181532784601633</v>
      </c>
      <c r="F371">
        <f>LN('BB Data'!F376/'BB Data'!F375)*100</f>
        <v>-1.5315520178845643</v>
      </c>
      <c r="G371" t="e">
        <f>LN('BB Data'!G376/'BB Data'!G375)*100</f>
        <v>#VALUE!</v>
      </c>
      <c r="H371">
        <f>LN('BB Data'!H376/'BB Data'!H375)*100</f>
        <v>0.74755897492637613</v>
      </c>
      <c r="I371">
        <f>LN('BB Data'!I376/'BB Data'!I375)*100</f>
        <v>0.47659639171006851</v>
      </c>
      <c r="J371">
        <f>LN('BB Data'!J376/'BB Data'!J375)*100</f>
        <v>0.24149528746318033</v>
      </c>
      <c r="K371">
        <f t="shared" si="419"/>
        <v>0.65946889721566371</v>
      </c>
      <c r="L371" t="e">
        <f t="shared" si="420"/>
        <v>#VALUE!</v>
      </c>
      <c r="M371">
        <f t="shared" ref="M371" si="445">STDEV(E346:E371)</f>
        <v>3.6747132280521431</v>
      </c>
      <c r="N371">
        <f t="shared" si="435"/>
        <v>2.727457379395354</v>
      </c>
      <c r="O371" t="e">
        <f t="shared" si="435"/>
        <v>#VALUE!</v>
      </c>
      <c r="P371" t="e">
        <f t="shared" si="435"/>
        <v>#VALUE!</v>
      </c>
      <c r="Q371">
        <f t="shared" si="435"/>
        <v>0.49137895804730408</v>
      </c>
      <c r="R371">
        <f t="shared" si="418"/>
        <v>5.9105521361838873</v>
      </c>
    </row>
    <row r="372" spans="1:18">
      <c r="A372" s="42">
        <f>'BB Data'!A377</f>
        <v>37281</v>
      </c>
      <c r="B372">
        <f>LN('BB Data'!B377/'BB Data'!B376)*100</f>
        <v>-0.18316183835850641</v>
      </c>
      <c r="C372">
        <f>LN('BB Data'!C377/'BB Data'!C376)*100</f>
        <v>-0.22075722696960628</v>
      </c>
      <c r="D372">
        <f>LN('BB Data'!D377/'BB Data'!D376)*100</f>
        <v>0.32767228484707056</v>
      </c>
      <c r="E372">
        <f>LN('BB Data'!E377/'BB Data'!E376)*100</f>
        <v>2.4190379163029312</v>
      </c>
      <c r="F372">
        <f>LN('BB Data'!F377/'BB Data'!F376)*100</f>
        <v>1.7603136857038455</v>
      </c>
      <c r="G372" t="e">
        <f>LN('BB Data'!G377/'BB Data'!G376)*100</f>
        <v>#VALUE!</v>
      </c>
      <c r="H372">
        <f>LN('BB Data'!H377/'BB Data'!H376)*100</f>
        <v>0.41917148781779601</v>
      </c>
      <c r="I372">
        <f>LN('BB Data'!I377/'BB Data'!I376)*100</f>
        <v>0.45424449139270517</v>
      </c>
      <c r="J372">
        <f>LN('BB Data'!J377/'BB Data'!J376)*100</f>
        <v>-2.3467243723773108</v>
      </c>
      <c r="K372">
        <f t="shared" si="419"/>
        <v>0.65942455454042692</v>
      </c>
      <c r="L372" t="e">
        <f t="shared" si="420"/>
        <v>#VALUE!</v>
      </c>
      <c r="M372">
        <f t="shared" ref="M372" si="446">STDEV(E347:E372)</f>
        <v>3.6976373600146646</v>
      </c>
      <c r="N372">
        <f t="shared" si="435"/>
        <v>2.7512681840722268</v>
      </c>
      <c r="O372" t="e">
        <f t="shared" si="435"/>
        <v>#VALUE!</v>
      </c>
      <c r="P372" t="e">
        <f t="shared" si="435"/>
        <v>#VALUE!</v>
      </c>
      <c r="Q372">
        <f t="shared" si="435"/>
        <v>0.19972437875929672</v>
      </c>
      <c r="R372">
        <f t="shared" si="418"/>
        <v>5.9256978666793172</v>
      </c>
    </row>
    <row r="373" spans="1:18">
      <c r="A373" s="42">
        <f>'BB Data'!A378</f>
        <v>37288</v>
      </c>
      <c r="B373">
        <f>LN('BB Data'!B378/'BB Data'!B377)*100</f>
        <v>-0.24127135092918647</v>
      </c>
      <c r="C373">
        <f>LN('BB Data'!C378/'BB Data'!C377)*100</f>
        <v>-0.28511917549588039</v>
      </c>
      <c r="D373">
        <f>LN('BB Data'!D378/'BB Data'!D377)*100</f>
        <v>8.52236648194971E-2</v>
      </c>
      <c r="E373">
        <f>LN('BB Data'!E378/'BB Data'!E377)*100</f>
        <v>-0.43327095301050889</v>
      </c>
      <c r="F373">
        <f>LN('BB Data'!F378/'BB Data'!F377)*100</f>
        <v>0.53863813676600902</v>
      </c>
      <c r="G373" t="e">
        <f>LN('BB Data'!G378/'BB Data'!G377)*100</f>
        <v>#VALUE!</v>
      </c>
      <c r="H373">
        <f>LN('BB Data'!H378/'BB Data'!H377)*100</f>
        <v>0.11365602982674804</v>
      </c>
      <c r="I373">
        <f>LN('BB Data'!I378/'BB Data'!I377)*100</f>
        <v>0.49366869371243477</v>
      </c>
      <c r="J373">
        <f>LN('BB Data'!J378/'BB Data'!J377)*100</f>
        <v>-0.8210979069886446</v>
      </c>
      <c r="K373">
        <f t="shared" si="419"/>
        <v>0.65930869374930567</v>
      </c>
      <c r="L373" t="e">
        <f t="shared" si="420"/>
        <v>#VALUE!</v>
      </c>
      <c r="M373">
        <f t="shared" ref="M373" si="447">STDEV(E348:E373)</f>
        <v>3.6790416349546486</v>
      </c>
      <c r="N373">
        <f t="shared" si="435"/>
        <v>2.7285284638287033</v>
      </c>
      <c r="O373" t="e">
        <f t="shared" si="435"/>
        <v>#VALUE!</v>
      </c>
      <c r="P373" t="e">
        <f t="shared" si="435"/>
        <v>#VALUE!</v>
      </c>
      <c r="Q373">
        <f t="shared" si="435"/>
        <v>0.19632921821471094</v>
      </c>
      <c r="R373">
        <f t="shared" si="418"/>
        <v>5.927087666714125</v>
      </c>
    </row>
    <row r="374" spans="1:18">
      <c r="A374" s="42">
        <f>'BB Data'!A379</f>
        <v>37295</v>
      </c>
      <c r="B374">
        <f>LN('BB Data'!B379/'BB Data'!B378)*100</f>
        <v>-0.84614951977127761</v>
      </c>
      <c r="C374">
        <f>LN('BB Data'!C379/'BB Data'!C378)*100</f>
        <v>0.39754748942234996</v>
      </c>
      <c r="D374">
        <f>LN('BB Data'!D379/'BB Data'!D378)*100</f>
        <v>7.8634176772978185E-4</v>
      </c>
      <c r="E374">
        <f>LN('BB Data'!E379/'BB Data'!E378)*100</f>
        <v>-0.66883724818367329</v>
      </c>
      <c r="F374">
        <f>LN('BB Data'!F379/'BB Data'!F378)*100</f>
        <v>1.4562866328567206</v>
      </c>
      <c r="G374" t="e">
        <f>LN('BB Data'!G379/'BB Data'!G378)*100</f>
        <v>#VALUE!</v>
      </c>
      <c r="H374">
        <f>LN('BB Data'!H379/'BB Data'!H378)*100</f>
        <v>0.55259915739631982</v>
      </c>
      <c r="I374">
        <f>LN('BB Data'!I379/'BB Data'!I378)*100</f>
        <v>0.45881468602916836</v>
      </c>
      <c r="J374">
        <f>LN('BB Data'!J379/'BB Data'!J378)*100</f>
        <v>-1.7875171054458159</v>
      </c>
      <c r="K374">
        <f t="shared" si="419"/>
        <v>0.67410361394020224</v>
      </c>
      <c r="L374" t="e">
        <f t="shared" si="420"/>
        <v>#VALUE!</v>
      </c>
      <c r="M374">
        <f t="shared" ref="M374" si="448">STDEV(E349:E374)</f>
        <v>3.6625695982413653</v>
      </c>
      <c r="N374">
        <f t="shared" si="435"/>
        <v>2.7290451840794558</v>
      </c>
      <c r="O374" t="e">
        <f t="shared" si="435"/>
        <v>#VALUE!</v>
      </c>
      <c r="P374" t="e">
        <f t="shared" si="435"/>
        <v>#VALUE!</v>
      </c>
      <c r="Q374">
        <f t="shared" si="435"/>
        <v>0.18876090618269029</v>
      </c>
      <c r="R374">
        <f t="shared" si="418"/>
        <v>5.9252910981236848</v>
      </c>
    </row>
    <row r="375" spans="1:18">
      <c r="A375" s="42">
        <f>'BB Data'!A380</f>
        <v>37302</v>
      </c>
      <c r="B375">
        <f>LN('BB Data'!B380/'BB Data'!B379)*100</f>
        <v>0.68536383322779837</v>
      </c>
      <c r="C375">
        <f>LN('BB Data'!C380/'BB Data'!C379)*100</f>
        <v>0.57805061981610639</v>
      </c>
      <c r="D375">
        <f>LN('BB Data'!D380/'BB Data'!D379)*100</f>
        <v>0.56430652539350956</v>
      </c>
      <c r="E375">
        <f>LN('BB Data'!E380/'BB Data'!E379)*100</f>
        <v>2.9034150707983031</v>
      </c>
      <c r="F375">
        <f>LN('BB Data'!F380/'BB Data'!F379)*100</f>
        <v>-1.1674479752697822</v>
      </c>
      <c r="G375" t="e">
        <f>LN('BB Data'!G380/'BB Data'!G379)*100</f>
        <v>#VALUE!</v>
      </c>
      <c r="H375">
        <f>LN('BB Data'!H380/'BB Data'!H379)*100</f>
        <v>0.70672363997534937</v>
      </c>
      <c r="I375">
        <f>LN('BB Data'!I380/'BB Data'!I379)*100</f>
        <v>0.28854207004595323</v>
      </c>
      <c r="J375">
        <f>LN('BB Data'!J380/'BB Data'!J379)*100</f>
        <v>5.565224874606808</v>
      </c>
      <c r="K375">
        <f t="shared" si="419"/>
        <v>0.69029800049515733</v>
      </c>
      <c r="L375" t="e">
        <f t="shared" si="420"/>
        <v>#VALUE!</v>
      </c>
      <c r="M375">
        <f t="shared" ref="M375" si="449">STDEV(E350:E375)</f>
        <v>3.6949242183759323</v>
      </c>
      <c r="N375">
        <f t="shared" si="435"/>
        <v>2.6972561888922768</v>
      </c>
      <c r="O375" t="e">
        <f t="shared" si="435"/>
        <v>#VALUE!</v>
      </c>
      <c r="P375" t="e">
        <f t="shared" si="435"/>
        <v>#VALUE!</v>
      </c>
      <c r="Q375">
        <f t="shared" si="435"/>
        <v>0.19100912912838561</v>
      </c>
      <c r="R375">
        <f t="shared" si="418"/>
        <v>5.9134120672218629</v>
      </c>
    </row>
    <row r="376" spans="1:18">
      <c r="A376" s="42">
        <f>'BB Data'!A381</f>
        <v>37309</v>
      </c>
      <c r="B376">
        <f>LN('BB Data'!B381/'BB Data'!B380)*100</f>
        <v>-0.25501051248080631</v>
      </c>
      <c r="C376">
        <f>LN('BB Data'!C381/'BB Data'!C380)*100</f>
        <v>-0.34761975137334022</v>
      </c>
      <c r="D376">
        <f>LN('BB Data'!D381/'BB Data'!D380)*100</f>
        <v>0.5730615134597723</v>
      </c>
      <c r="E376">
        <f>LN('BB Data'!E381/'BB Data'!E380)*100</f>
        <v>-2.2988127410885015</v>
      </c>
      <c r="F376">
        <f>LN('BB Data'!F381/'BB Data'!F380)*100</f>
        <v>-0.22687438833175699</v>
      </c>
      <c r="G376" t="e">
        <f>LN('BB Data'!G381/'BB Data'!G380)*100</f>
        <v>#VALUE!</v>
      </c>
      <c r="H376">
        <f>LN('BB Data'!H381/'BB Data'!H380)*100</f>
        <v>1.2349904929381177</v>
      </c>
      <c r="I376">
        <f>LN('BB Data'!I381/'BB Data'!I380)*100</f>
        <v>0.40344375159236023</v>
      </c>
      <c r="J376">
        <f>LN('BB Data'!J381/'BB Data'!J380)*100</f>
        <v>3.3197147615232314</v>
      </c>
      <c r="K376">
        <f t="shared" si="419"/>
        <v>0.69059484628628409</v>
      </c>
      <c r="L376" t="e">
        <f t="shared" si="420"/>
        <v>#VALUE!</v>
      </c>
      <c r="M376">
        <f t="shared" ref="M376" si="450">STDEV(E351:E376)</f>
        <v>3.7286962311017899</v>
      </c>
      <c r="N376">
        <f t="shared" si="435"/>
        <v>2.6852167119426489</v>
      </c>
      <c r="O376" t="e">
        <f t="shared" si="435"/>
        <v>#VALUE!</v>
      </c>
      <c r="P376" t="e">
        <f t="shared" si="435"/>
        <v>#VALUE!</v>
      </c>
      <c r="Q376">
        <f t="shared" si="435"/>
        <v>0.18620817097478748</v>
      </c>
      <c r="R376">
        <f t="shared" si="418"/>
        <v>5.9434386805029389</v>
      </c>
    </row>
    <row r="377" spans="1:18">
      <c r="A377" s="42">
        <f>'BB Data'!A382</f>
        <v>37316</v>
      </c>
      <c r="B377">
        <f>LN('BB Data'!B382/'BB Data'!B381)*100</f>
        <v>0.28047583348145988</v>
      </c>
      <c r="C377">
        <f>LN('BB Data'!C382/'BB Data'!C381)*100</f>
        <v>-0.62997506330121078</v>
      </c>
      <c r="D377">
        <f>LN('BB Data'!D382/'BB Data'!D381)*100</f>
        <v>0.5674771092728268</v>
      </c>
      <c r="E377">
        <f>LN('BB Data'!E382/'BB Data'!E381)*100</f>
        <v>2.9782765543390664</v>
      </c>
      <c r="F377">
        <f>LN('BB Data'!F382/'BB Data'!F381)*100</f>
        <v>-3.2315023313642768</v>
      </c>
      <c r="G377" t="e">
        <f>LN('BB Data'!G382/'BB Data'!G381)*100</f>
        <v>#VALUE!</v>
      </c>
      <c r="H377">
        <f>LN('BB Data'!H382/'BB Data'!H381)*100</f>
        <v>0.52752316737395533</v>
      </c>
      <c r="I377">
        <f>LN('BB Data'!I382/'BB Data'!I381)*100</f>
        <v>0.44337386828004111</v>
      </c>
      <c r="J377">
        <f>LN('BB Data'!J382/'BB Data'!J381)*100</f>
        <v>8.8633146836929555</v>
      </c>
      <c r="K377">
        <f t="shared" si="419"/>
        <v>0.68550521739094761</v>
      </c>
      <c r="L377" t="e">
        <f t="shared" si="420"/>
        <v>#VALUE!</v>
      </c>
      <c r="M377">
        <f t="shared" ref="M377:Q392" si="451">STDEV(E352:E377)</f>
        <v>3.7621091262509587</v>
      </c>
      <c r="N377">
        <f t="shared" si="451"/>
        <v>2.7437211668644612</v>
      </c>
      <c r="O377" t="e">
        <f t="shared" si="451"/>
        <v>#VALUE!</v>
      </c>
      <c r="P377" t="e">
        <f t="shared" si="451"/>
        <v>#VALUE!</v>
      </c>
      <c r="Q377">
        <f t="shared" si="451"/>
        <v>0.18494697728501769</v>
      </c>
      <c r="R377">
        <f t="shared" si="418"/>
        <v>6.1679451580283047</v>
      </c>
    </row>
    <row r="378" spans="1:18">
      <c r="A378" s="42">
        <f>'BB Data'!A383</f>
        <v>37323</v>
      </c>
      <c r="B378">
        <f>LN('BB Data'!B383/'BB Data'!B382)*100</f>
        <v>4.0499650520879428E-2</v>
      </c>
      <c r="C378">
        <f>LN('BB Data'!C383/'BB Data'!C382)*100</f>
        <v>-0.35705215183349404</v>
      </c>
      <c r="D378">
        <f>LN('BB Data'!D383/'BB Data'!D382)*100</f>
        <v>0.5312155506034375</v>
      </c>
      <c r="E378">
        <f>LN('BB Data'!E383/'BB Data'!E382)*100</f>
        <v>2.9296369488430756</v>
      </c>
      <c r="F378">
        <f>LN('BB Data'!F383/'BB Data'!F382)*100</f>
        <v>0.29812628554618359</v>
      </c>
      <c r="G378" t="e">
        <f>LN('BB Data'!G383/'BB Data'!G382)*100</f>
        <v>#VALUE!</v>
      </c>
      <c r="H378">
        <f>LN('BB Data'!H383/'BB Data'!H382)*100</f>
        <v>0.39215361443706903</v>
      </c>
      <c r="I378">
        <f>LN('BB Data'!I383/'BB Data'!I382)*100</f>
        <v>0.38117314947267217</v>
      </c>
      <c r="J378">
        <f>LN('BB Data'!J383/'BB Data'!J382)*100</f>
        <v>-3.2051872139951607</v>
      </c>
      <c r="K378">
        <f t="shared" si="419"/>
        <v>0.66724548949095386</v>
      </c>
      <c r="L378" t="e">
        <f t="shared" si="420"/>
        <v>#VALUE!</v>
      </c>
      <c r="M378">
        <f t="shared" ref="M378" si="452">STDEV(E353:E378)</f>
        <v>3.7335804186321035</v>
      </c>
      <c r="N378">
        <f t="shared" si="451"/>
        <v>2.7456778420998309</v>
      </c>
      <c r="O378" t="e">
        <f t="shared" si="451"/>
        <v>#VALUE!</v>
      </c>
      <c r="P378" t="e">
        <f t="shared" si="451"/>
        <v>#VALUE!</v>
      </c>
      <c r="Q378">
        <f t="shared" si="451"/>
        <v>0.18457339271980547</v>
      </c>
      <c r="R378">
        <f t="shared" si="418"/>
        <v>6.165341020154429</v>
      </c>
    </row>
    <row r="379" spans="1:18">
      <c r="A379" s="42">
        <f>'BB Data'!A384</f>
        <v>37330</v>
      </c>
      <c r="B379">
        <f>LN('BB Data'!B384/'BB Data'!B383)*100</f>
        <v>0.38911678132115174</v>
      </c>
      <c r="C379">
        <f>LN('BB Data'!C384/'BB Data'!C383)*100</f>
        <v>-5.9131569461177841E-2</v>
      </c>
      <c r="D379">
        <f>LN('BB Data'!D384/'BB Data'!D383)*100</f>
        <v>0.33291355427680813</v>
      </c>
      <c r="E379">
        <f>LN('BB Data'!E384/'BB Data'!E383)*100</f>
        <v>-2.8842964481831019E-3</v>
      </c>
      <c r="F379">
        <f>LN('BB Data'!F384/'BB Data'!F383)*100</f>
        <v>-0.21285661506304354</v>
      </c>
      <c r="G379" t="e">
        <f>LN('BB Data'!G384/'BB Data'!G383)*100</f>
        <v>#VALUE!</v>
      </c>
      <c r="H379">
        <f>LN('BB Data'!H384/'BB Data'!H383)*100</f>
        <v>0.83937848746748045</v>
      </c>
      <c r="I379">
        <f>LN('BB Data'!I384/'BB Data'!I383)*100</f>
        <v>0.3851502877940372</v>
      </c>
      <c r="J379">
        <f>LN('BB Data'!J384/'BB Data'!J383)*100</f>
        <v>3.6318299728792982</v>
      </c>
      <c r="K379">
        <f t="shared" si="419"/>
        <v>0.60647283687057263</v>
      </c>
      <c r="L379" t="e">
        <f t="shared" si="420"/>
        <v>#VALUE!</v>
      </c>
      <c r="M379">
        <f t="shared" ref="M379" si="453">STDEV(E354:E379)</f>
        <v>2.9416709092642757</v>
      </c>
      <c r="N379">
        <f t="shared" si="451"/>
        <v>2.5974528645143304</v>
      </c>
      <c r="O379" t="e">
        <f t="shared" si="451"/>
        <v>#VALUE!</v>
      </c>
      <c r="P379" t="e">
        <f t="shared" si="451"/>
        <v>#VALUE!</v>
      </c>
      <c r="Q379">
        <f t="shared" si="451"/>
        <v>0.17364527216050571</v>
      </c>
      <c r="R379">
        <f t="shared" si="418"/>
        <v>4.5346722455929296</v>
      </c>
    </row>
    <row r="380" spans="1:18">
      <c r="A380" s="42">
        <f>'BB Data'!A385</f>
        <v>37337</v>
      </c>
      <c r="B380">
        <f>LN('BB Data'!B385/'BB Data'!B384)*100</f>
        <v>-1.1524122870430825E-3</v>
      </c>
      <c r="C380">
        <f>LN('BB Data'!C385/'BB Data'!C384)*100</f>
        <v>-0.36961192694786882</v>
      </c>
      <c r="D380">
        <f>LN('BB Data'!D385/'BB Data'!D384)*100</f>
        <v>0.14831514448062122</v>
      </c>
      <c r="E380">
        <f>LN('BB Data'!E385/'BB Data'!E384)*100</f>
        <v>1.3209171874496208</v>
      </c>
      <c r="F380">
        <f>LN('BB Data'!F385/'BB Data'!F384)*100</f>
        <v>0.63721541016994476</v>
      </c>
      <c r="G380" t="e">
        <f>LN('BB Data'!G385/'BB Data'!G384)*100</f>
        <v>#VALUE!</v>
      </c>
      <c r="H380">
        <f>LN('BB Data'!H385/'BB Data'!H384)*100</f>
        <v>3.2179904873755764E-2</v>
      </c>
      <c r="I380">
        <f>LN('BB Data'!I385/'BB Data'!I384)*100</f>
        <v>0.32169170277302639</v>
      </c>
      <c r="J380">
        <f>LN('BB Data'!J385/'BB Data'!J384)*100</f>
        <v>-5.1858466346685193</v>
      </c>
      <c r="K380">
        <f t="shared" si="419"/>
        <v>0.55116391752227467</v>
      </c>
      <c r="L380" t="e">
        <f t="shared" si="420"/>
        <v>#VALUE!</v>
      </c>
      <c r="M380">
        <f t="shared" ref="M380" si="454">STDEV(E355:E380)</f>
        <v>2.5594686166914675</v>
      </c>
      <c r="N380">
        <f t="shared" si="451"/>
        <v>2.2615392853014891</v>
      </c>
      <c r="O380" t="e">
        <f t="shared" si="451"/>
        <v>#VALUE!</v>
      </c>
      <c r="P380" t="e">
        <f t="shared" si="451"/>
        <v>#VALUE!</v>
      </c>
      <c r="Q380">
        <f t="shared" si="451"/>
        <v>0.13826118145160543</v>
      </c>
      <c r="R380">
        <f t="shared" si="418"/>
        <v>4.7251600392739563</v>
      </c>
    </row>
    <row r="381" spans="1:18">
      <c r="A381" s="42">
        <f>'BB Data'!A386</f>
        <v>37344</v>
      </c>
      <c r="B381">
        <f>LN('BB Data'!B386/'BB Data'!B385)*100</f>
        <v>0.40942186182156931</v>
      </c>
      <c r="C381">
        <f>LN('BB Data'!C386/'BB Data'!C385)*100</f>
        <v>-0.12485150336040464</v>
      </c>
      <c r="D381">
        <f>LN('BB Data'!D386/'BB Data'!D385)*100</f>
        <v>0.40552928961862106</v>
      </c>
      <c r="E381">
        <f>LN('BB Data'!E386/'BB Data'!E385)*100</f>
        <v>3.4152033800930438E-2</v>
      </c>
      <c r="F381">
        <f>LN('BB Data'!F386/'BB Data'!F385)*100</f>
        <v>-1.5576971314714965</v>
      </c>
      <c r="G381" t="e">
        <f>LN('BB Data'!G386/'BB Data'!G385)*100</f>
        <v>#VALUE!</v>
      </c>
      <c r="H381">
        <f>LN('BB Data'!H386/'BB Data'!H385)*100</f>
        <v>0.40137749793517763</v>
      </c>
      <c r="I381">
        <f>LN('BB Data'!I386/'BB Data'!I385)*100</f>
        <v>0.41583242472502452</v>
      </c>
      <c r="J381">
        <f>LN('BB Data'!J386/'BB Data'!J385)*100</f>
        <v>1.1466452318065092</v>
      </c>
      <c r="K381">
        <f t="shared" si="419"/>
        <v>0.5535759686023739</v>
      </c>
      <c r="L381" t="e">
        <f t="shared" si="420"/>
        <v>#VALUE!</v>
      </c>
      <c r="M381">
        <f t="shared" ref="M381" si="455">STDEV(E356:E381)</f>
        <v>2.5650393097378701</v>
      </c>
      <c r="N381">
        <f t="shared" si="451"/>
        <v>2.0074118632378268</v>
      </c>
      <c r="O381" t="e">
        <f t="shared" si="451"/>
        <v>#VALUE!</v>
      </c>
      <c r="P381" t="e">
        <f t="shared" si="451"/>
        <v>#VALUE!</v>
      </c>
      <c r="Q381">
        <f t="shared" si="451"/>
        <v>0.13545734763979952</v>
      </c>
      <c r="R381">
        <f t="shared" si="418"/>
        <v>4.7000831198819659</v>
      </c>
    </row>
    <row r="382" spans="1:18">
      <c r="A382" s="42">
        <f>'BB Data'!A387</f>
        <v>37351</v>
      </c>
      <c r="B382">
        <f>LN('BB Data'!B387/'BB Data'!B386)*100</f>
        <v>0.56194389968548908</v>
      </c>
      <c r="C382">
        <f>LN('BB Data'!C387/'BB Data'!C386)*100</f>
        <v>0.74978143975300338</v>
      </c>
      <c r="D382">
        <f>LN('BB Data'!D387/'BB Data'!D386)*100</f>
        <v>2.2608256174163927E-2</v>
      </c>
      <c r="E382">
        <f>LN('BB Data'!E387/'BB Data'!E386)*100</f>
        <v>0.89234455667509538</v>
      </c>
      <c r="F382">
        <f>LN('BB Data'!F387/'BB Data'!F386)*100</f>
        <v>-2.0861251957717055</v>
      </c>
      <c r="G382" t="e">
        <f>LN('BB Data'!G387/'BB Data'!G386)*100</f>
        <v>#VALUE!</v>
      </c>
      <c r="H382">
        <f>LN('BB Data'!H387/'BB Data'!H386)*100</f>
        <v>9.9857758107048167E-2</v>
      </c>
      <c r="I382">
        <f>LN('BB Data'!I387/'BB Data'!I386)*100</f>
        <v>0.28748012457804151</v>
      </c>
      <c r="J382">
        <f>LN('BB Data'!J387/'BB Data'!J386)*100</f>
        <v>1.4610353994210228</v>
      </c>
      <c r="K382">
        <f t="shared" si="419"/>
        <v>0.47666629781151415</v>
      </c>
      <c r="L382" t="e">
        <f t="shared" si="420"/>
        <v>#VALUE!</v>
      </c>
      <c r="M382">
        <f t="shared" ref="M382" si="456">STDEV(E357:E382)</f>
        <v>2.5619906866855908</v>
      </c>
      <c r="N382">
        <f t="shared" si="451"/>
        <v>1.8095457192031275</v>
      </c>
      <c r="O382" t="e">
        <f t="shared" si="451"/>
        <v>#VALUE!</v>
      </c>
      <c r="P382" t="e">
        <f t="shared" si="451"/>
        <v>#VALUE!</v>
      </c>
      <c r="Q382">
        <f t="shared" si="451"/>
        <v>0.13212144798696615</v>
      </c>
      <c r="R382">
        <f t="shared" si="418"/>
        <v>4.5072024638281558</v>
      </c>
    </row>
    <row r="383" spans="1:18">
      <c r="A383" s="42">
        <f>'BB Data'!A388</f>
        <v>37358</v>
      </c>
      <c r="B383">
        <f>LN('BB Data'!B388/'BB Data'!B387)*100</f>
        <v>7.8717255121395477E-2</v>
      </c>
      <c r="C383">
        <f>LN('BB Data'!C388/'BB Data'!C387)*100</f>
        <v>0.60415313466191778</v>
      </c>
      <c r="D383">
        <f>LN('BB Data'!D388/'BB Data'!D387)*100</f>
        <v>0.58880531547788617</v>
      </c>
      <c r="E383">
        <f>LN('BB Data'!E388/'BB Data'!E387)*100</f>
        <v>-0.64225206266524482</v>
      </c>
      <c r="F383">
        <f>LN('BB Data'!F388/'BB Data'!F387)*100</f>
        <v>0.74382316255763148</v>
      </c>
      <c r="G383" t="e">
        <f>LN('BB Data'!G388/'BB Data'!G387)*100</f>
        <v>#VALUE!</v>
      </c>
      <c r="H383">
        <f>LN('BB Data'!H388/'BB Data'!H387)*100</f>
        <v>0.41531654717407224</v>
      </c>
      <c r="I383">
        <f>LN('BB Data'!I388/'BB Data'!I387)*100</f>
        <v>0.35337682800119369</v>
      </c>
      <c r="J383">
        <f>LN('BB Data'!J388/'BB Data'!J387)*100</f>
        <v>2.4709093125996917</v>
      </c>
      <c r="K383">
        <f t="shared" si="419"/>
        <v>0.47642946892019183</v>
      </c>
      <c r="L383" t="e">
        <f t="shared" si="420"/>
        <v>#VALUE!</v>
      </c>
      <c r="M383">
        <f t="shared" ref="M383" si="457">STDEV(E358:E383)</f>
        <v>2.5321304900750317</v>
      </c>
      <c r="N383">
        <f t="shared" si="451"/>
        <v>1.8223113927403622</v>
      </c>
      <c r="O383" t="e">
        <f t="shared" si="451"/>
        <v>#VALUE!</v>
      </c>
      <c r="P383" t="e">
        <f t="shared" si="451"/>
        <v>#VALUE!</v>
      </c>
      <c r="Q383">
        <f t="shared" si="451"/>
        <v>0.11217860393245707</v>
      </c>
      <c r="R383">
        <f t="shared" si="418"/>
        <v>4.4479823905917435</v>
      </c>
    </row>
    <row r="384" spans="1:18">
      <c r="A384" s="42">
        <f>'BB Data'!A389</f>
        <v>37365</v>
      </c>
      <c r="B384">
        <f>LN('BB Data'!B389/'BB Data'!B388)*100</f>
        <v>-6.2740626612485709E-2</v>
      </c>
      <c r="C384">
        <f>LN('BB Data'!C389/'BB Data'!C388)*100</f>
        <v>0.64299983262970506</v>
      </c>
      <c r="D384">
        <f>LN('BB Data'!D389/'BB Data'!D388)*100</f>
        <v>0.56929136042703277</v>
      </c>
      <c r="E384">
        <f>LN('BB Data'!E389/'BB Data'!E388)*100</f>
        <v>3.1047720377328845</v>
      </c>
      <c r="F384">
        <f>LN('BB Data'!F389/'BB Data'!F388)*100</f>
        <v>1.5785818123479556</v>
      </c>
      <c r="G384" t="e">
        <f>LN('BB Data'!G389/'BB Data'!G388)*100</f>
        <v>#VALUE!</v>
      </c>
      <c r="H384">
        <f>LN('BB Data'!H389/'BB Data'!H388)*100</f>
        <v>-0.70669012141417797</v>
      </c>
      <c r="I384">
        <f>LN('BB Data'!I389/'BB Data'!I388)*100</f>
        <v>0.3993925437780334</v>
      </c>
      <c r="J384">
        <f>LN('BB Data'!J389/'BB Data'!J388)*100</f>
        <v>-2.0663044260364702</v>
      </c>
      <c r="K384">
        <f t="shared" si="419"/>
        <v>0.47447961279943357</v>
      </c>
      <c r="L384" t="e">
        <f t="shared" si="420"/>
        <v>#VALUE!</v>
      </c>
      <c r="M384">
        <f t="shared" ref="M384" si="458">STDEV(E359:E384)</f>
        <v>2.5569967864014473</v>
      </c>
      <c r="N384">
        <f t="shared" si="451"/>
        <v>1.8623844457075498</v>
      </c>
      <c r="O384" t="e">
        <f t="shared" si="451"/>
        <v>#VALUE!</v>
      </c>
      <c r="P384" t="e">
        <f t="shared" si="451"/>
        <v>#VALUE!</v>
      </c>
      <c r="Q384">
        <f t="shared" si="451"/>
        <v>9.8203536426672469E-2</v>
      </c>
      <c r="R384">
        <f t="shared" si="418"/>
        <v>4.4914108814416345</v>
      </c>
    </row>
    <row r="385" spans="1:18">
      <c r="A385" s="42">
        <f>'BB Data'!A390</f>
        <v>37372</v>
      </c>
      <c r="B385">
        <f>LN('BB Data'!B390/'BB Data'!B389)*100</f>
        <v>-0.23419883323396889</v>
      </c>
      <c r="C385">
        <f>LN('BB Data'!C390/'BB Data'!C389)*100</f>
        <v>0.77029780929743696</v>
      </c>
      <c r="D385">
        <f>LN('BB Data'!D390/'BB Data'!D389)*100</f>
        <v>0.34838263048025048</v>
      </c>
      <c r="E385">
        <f>LN('BB Data'!E390/'BB Data'!E389)*100</f>
        <v>-1.4551456195504153</v>
      </c>
      <c r="F385">
        <f>LN('BB Data'!F390/'BB Data'!F389)*100</f>
        <v>1.7439829504840834</v>
      </c>
      <c r="G385" t="e">
        <f>LN('BB Data'!G390/'BB Data'!G389)*100</f>
        <v>#VALUE!</v>
      </c>
      <c r="H385">
        <f>LN('BB Data'!H390/'BB Data'!H389)*100</f>
        <v>-1.1797921673257419</v>
      </c>
      <c r="I385">
        <f>LN('BB Data'!I390/'BB Data'!I389)*100</f>
        <v>0.35037733286485151</v>
      </c>
      <c r="J385">
        <f>LN('BB Data'!J390/'BB Data'!J389)*100</f>
        <v>-3.3208305136741125</v>
      </c>
      <c r="K385">
        <f t="shared" si="419"/>
        <v>0.47807116974450764</v>
      </c>
      <c r="L385" t="e">
        <f t="shared" si="420"/>
        <v>#VALUE!</v>
      </c>
      <c r="M385">
        <f>STDEV(E360:E385)</f>
        <v>2.588183005925579</v>
      </c>
      <c r="N385">
        <f t="shared" si="451"/>
        <v>1.9184966274252675</v>
      </c>
      <c r="O385" t="e">
        <f t="shared" si="451"/>
        <v>#VALUE!</v>
      </c>
      <c r="P385" t="e">
        <f t="shared" si="451"/>
        <v>#VALUE!</v>
      </c>
      <c r="Q385">
        <f t="shared" si="451"/>
        <v>9.3409754988987403E-2</v>
      </c>
      <c r="R385">
        <f t="shared" si="418"/>
        <v>4.5405065094629693</v>
      </c>
    </row>
    <row r="386" spans="1:18">
      <c r="A386" s="42">
        <f>'BB Data'!A391</f>
        <v>37379</v>
      </c>
      <c r="B386">
        <f>LN('BB Data'!B391/'BB Data'!B390)*100</f>
        <v>-0.36782651661537613</v>
      </c>
      <c r="C386">
        <f>LN('BB Data'!C391/'BB Data'!C390)*100</f>
        <v>0.37268399758031939</v>
      </c>
      <c r="D386">
        <f>LN('BB Data'!D391/'BB Data'!D390)*100</f>
        <v>0.25313084731360624</v>
      </c>
      <c r="E386">
        <f>LN('BB Data'!E391/'BB Data'!E390)*100</f>
        <v>-1.1541343728274296</v>
      </c>
      <c r="F386">
        <f>LN('BB Data'!F391/'BB Data'!F390)*100</f>
        <v>1.4858492465435555</v>
      </c>
      <c r="G386" t="e">
        <f>LN('BB Data'!G391/'BB Data'!G390)*100</f>
        <v>#VALUE!</v>
      </c>
      <c r="H386">
        <f>LN('BB Data'!H391/'BB Data'!H390)*100</f>
        <v>-0.22384642392006285</v>
      </c>
      <c r="I386">
        <f>LN('BB Data'!I391/'BB Data'!I390)*100</f>
        <v>0.21041583441494269</v>
      </c>
      <c r="J386">
        <f>LN('BB Data'!J391/'BB Data'!J390)*100</f>
        <v>-4.5563592860115145</v>
      </c>
      <c r="K386">
        <f t="shared" si="419"/>
        <v>0.48523478758230032</v>
      </c>
      <c r="L386" t="e">
        <f t="shared" si="420"/>
        <v>#VALUE!</v>
      </c>
      <c r="M386">
        <f t="shared" ref="M386" si="459">STDEV(E361:E386)</f>
        <v>2.6051769282561161</v>
      </c>
      <c r="N386">
        <f t="shared" si="451"/>
        <v>1.9360866294082524</v>
      </c>
      <c r="O386" t="e">
        <f t="shared" si="451"/>
        <v>#VALUE!</v>
      </c>
      <c r="P386" t="e">
        <f t="shared" si="451"/>
        <v>#VALUE!</v>
      </c>
      <c r="Q386">
        <f t="shared" si="451"/>
        <v>9.9576980015397165E-2</v>
      </c>
      <c r="R386">
        <f t="shared" si="418"/>
        <v>4.6632948344287417</v>
      </c>
    </row>
    <row r="387" spans="1:18">
      <c r="A387" s="42">
        <f>'BB Data'!A392</f>
        <v>37386</v>
      </c>
      <c r="B387">
        <f>LN('BB Data'!B392/'BB Data'!B391)*100</f>
        <v>-0.28395556266844935</v>
      </c>
      <c r="C387">
        <f>LN('BB Data'!C392/'BB Data'!C391)*100</f>
        <v>6.0515555320100924E-2</v>
      </c>
      <c r="D387">
        <f>LN('BB Data'!D392/'BB Data'!D391)*100</f>
        <v>0.44324437273265516</v>
      </c>
      <c r="E387">
        <f>LN('BB Data'!E392/'BB Data'!E391)*100</f>
        <v>-1.3678392160061252</v>
      </c>
      <c r="F387">
        <f>LN('BB Data'!F392/'BB Data'!F391)*100</f>
        <v>2.360778836236062</v>
      </c>
      <c r="G387" t="e">
        <f>LN('BB Data'!G392/'BB Data'!G391)*100</f>
        <v>#VALUE!</v>
      </c>
      <c r="H387">
        <f>LN('BB Data'!H392/'BB Data'!H391)*100</f>
        <v>-1.1132519321395404</v>
      </c>
      <c r="I387">
        <f>LN('BB Data'!I392/'BB Data'!I391)*100</f>
        <v>0.4068428445681902</v>
      </c>
      <c r="J387">
        <f>LN('BB Data'!J392/'BB Data'!J391)*100</f>
        <v>-5.0852232892419273</v>
      </c>
      <c r="K387">
        <f t="shared" si="419"/>
        <v>0.45187319043073065</v>
      </c>
      <c r="L387" t="e">
        <f t="shared" si="420"/>
        <v>#VALUE!</v>
      </c>
      <c r="M387">
        <f t="shared" ref="M387" si="460">STDEV(E362:E387)</f>
        <v>2.5903865371130861</v>
      </c>
      <c r="N387">
        <f t="shared" si="451"/>
        <v>1.7332710310543649</v>
      </c>
      <c r="O387" t="e">
        <f t="shared" si="451"/>
        <v>#VALUE!</v>
      </c>
      <c r="P387" t="e">
        <f t="shared" si="451"/>
        <v>#VALUE!</v>
      </c>
      <c r="Q387">
        <f t="shared" si="451"/>
        <v>9.2835533403065829E-2</v>
      </c>
      <c r="R387">
        <f t="shared" si="418"/>
        <v>4.3417609814210909</v>
      </c>
    </row>
    <row r="388" spans="1:18">
      <c r="A388" s="42">
        <f>'BB Data'!A393</f>
        <v>37393</v>
      </c>
      <c r="B388">
        <f>LN('BB Data'!B393/'BB Data'!B392)*100</f>
        <v>-1.9573189398549795E-2</v>
      </c>
      <c r="C388">
        <f>LN('BB Data'!C393/'BB Data'!C392)*100</f>
        <v>0.49543359221275701</v>
      </c>
      <c r="D388">
        <f>LN('BB Data'!D393/'BB Data'!D392)*100</f>
        <v>0.23526561357993908</v>
      </c>
      <c r="E388">
        <f>LN('BB Data'!E393/'BB Data'!E392)*100</f>
        <v>3.2341757924612478</v>
      </c>
      <c r="F388">
        <f>LN('BB Data'!F393/'BB Data'!F392)*100</f>
        <v>0.46554076590543009</v>
      </c>
      <c r="G388" t="e">
        <f>LN('BB Data'!G393/'BB Data'!G392)*100</f>
        <v>#VALUE!</v>
      </c>
      <c r="H388">
        <f>LN('BB Data'!H393/'BB Data'!H392)*100</f>
        <v>0.4290483462385592</v>
      </c>
      <c r="I388">
        <f>LN('BB Data'!I393/'BB Data'!I392)*100</f>
        <v>0.51726310404227416</v>
      </c>
      <c r="J388">
        <f>LN('BB Data'!J393/'BB Data'!J392)*100</f>
        <v>3.4307690794598269</v>
      </c>
      <c r="K388">
        <f t="shared" si="419"/>
        <v>0.44582349565736346</v>
      </c>
      <c r="L388" t="e">
        <f t="shared" si="420"/>
        <v>#VALUE!</v>
      </c>
      <c r="M388">
        <f t="shared" ref="M388" si="461">STDEV(E363:E388)</f>
        <v>2.5532378847641706</v>
      </c>
      <c r="N388">
        <f t="shared" si="451"/>
        <v>1.7361889620447286</v>
      </c>
      <c r="O388" t="e">
        <f t="shared" si="451"/>
        <v>#VALUE!</v>
      </c>
      <c r="P388" t="e">
        <f t="shared" si="451"/>
        <v>#VALUE!</v>
      </c>
      <c r="Q388">
        <f t="shared" si="451"/>
        <v>9.6389268392044994E-2</v>
      </c>
      <c r="R388">
        <f t="shared" si="418"/>
        <v>4.3704910748739376</v>
      </c>
    </row>
    <row r="389" spans="1:18">
      <c r="A389" s="42">
        <f>'BB Data'!A394</f>
        <v>37400</v>
      </c>
      <c r="B389">
        <f>LN('BB Data'!B394/'BB Data'!B393)*100</f>
        <v>2.302688398867735E-2</v>
      </c>
      <c r="C389">
        <f>LN('BB Data'!C394/'BB Data'!C393)*100</f>
        <v>0.18333944749949235</v>
      </c>
      <c r="D389">
        <f>LN('BB Data'!D394/'BB Data'!D393)*100</f>
        <v>0.13673555941540744</v>
      </c>
      <c r="E389">
        <f>LN('BB Data'!E394/'BB Data'!E393)*100</f>
        <v>-1.1739416799167064</v>
      </c>
      <c r="F389">
        <f>LN('BB Data'!F394/'BB Data'!F393)*100</f>
        <v>1.72176425481236</v>
      </c>
      <c r="G389" t="e">
        <f>LN('BB Data'!G394/'BB Data'!G393)*100</f>
        <v>#VALUE!</v>
      </c>
      <c r="H389">
        <f>LN('BB Data'!H394/'BB Data'!H393)*100</f>
        <v>0.47137227497590545</v>
      </c>
      <c r="I389">
        <f>LN('BB Data'!I394/'BB Data'!I393)*100</f>
        <v>0.45608281550611263</v>
      </c>
      <c r="J389">
        <f>LN('BB Data'!J394/'BB Data'!J393)*100</f>
        <v>-1.376367304837085</v>
      </c>
      <c r="K389">
        <f t="shared" si="419"/>
        <v>0.44551020166632105</v>
      </c>
      <c r="L389" t="e">
        <f t="shared" si="420"/>
        <v>#VALUE!</v>
      </c>
      <c r="M389">
        <f t="shared" ref="M389" si="462">STDEV(E364:E389)</f>
        <v>2.5688794364800098</v>
      </c>
      <c r="N389">
        <f t="shared" si="451"/>
        <v>1.7608278913483737</v>
      </c>
      <c r="O389" t="e">
        <f t="shared" si="451"/>
        <v>#VALUE!</v>
      </c>
      <c r="P389" t="e">
        <f t="shared" si="451"/>
        <v>#VALUE!</v>
      </c>
      <c r="Q389">
        <f t="shared" si="451"/>
        <v>9.7327528901812635E-2</v>
      </c>
      <c r="R389">
        <f t="shared" si="418"/>
        <v>4.3235415164894864</v>
      </c>
    </row>
    <row r="390" spans="1:18">
      <c r="A390" s="42">
        <f>'BB Data'!A395</f>
        <v>37407</v>
      </c>
      <c r="B390">
        <f>LN('BB Data'!B395/'BB Data'!B394)*100</f>
        <v>0.11160522826532582</v>
      </c>
      <c r="C390">
        <f>LN('BB Data'!C395/'BB Data'!C394)*100</f>
        <v>0.21492268155124927</v>
      </c>
      <c r="D390">
        <f>LN('BB Data'!D395/'BB Data'!D394)*100</f>
        <v>0.67842865369224881</v>
      </c>
      <c r="E390">
        <f>LN('BB Data'!E395/'BB Data'!E394)*100</f>
        <v>-2.914264291494356</v>
      </c>
      <c r="F390">
        <f>LN('BB Data'!F395/'BB Data'!F394)*100</f>
        <v>-0.23847388090181212</v>
      </c>
      <c r="G390" t="e">
        <f>LN('BB Data'!G395/'BB Data'!G394)*100</f>
        <v>#VALUE!</v>
      </c>
      <c r="H390">
        <f>LN('BB Data'!H395/'BB Data'!H394)*100</f>
        <v>0.94183521693837813</v>
      </c>
      <c r="I390">
        <f>LN('BB Data'!I395/'BB Data'!I394)*100</f>
        <v>0.26306372888302643</v>
      </c>
      <c r="J390">
        <f>LN('BB Data'!J395/'BB Data'!J394)*100</f>
        <v>-0.48466068082968372</v>
      </c>
      <c r="K390">
        <f t="shared" si="419"/>
        <v>0.43362904825311144</v>
      </c>
      <c r="L390" t="e">
        <f t="shared" si="420"/>
        <v>#VALUE!</v>
      </c>
      <c r="M390">
        <f t="shared" ref="M390" si="463">STDEV(E365:E390)</f>
        <v>2.6427206959593561</v>
      </c>
      <c r="N390">
        <f t="shared" si="451"/>
        <v>1.7613052245736491</v>
      </c>
      <c r="O390" t="e">
        <f t="shared" si="451"/>
        <v>#VALUE!</v>
      </c>
      <c r="P390" t="e">
        <f t="shared" si="451"/>
        <v>#VALUE!</v>
      </c>
      <c r="Q390">
        <f t="shared" si="451"/>
        <v>9.2725196759793876E-2</v>
      </c>
      <c r="R390">
        <f t="shared" si="418"/>
        <v>4.2124896945815298</v>
      </c>
    </row>
    <row r="391" spans="1:18">
      <c r="A391" s="42">
        <f>'BB Data'!A396</f>
        <v>37414</v>
      </c>
      <c r="B391">
        <f>LN('BB Data'!B396/'BB Data'!B395)*100</f>
        <v>-0.92071788949756106</v>
      </c>
      <c r="C391">
        <f>LN('BB Data'!C396/'BB Data'!C395)*100</f>
        <v>0.40631434711872144</v>
      </c>
      <c r="D391">
        <f>LN('BB Data'!D396/'BB Data'!D395)*100</f>
        <v>0.51841541180263162</v>
      </c>
      <c r="E391">
        <f>LN('BB Data'!E396/'BB Data'!E395)*100</f>
        <v>-1.7390729436441026</v>
      </c>
      <c r="F391">
        <f>LN('BB Data'!F396/'BB Data'!F395)*100</f>
        <v>4.7216152105748286</v>
      </c>
      <c r="G391" t="e">
        <f>LN('BB Data'!G396/'BB Data'!G395)*100</f>
        <v>#VALUE!</v>
      </c>
      <c r="H391">
        <f>LN('BB Data'!H396/'BB Data'!H395)*100</f>
        <v>-2.5721825390573612</v>
      </c>
      <c r="I391">
        <f>LN('BB Data'!I396/'BB Data'!I395)*100</f>
        <v>0.41579957291360919</v>
      </c>
      <c r="J391">
        <f>LN('BB Data'!J396/'BB Data'!J395)*100</f>
        <v>-8.7331918180720933</v>
      </c>
      <c r="K391">
        <f t="shared" si="419"/>
        <v>0.45317736774264822</v>
      </c>
      <c r="L391" t="e">
        <f t="shared" si="420"/>
        <v>#VALUE!</v>
      </c>
      <c r="M391">
        <f t="shared" ref="M391" si="464">STDEV(E366:E391)</f>
        <v>2.2854130793395329</v>
      </c>
      <c r="N391">
        <f t="shared" si="451"/>
        <v>1.7493035580135456</v>
      </c>
      <c r="O391" t="e">
        <f t="shared" si="451"/>
        <v>#VALUE!</v>
      </c>
      <c r="P391" t="e">
        <f t="shared" si="451"/>
        <v>#VALUE!</v>
      </c>
      <c r="Q391">
        <f t="shared" si="451"/>
        <v>9.1255947052057404E-2</v>
      </c>
      <c r="R391">
        <f t="shared" si="418"/>
        <v>4.2568177201497939</v>
      </c>
    </row>
    <row r="392" spans="1:18">
      <c r="A392" s="42">
        <f>'BB Data'!A397</f>
        <v>37421</v>
      </c>
      <c r="B392">
        <f>LN('BB Data'!B397/'BB Data'!B396)*100</f>
        <v>-1.3095293117421201</v>
      </c>
      <c r="C392">
        <f>LN('BB Data'!C397/'BB Data'!C396)*100</f>
        <v>0.15398684530670353</v>
      </c>
      <c r="D392">
        <f>LN('BB Data'!D397/'BB Data'!D396)*100</f>
        <v>0.35793500658445826</v>
      </c>
      <c r="E392">
        <f>LN('BB Data'!E397/'BB Data'!E396)*100</f>
        <v>-1.2031776214270604</v>
      </c>
      <c r="F392">
        <f>LN('BB Data'!F397/'BB Data'!F396)*100</f>
        <v>3.0098542718695263</v>
      </c>
      <c r="G392" t="e">
        <f>LN('BB Data'!G397/'BB Data'!G396)*100</f>
        <v>#VALUE!</v>
      </c>
      <c r="H392">
        <f>LN('BB Data'!H397/'BB Data'!H396)*100</f>
        <v>-5.9659956344320717</v>
      </c>
      <c r="I392">
        <f>LN('BB Data'!I397/'BB Data'!I396)*100</f>
        <v>0.30787276115460321</v>
      </c>
      <c r="J392">
        <f>LN('BB Data'!J397/'BB Data'!J396)*100</f>
        <v>-6.1390509230134205</v>
      </c>
      <c r="K392">
        <f t="shared" si="419"/>
        <v>0.50865224704471002</v>
      </c>
      <c r="L392" t="e">
        <f t="shared" si="420"/>
        <v>#VALUE!</v>
      </c>
      <c r="M392">
        <f t="shared" ref="M392" si="465">STDEV(E367:E392)</f>
        <v>2.2308155658099276</v>
      </c>
      <c r="N392">
        <f t="shared" si="451"/>
        <v>1.8113273461784767</v>
      </c>
      <c r="O392" t="e">
        <f t="shared" si="451"/>
        <v>#VALUE!</v>
      </c>
      <c r="P392" t="e">
        <f t="shared" si="451"/>
        <v>#VALUE!</v>
      </c>
      <c r="Q392">
        <f t="shared" si="451"/>
        <v>9.2732937053871339E-2</v>
      </c>
      <c r="R392">
        <f t="shared" si="418"/>
        <v>4.3776868276026155</v>
      </c>
    </row>
    <row r="393" spans="1:18">
      <c r="A393" s="42">
        <f>'BB Data'!A398</f>
        <v>37428</v>
      </c>
      <c r="B393">
        <f>LN('BB Data'!B398/'BB Data'!B397)*100</f>
        <v>-0.89885856800381547</v>
      </c>
      <c r="C393">
        <f>LN('BB Data'!C398/'BB Data'!C397)*100</f>
        <v>-5.6755055368622694E-2</v>
      </c>
      <c r="D393">
        <f>LN('BB Data'!D398/'BB Data'!D397)*100</f>
        <v>0.22786317625273378</v>
      </c>
      <c r="E393">
        <f>LN('BB Data'!E398/'BB Data'!E397)*100</f>
        <v>-3.6742226350872071</v>
      </c>
      <c r="F393">
        <f>LN('BB Data'!F398/'BB Data'!F397)*100</f>
        <v>4.1661421108678756</v>
      </c>
      <c r="G393" t="e">
        <f>LN('BB Data'!G398/'BB Data'!G397)*100</f>
        <v>#VALUE!</v>
      </c>
      <c r="H393">
        <f>LN('BB Data'!H398/'BB Data'!H397)*100</f>
        <v>-3.0200374818581248</v>
      </c>
      <c r="I393">
        <f>LN('BB Data'!I398/'BB Data'!I397)*100</f>
        <v>0.22331361050828344</v>
      </c>
      <c r="J393">
        <f>LN('BB Data'!J398/'BB Data'!J397)*100</f>
        <v>-12.993272140860467</v>
      </c>
      <c r="K393">
        <f t="shared" si="419"/>
        <v>0.535543533293801</v>
      </c>
      <c r="L393" t="e">
        <f t="shared" si="420"/>
        <v>#VALUE!</v>
      </c>
      <c r="M393">
        <f t="shared" ref="M393:Q408" si="466">STDEV(E368:E393)</f>
        <v>2.348676446429371</v>
      </c>
      <c r="N393">
        <f t="shared" si="466"/>
        <v>1.9019133089576965</v>
      </c>
      <c r="O393" t="e">
        <f t="shared" si="466"/>
        <v>#VALUE!</v>
      </c>
      <c r="P393" t="e">
        <f t="shared" si="466"/>
        <v>#VALUE!</v>
      </c>
      <c r="Q393">
        <f t="shared" si="466"/>
        <v>9.5582825947645833E-2</v>
      </c>
      <c r="R393">
        <f t="shared" si="418"/>
        <v>4.9279132141362201</v>
      </c>
    </row>
    <row r="394" spans="1:18">
      <c r="A394" s="42">
        <f>'BB Data'!A399</f>
        <v>37435</v>
      </c>
      <c r="B394">
        <f>LN('BB Data'!B399/'BB Data'!B398)*100</f>
        <v>0.26186865847800767</v>
      </c>
      <c r="C394">
        <f>LN('BB Data'!C399/'BB Data'!C398)*100</f>
        <v>0.37168872837629402</v>
      </c>
      <c r="D394">
        <f>LN('BB Data'!D399/'BB Data'!D398)*100</f>
        <v>0.3558480746284795</v>
      </c>
      <c r="E394">
        <f>LN('BB Data'!E399/'BB Data'!E398)*100</f>
        <v>-1.3543523887037143</v>
      </c>
      <c r="F394">
        <f>LN('BB Data'!F399/'BB Data'!F398)*100</f>
        <v>-0.46034075627831667</v>
      </c>
      <c r="G394" t="e">
        <f>LN('BB Data'!G399/'BB Data'!G398)*100</f>
        <v>#VALUE!</v>
      </c>
      <c r="H394">
        <f>LN('BB Data'!H399/'BB Data'!H398)*100</f>
        <v>5.5141720544203086</v>
      </c>
      <c r="I394">
        <f>LN('BB Data'!I399/'BB Data'!I398)*100</f>
        <v>1.0444441984453945</v>
      </c>
      <c r="J394">
        <f>LN('BB Data'!J399/'BB Data'!J398)*100</f>
        <v>7.4083140943869532</v>
      </c>
      <c r="K394">
        <f t="shared" si="419"/>
        <v>0.52477087486893514</v>
      </c>
      <c r="L394" t="e">
        <f t="shared" si="420"/>
        <v>#VALUE!</v>
      </c>
      <c r="M394">
        <f t="shared" ref="M394" si="467">STDEV(E369:E394)</f>
        <v>2.2888259112652118</v>
      </c>
      <c r="N394">
        <f>STDEV(F369:F394)</f>
        <v>1.8715835445391811</v>
      </c>
      <c r="O394" t="e">
        <f t="shared" si="466"/>
        <v>#VALUE!</v>
      </c>
      <c r="P394" t="e">
        <f t="shared" si="466"/>
        <v>#VALUE!</v>
      </c>
      <c r="Q394">
        <f t="shared" si="466"/>
        <v>0.15680236046026372</v>
      </c>
      <c r="R394">
        <f t="shared" si="418"/>
        <v>5.132381154941541</v>
      </c>
    </row>
    <row r="395" spans="1:18">
      <c r="A395" s="42">
        <f>'BB Data'!A400</f>
        <v>37442</v>
      </c>
      <c r="B395">
        <f>LN('BB Data'!B400/'BB Data'!B399)*100</f>
        <v>-0.5184770558954821</v>
      </c>
      <c r="C395">
        <f>LN('BB Data'!C400/'BB Data'!C399)*100</f>
        <v>0.44478314858023271</v>
      </c>
      <c r="D395">
        <f>LN('BB Data'!D400/'BB Data'!D399)*100</f>
        <v>0.36762346495893328</v>
      </c>
      <c r="E395">
        <f>LN('BB Data'!E400/'BB Data'!E399)*100</f>
        <v>2.0001905297314408</v>
      </c>
      <c r="F395">
        <f>LN('BB Data'!F400/'BB Data'!F399)*100</f>
        <v>2.1419358201932974</v>
      </c>
      <c r="G395" t="e">
        <f>LN('BB Data'!G400/'BB Data'!G399)*100</f>
        <v>#VALUE!</v>
      </c>
      <c r="H395">
        <f>LN('BB Data'!H400/'BB Data'!H399)*100</f>
        <v>-0.94064143268539013</v>
      </c>
      <c r="I395">
        <f>LN('BB Data'!I400/'BB Data'!I399)*100</f>
        <v>1.1000458183756514</v>
      </c>
      <c r="J395">
        <f>LN('BB Data'!J400/'BB Data'!J399)*100</f>
        <v>-4.4197459965013568</v>
      </c>
      <c r="K395">
        <f t="shared" si="419"/>
        <v>0.52686978316573785</v>
      </c>
      <c r="L395">
        <f>STDEV(C370:C395)</f>
        <v>0.46468071468350342</v>
      </c>
      <c r="M395">
        <f>STDEV(E370:E395)</f>
        <v>2.0622959137508881</v>
      </c>
      <c r="N395">
        <f t="shared" si="466"/>
        <v>1.8910868274577644</v>
      </c>
      <c r="O395" t="e">
        <f t="shared" si="466"/>
        <v>#VALUE!</v>
      </c>
      <c r="P395">
        <f t="shared" si="466"/>
        <v>1.9138995240984675</v>
      </c>
      <c r="Q395">
        <f t="shared" si="466"/>
        <v>0.2064431878042933</v>
      </c>
      <c r="R395">
        <f t="shared" si="418"/>
        <v>5.0757660638378184</v>
      </c>
    </row>
    <row r="396" spans="1:18">
      <c r="A396" s="42">
        <f>'BB Data'!A401</f>
        <v>37449</v>
      </c>
      <c r="B396">
        <f>LN('BB Data'!B401/'BB Data'!B400)*100</f>
        <v>0.65329099762518261</v>
      </c>
      <c r="C396">
        <f>LN('BB Data'!C401/'BB Data'!C400)*100</f>
        <v>1.0632540501994323</v>
      </c>
      <c r="D396">
        <f>LN('BB Data'!D401/'BB Data'!D400)*100</f>
        <v>0.25557147364958693</v>
      </c>
      <c r="E396">
        <f>LN('BB Data'!E401/'BB Data'!E400)*100</f>
        <v>0.5838049378282727</v>
      </c>
      <c r="F396">
        <f>LN('BB Data'!F401/'BB Data'!F400)*100</f>
        <v>-2.4084841788072806</v>
      </c>
      <c r="G396" t="e">
        <f>LN('BB Data'!G401/'BB Data'!G400)*100</f>
        <v>#VALUE!</v>
      </c>
      <c r="H396">
        <f>LN('BB Data'!H401/'BB Data'!H400)*100</f>
        <v>2.5496205112059647</v>
      </c>
      <c r="I396">
        <f>LN('BB Data'!I401/'BB Data'!I400)*100</f>
        <v>-2.561009321243091E-2</v>
      </c>
      <c r="J396">
        <f>LN('BB Data'!J401/'BB Data'!J400)*100</f>
        <v>3.1789466299066085</v>
      </c>
      <c r="K396">
        <f t="shared" si="419"/>
        <v>0.53600715568221036</v>
      </c>
      <c r="L396">
        <f t="shared" si="420"/>
        <v>0.45384607439210378</v>
      </c>
      <c r="M396">
        <f t="shared" ref="M396" si="468">STDEV(E371:E396)</f>
        <v>2.0262992172189231</v>
      </c>
      <c r="N396">
        <f t="shared" si="466"/>
        <v>1.9386123590341831</v>
      </c>
      <c r="O396" t="e">
        <f t="shared" si="466"/>
        <v>#VALUE!</v>
      </c>
      <c r="P396">
        <f t="shared" si="466"/>
        <v>1.9812829295738785</v>
      </c>
      <c r="Q396">
        <f t="shared" si="466"/>
        <v>0.22365336096283148</v>
      </c>
      <c r="R396">
        <f t="shared" si="418"/>
        <v>4.9587677807988815</v>
      </c>
    </row>
    <row r="397" spans="1:18">
      <c r="A397" s="42">
        <f>'BB Data'!A402</f>
        <v>37456</v>
      </c>
      <c r="B397">
        <f>LN('BB Data'!B402/'BB Data'!B401)*100</f>
        <v>0.25376081035055548</v>
      </c>
      <c r="C397">
        <f>LN('BB Data'!C402/'BB Data'!C401)*100</f>
        <v>2.643704222663612E-2</v>
      </c>
      <c r="D397">
        <f>LN('BB Data'!D402/'BB Data'!D401)*100</f>
        <v>0.34782810983613094</v>
      </c>
      <c r="E397">
        <f>LN('BB Data'!E402/'BB Data'!E401)*100</f>
        <v>-2.1159758925119636</v>
      </c>
      <c r="F397">
        <f>LN('BB Data'!F402/'BB Data'!F401)*100</f>
        <v>2.0779053653573305</v>
      </c>
      <c r="G397" t="e">
        <f>LN('BB Data'!G402/'BB Data'!G401)*100</f>
        <v>#VALUE!</v>
      </c>
      <c r="H397">
        <f>LN('BB Data'!H402/'BB Data'!H401)*100</f>
        <v>0.61922769880601769</v>
      </c>
      <c r="I397">
        <f>LN('BB Data'!I402/'BB Data'!I401)*100</f>
        <v>0.79923758124015465</v>
      </c>
      <c r="J397">
        <f>LN('BB Data'!J402/'BB Data'!J401)*100</f>
        <v>-3.2532015527068894</v>
      </c>
      <c r="K397">
        <f t="shared" si="419"/>
        <v>0.50321586165527288</v>
      </c>
      <c r="L397">
        <f t="shared" si="420"/>
        <v>0.42376811634535555</v>
      </c>
      <c r="M397">
        <f t="shared" ref="M397" si="469">STDEV(E372:E397)</f>
        <v>2.0447340635900688</v>
      </c>
      <c r="N397">
        <f t="shared" si="466"/>
        <v>1.9085571852871872</v>
      </c>
      <c r="O397" t="e">
        <f t="shared" si="466"/>
        <v>#VALUE!</v>
      </c>
      <c r="P397">
        <f t="shared" si="466"/>
        <v>1.979571587484843</v>
      </c>
      <c r="Q397">
        <f t="shared" si="466"/>
        <v>0.23573728930742915</v>
      </c>
      <c r="R397">
        <f t="shared" si="418"/>
        <v>4.9756548437389085</v>
      </c>
    </row>
    <row r="398" spans="1:18">
      <c r="A398" s="42">
        <f>'BB Data'!A403</f>
        <v>37463</v>
      </c>
      <c r="B398">
        <f>LN('BB Data'!B403/'BB Data'!B402)*100</f>
        <v>-1.3708518584287941</v>
      </c>
      <c r="C398">
        <f>LN('BB Data'!C403/'BB Data'!C402)*100</f>
        <v>0.50661627260422704</v>
      </c>
      <c r="D398">
        <f>LN('BB Data'!D403/'BB Data'!D402)*100</f>
        <v>0.38822258128940462</v>
      </c>
      <c r="E398">
        <f>LN('BB Data'!E403/'BB Data'!E402)*100</f>
        <v>-9.4370543579732935</v>
      </c>
      <c r="F398">
        <f>LN('BB Data'!F403/'BB Data'!F402)*100</f>
        <v>4.8806761817545885</v>
      </c>
      <c r="G398" t="e">
        <f>LN('BB Data'!G403/'BB Data'!G402)*100</f>
        <v>#VALUE!</v>
      </c>
      <c r="H398">
        <f>LN('BB Data'!H403/'BB Data'!H402)*100</f>
        <v>-2.4304026931106386</v>
      </c>
      <c r="I398">
        <f>LN('BB Data'!I403/'BB Data'!I402)*100</f>
        <v>0.72189250634499125</v>
      </c>
      <c r="J398">
        <f>LN('BB Data'!J403/'BB Data'!J402)*100</f>
        <v>-19.108011637795315</v>
      </c>
      <c r="K398">
        <f t="shared" si="419"/>
        <v>0.56226017551651231</v>
      </c>
      <c r="L398">
        <f t="shared" si="420"/>
        <v>0.4191672760370318</v>
      </c>
      <c r="M398">
        <f t="shared" ref="M398" si="470">STDEV(E373:E398)</f>
        <v>2.7019103070711443</v>
      </c>
      <c r="N398">
        <f t="shared" si="466"/>
        <v>2.0666454065166588</v>
      </c>
      <c r="O398" t="e">
        <f t="shared" si="466"/>
        <v>#VALUE!</v>
      </c>
      <c r="P398">
        <f t="shared" si="466"/>
        <v>2.0347413696740047</v>
      </c>
      <c r="Q398">
        <f t="shared" si="466"/>
        <v>0.2426246323766354</v>
      </c>
      <c r="R398">
        <f t="shared" si="418"/>
        <v>6.1159293700520276</v>
      </c>
    </row>
    <row r="399" spans="1:18">
      <c r="A399" s="42">
        <f>'BB Data'!A404</f>
        <v>37470</v>
      </c>
      <c r="B399">
        <f>LN('BB Data'!B404/'BB Data'!B403)*100</f>
        <v>4.301280892160287E-2</v>
      </c>
      <c r="C399">
        <f>LN('BB Data'!C404/'BB Data'!C403)*100</f>
        <v>8.6376871392418661E-2</v>
      </c>
      <c r="D399">
        <f>LN('BB Data'!D404/'BB Data'!D403)*100</f>
        <v>0.46193534213474036</v>
      </c>
      <c r="E399">
        <f>LN('BB Data'!E404/'BB Data'!E403)*100</f>
        <v>0.31763949038881789</v>
      </c>
      <c r="F399">
        <f>LN('BB Data'!F404/'BB Data'!F403)*100</f>
        <v>-0.24927308296025841</v>
      </c>
      <c r="G399" t="e">
        <f>LN('BB Data'!G404/'BB Data'!G403)*100</f>
        <v>#VALUE!</v>
      </c>
      <c r="H399">
        <f>LN('BB Data'!H404/'BB Data'!H403)*100</f>
        <v>1.2750554851641349</v>
      </c>
      <c r="I399">
        <f>LN('BB Data'!I404/'BB Data'!I403)*100</f>
        <v>4.9272453326611068</v>
      </c>
      <c r="J399">
        <f>LN('BB Data'!J404/'BB Data'!J403)*100</f>
        <v>7.4489391583492424</v>
      </c>
      <c r="K399">
        <f t="shared" si="419"/>
        <v>0.56293007354709912</v>
      </c>
      <c r="L399">
        <f t="shared" si="420"/>
        <v>0.40729758550238215</v>
      </c>
      <c r="M399">
        <f t="shared" ref="M399" si="471">STDEV(E374:E399)</f>
        <v>2.7060864962766917</v>
      </c>
      <c r="N399">
        <f t="shared" si="466"/>
        <v>2.077341570523171</v>
      </c>
      <c r="O399" t="e">
        <f t="shared" si="466"/>
        <v>#VALUE!</v>
      </c>
      <c r="P399">
        <f t="shared" si="466"/>
        <v>2.0520410747671698</v>
      </c>
      <c r="Q399">
        <f t="shared" si="466"/>
        <v>0.91332226481647683</v>
      </c>
      <c r="R399">
        <f t="shared" si="418"/>
        <v>6.3688397488918023</v>
      </c>
    </row>
    <row r="400" spans="1:18">
      <c r="A400" s="42">
        <f>'BB Data'!A405</f>
        <v>37477</v>
      </c>
      <c r="B400">
        <f>LN('BB Data'!B405/'BB Data'!B404)*100</f>
        <v>-0.1243097384625326</v>
      </c>
      <c r="C400">
        <f>LN('BB Data'!C405/'BB Data'!C404)*100</f>
        <v>0.55777186177039473</v>
      </c>
      <c r="D400">
        <f>LN('BB Data'!D405/'BB Data'!D404)*100</f>
        <v>0.25236276620565423</v>
      </c>
      <c r="E400">
        <f>LN('BB Data'!E405/'BB Data'!E404)*100</f>
        <v>-0.15015530241644731</v>
      </c>
      <c r="F400">
        <f>LN('BB Data'!F405/'BB Data'!F404)*100</f>
        <v>0.49792633996073637</v>
      </c>
      <c r="G400" t="e">
        <f>LN('BB Data'!G405/'BB Data'!G404)*100</f>
        <v>#VALUE!</v>
      </c>
      <c r="H400">
        <f>LN('BB Data'!H405/'BB Data'!H404)*100</f>
        <v>1.7324726452304255</v>
      </c>
      <c r="I400">
        <f>LN('BB Data'!I405/'BB Data'!I404)*100</f>
        <v>-5.298034273339665</v>
      </c>
      <c r="J400">
        <f>LN('BB Data'!J405/'BB Data'!J404)*100</f>
        <v>3.7749695866183131</v>
      </c>
      <c r="K400">
        <f t="shared" si="419"/>
        <v>0.54349852996398229</v>
      </c>
      <c r="L400">
        <f t="shared" si="420"/>
        <v>0.4110056618136021</v>
      </c>
      <c r="M400">
        <f t="shared" ref="M400" si="472">STDEV(E375:E400)</f>
        <v>2.7060854341453515</v>
      </c>
      <c r="N400">
        <f t="shared" si="466"/>
        <v>2.0743350466139718</v>
      </c>
      <c r="O400" t="e">
        <f t="shared" si="466"/>
        <v>#VALUE!</v>
      </c>
      <c r="P400">
        <f t="shared" si="466"/>
        <v>2.0786416535153749</v>
      </c>
      <c r="Q400">
        <f t="shared" si="466"/>
        <v>1.4759371413232796</v>
      </c>
      <c r="R400">
        <f t="shared" si="418"/>
        <v>6.4447682236744965</v>
      </c>
    </row>
    <row r="401" spans="1:18">
      <c r="A401" s="42">
        <f>'BB Data'!A406</f>
        <v>37484</v>
      </c>
      <c r="B401">
        <f>LN('BB Data'!B406/'BB Data'!B405)*100</f>
        <v>-0.78648380666479123</v>
      </c>
      <c r="C401">
        <f>LN('BB Data'!C406/'BB Data'!C405)*100</f>
        <v>1.8664899723246165E-3</v>
      </c>
      <c r="D401">
        <f>LN('BB Data'!D406/'BB Data'!D405)*100</f>
        <v>0.30592477168144649</v>
      </c>
      <c r="E401">
        <f>LN('BB Data'!E406/'BB Data'!E405)*100</f>
        <v>1.8206932718345583</v>
      </c>
      <c r="F401">
        <f>LN('BB Data'!F406/'BB Data'!F405)*100</f>
        <v>3.2576170434612668</v>
      </c>
      <c r="G401" t="e">
        <f>LN('BB Data'!G406/'BB Data'!G405)*100</f>
        <v>#VALUE!</v>
      </c>
      <c r="H401">
        <f>LN('BB Data'!H406/'BB Data'!H405)*100</f>
        <v>1.1870618407117346</v>
      </c>
      <c r="I401">
        <f>LN('BB Data'!I406/'BB Data'!I405)*100</f>
        <v>-0.10200000884341934</v>
      </c>
      <c r="J401">
        <f>LN('BB Data'!J406/'BB Data'!J405)*100</f>
        <v>-11.392998157169627</v>
      </c>
      <c r="K401">
        <f t="shared" si="419"/>
        <v>0.53511601740423753</v>
      </c>
      <c r="L401">
        <f t="shared" si="420"/>
        <v>0.40779551637609718</v>
      </c>
      <c r="M401">
        <f t="shared" ref="M401" si="473">STDEV(E376:E401)</f>
        <v>2.6611849604754974</v>
      </c>
      <c r="N401">
        <f t="shared" si="466"/>
        <v>2.0882921005085637</v>
      </c>
      <c r="O401" t="e">
        <f t="shared" si="466"/>
        <v>#VALUE!</v>
      </c>
      <c r="P401">
        <f t="shared" si="466"/>
        <v>2.0872802674425697</v>
      </c>
      <c r="Q401">
        <f t="shared" si="466"/>
        <v>1.4789787659687614</v>
      </c>
      <c r="R401">
        <f t="shared" si="418"/>
        <v>6.6009779392855918</v>
      </c>
    </row>
    <row r="402" spans="1:18">
      <c r="A402" s="42">
        <f>'BB Data'!A407</f>
        <v>37491</v>
      </c>
      <c r="B402">
        <f>LN('BB Data'!B407/'BB Data'!B406)*100</f>
        <v>-0.18460764064499932</v>
      </c>
      <c r="C402">
        <f>LN('BB Data'!C407/'BB Data'!C406)*100</f>
        <v>-3.6402839823477855E-2</v>
      </c>
      <c r="D402">
        <f>LN('BB Data'!D407/'BB Data'!D406)*100</f>
        <v>0.19949565433280797</v>
      </c>
      <c r="E402">
        <f>LN('BB Data'!E407/'BB Data'!E406)*100</f>
        <v>1.1171810123006494</v>
      </c>
      <c r="F402">
        <f>LN('BB Data'!F407/'BB Data'!F406)*100</f>
        <v>-0.38535693159899664</v>
      </c>
      <c r="G402" t="e">
        <f>LN('BB Data'!G407/'BB Data'!G406)*100</f>
        <v>#VALUE!</v>
      </c>
      <c r="H402">
        <f>LN('BB Data'!H407/'BB Data'!H406)*100</f>
        <v>0.11832254939825501</v>
      </c>
      <c r="I402">
        <f>LN('BB Data'!I407/'BB Data'!I406)*100</f>
        <v>1.1789610240296753</v>
      </c>
      <c r="J402">
        <f>LN('BB Data'!J407/'BB Data'!J406)*100</f>
        <v>2.9132582738412736</v>
      </c>
      <c r="K402">
        <f t="shared" si="419"/>
        <v>0.534771145195299</v>
      </c>
      <c r="L402">
        <f t="shared" si="420"/>
        <v>0.3947708227343949</v>
      </c>
      <c r="M402">
        <f t="shared" ref="M402" si="474">STDEV(E377:E402)</f>
        <v>2.650097852966312</v>
      </c>
      <c r="N402">
        <f t="shared" si="466"/>
        <v>2.0921411851499156</v>
      </c>
      <c r="O402" t="e">
        <f t="shared" si="466"/>
        <v>#VALUE!</v>
      </c>
      <c r="P402">
        <f t="shared" si="466"/>
        <v>2.0727093660112019</v>
      </c>
      <c r="Q402">
        <f t="shared" si="466"/>
        <v>1.4874044924715331</v>
      </c>
      <c r="R402">
        <f t="shared" si="418"/>
        <v>6.588991463779827</v>
      </c>
    </row>
    <row r="403" spans="1:18">
      <c r="A403" s="42">
        <f>'BB Data'!A408</f>
        <v>37498</v>
      </c>
      <c r="B403">
        <f>LN('BB Data'!B408/'BB Data'!B407)*100</f>
        <v>0.71001658135112999</v>
      </c>
      <c r="C403">
        <f>LN('BB Data'!C408/'BB Data'!C407)*100</f>
        <v>0.34296718582762264</v>
      </c>
      <c r="D403">
        <f>LN('BB Data'!D408/'BB Data'!D407)*100</f>
        <v>5.169990093876365E-2</v>
      </c>
      <c r="E403">
        <f>LN('BB Data'!E408/'BB Data'!E407)*100</f>
        <v>-0.88270646258979435</v>
      </c>
      <c r="F403">
        <f>LN('BB Data'!F408/'BB Data'!F407)*100</f>
        <v>-3.3369141174618302</v>
      </c>
      <c r="G403" t="e">
        <f>LN('BB Data'!G408/'BB Data'!G407)*100</f>
        <v>#VALUE!</v>
      </c>
      <c r="H403">
        <f>LN('BB Data'!H408/'BB Data'!H407)*100</f>
        <v>3.5918211096462316</v>
      </c>
      <c r="I403">
        <f>LN('BB Data'!I408/'BB Data'!I407)*100</f>
        <v>-2.2085278932895854E-2</v>
      </c>
      <c r="J403">
        <f>LN('BB Data'!J408/'BB Data'!J407)*100</f>
        <v>6.9111284016902763</v>
      </c>
      <c r="K403">
        <f t="shared" si="419"/>
        <v>0.55495067332121839</v>
      </c>
      <c r="L403">
        <f t="shared" si="420"/>
        <v>0.35357905588058774</v>
      </c>
      <c r="M403">
        <f t="shared" ref="M403" si="475">STDEV(E378:E403)</f>
        <v>2.5653078400105098</v>
      </c>
      <c r="N403">
        <f t="shared" si="466"/>
        <v>2.1006733582222847</v>
      </c>
      <c r="O403" t="e">
        <f t="shared" si="466"/>
        <v>#VALUE!</v>
      </c>
      <c r="P403">
        <f t="shared" si="466"/>
        <v>2.189135880008708</v>
      </c>
      <c r="Q403">
        <f t="shared" si="466"/>
        <v>1.4897016763492132</v>
      </c>
      <c r="R403">
        <f t="shared" si="418"/>
        <v>6.4732761963405689</v>
      </c>
    </row>
    <row r="404" spans="1:18">
      <c r="A404" s="42">
        <f>'BB Data'!A409</f>
        <v>37505</v>
      </c>
      <c r="B404">
        <f>LN('BB Data'!B409/'BB Data'!B408)*100</f>
        <v>-0.68224333164202866</v>
      </c>
      <c r="C404">
        <f>LN('BB Data'!C409/'BB Data'!C408)*100</f>
        <v>0.35106656162259436</v>
      </c>
      <c r="D404">
        <f>LN('BB Data'!D409/'BB Data'!D408)*100</f>
        <v>0.16695675737506496</v>
      </c>
      <c r="E404">
        <f>LN('BB Data'!E409/'BB Data'!E408)*100</f>
        <v>-3.3302963702574115</v>
      </c>
      <c r="F404">
        <f>LN('BB Data'!F409/'BB Data'!F408)*100</f>
        <v>4.9486940025835446</v>
      </c>
      <c r="G404" t="e">
        <f>LN('BB Data'!G409/'BB Data'!G408)*100</f>
        <v>#VALUE!</v>
      </c>
      <c r="H404">
        <f>LN('BB Data'!H409/'BB Data'!H408)*100</f>
        <v>-0.13567951777085527</v>
      </c>
      <c r="I404">
        <f>LN('BB Data'!I409/'BB Data'!I408)*100</f>
        <v>7.4147675901672663E-2</v>
      </c>
      <c r="J404">
        <f>LN('BB Data'!J409/'BB Data'!J408)*100</f>
        <v>-6.1715386705410982</v>
      </c>
      <c r="K404">
        <f t="shared" si="419"/>
        <v>0.56376532656723</v>
      </c>
      <c r="L404">
        <f t="shared" si="420"/>
        <v>0.32971388848274458</v>
      </c>
      <c r="M404">
        <f t="shared" ref="M404" si="476">STDEV(E379:E404)</f>
        <v>2.5281230906894487</v>
      </c>
      <c r="N404">
        <f t="shared" si="466"/>
        <v>2.2360542581226572</v>
      </c>
      <c r="O404" t="e">
        <f t="shared" si="466"/>
        <v>#VALUE!</v>
      </c>
      <c r="P404">
        <f t="shared" si="466"/>
        <v>2.1887127208949724</v>
      </c>
      <c r="Q404">
        <f t="shared" si="466"/>
        <v>1.4909525002975341</v>
      </c>
      <c r="R404">
        <f t="shared" si="418"/>
        <v>6.5244473506840128</v>
      </c>
    </row>
    <row r="405" spans="1:18">
      <c r="A405" s="42">
        <f>'BB Data'!A410</f>
        <v>37512</v>
      </c>
      <c r="B405">
        <f>LN('BB Data'!B410/'BB Data'!B409)*100</f>
        <v>-0.34711548311273349</v>
      </c>
      <c r="C405">
        <f>LN('BB Data'!C410/'BB Data'!C409)*100</f>
        <v>0.20005749061432426</v>
      </c>
      <c r="D405">
        <f>LN('BB Data'!D410/'BB Data'!D409)*100</f>
        <v>0.23675111489365547</v>
      </c>
      <c r="E405">
        <f>LN('BB Data'!E410/'BB Data'!E409)*100</f>
        <v>1.176039138044993</v>
      </c>
      <c r="F405">
        <f>LN('BB Data'!F410/'BB Data'!F409)*100</f>
        <v>3.1655587475485532E-2</v>
      </c>
      <c r="G405" t="e">
        <f>LN('BB Data'!G410/'BB Data'!G409)*100</f>
        <v>#VALUE!</v>
      </c>
      <c r="H405">
        <f>LN('BB Data'!H410/'BB Data'!H409)*100</f>
        <v>0.3869019068829353</v>
      </c>
      <c r="I405">
        <f>LN('BB Data'!I410/'BB Data'!I409)*100</f>
        <v>6.6521332089267096E-2</v>
      </c>
      <c r="J405">
        <f>LN('BB Data'!J410/'BB Data'!J409)*100</f>
        <v>5.0294084851550789</v>
      </c>
      <c r="K405">
        <f t="shared" si="419"/>
        <v>0.55325233827100317</v>
      </c>
      <c r="L405">
        <f t="shared" si="420"/>
        <v>0.32230407240326142</v>
      </c>
      <c r="M405">
        <f t="shared" ref="M405" si="477">STDEV(E380:E405)</f>
        <v>2.5515695588573468</v>
      </c>
      <c r="N405">
        <f t="shared" si="466"/>
        <v>2.2306673780495827</v>
      </c>
      <c r="O405" t="e">
        <f t="shared" si="466"/>
        <v>#VALUE!</v>
      </c>
      <c r="P405">
        <f t="shared" si="466"/>
        <v>2.1841795551342544</v>
      </c>
      <c r="Q405">
        <f t="shared" si="466"/>
        <v>1.4921623069058179</v>
      </c>
      <c r="R405">
        <f t="shared" si="418"/>
        <v>6.5777506254413209</v>
      </c>
    </row>
    <row r="406" spans="1:18">
      <c r="A406" s="42">
        <f>'BB Data'!A411</f>
        <v>37519</v>
      </c>
      <c r="B406">
        <f>LN('BB Data'!B411/'BB Data'!B410)*100</f>
        <v>-1.5678742587549099</v>
      </c>
      <c r="C406">
        <f>LN('BB Data'!C411/'BB Data'!C410)*100</f>
        <v>-0.34850668795236139</v>
      </c>
      <c r="D406">
        <f>LN('BB Data'!D411/'BB Data'!D410)*100</f>
        <v>0.1958487284112351</v>
      </c>
      <c r="E406">
        <f>LN('BB Data'!E411/'BB Data'!E410)*100</f>
        <v>-3.9253531960648722</v>
      </c>
      <c r="F406">
        <f>LN('BB Data'!F411/'BB Data'!F410)*100</f>
        <v>7.4096668312111067</v>
      </c>
      <c r="G406" t="e">
        <f>LN('BB Data'!G411/'BB Data'!G410)*100</f>
        <v>#VALUE!</v>
      </c>
      <c r="H406">
        <f>LN('BB Data'!H411/'BB Data'!H410)*100</f>
        <v>-1.8251378464915597</v>
      </c>
      <c r="I406">
        <f>LN('BB Data'!I411/'BB Data'!I410)*100</f>
        <v>1.1036342348448431</v>
      </c>
      <c r="J406">
        <f>LN('BB Data'!J411/'BB Data'!J410)*100</f>
        <v>-14.449169660016656</v>
      </c>
      <c r="K406">
        <f t="shared" si="419"/>
        <v>0.61360306753412919</v>
      </c>
      <c r="L406">
        <f>STDEV(C381:C406)</f>
        <v>0.32054983198013443</v>
      </c>
      <c r="M406">
        <f>STDEV(E381:E406)</f>
        <v>2.596228891878801</v>
      </c>
      <c r="N406">
        <f t="shared" si="466"/>
        <v>2.5426918351003587</v>
      </c>
      <c r="O406" t="e">
        <f t="shared" si="466"/>
        <v>#VALUE!</v>
      </c>
      <c r="P406">
        <f>STDEV(H381:H406)</f>
        <v>2.2151700638394942</v>
      </c>
      <c r="Q406">
        <f t="shared" si="466"/>
        <v>1.4991957460895251</v>
      </c>
      <c r="R406">
        <f t="shared" si="418"/>
        <v>7.0007417333113997</v>
      </c>
    </row>
    <row r="407" spans="1:18">
      <c r="A407" s="42">
        <f>'BB Data'!A412</f>
        <v>37526</v>
      </c>
      <c r="B407">
        <f>LN('BB Data'!B412/'BB Data'!B411)*100</f>
        <v>-1.3218643796682588</v>
      </c>
      <c r="C407">
        <f>LN('BB Data'!C412/'BB Data'!C411)*100</f>
        <v>0.7640120778967181</v>
      </c>
      <c r="D407">
        <f>LN('BB Data'!D412/'BB Data'!D411)*100</f>
        <v>0.25211239378416028</v>
      </c>
      <c r="E407">
        <f>LN('BB Data'!E412/'BB Data'!E411)*100</f>
        <v>-3.8268311821846215</v>
      </c>
      <c r="F407">
        <f>LN('BB Data'!F412/'BB Data'!F411)*100</f>
        <v>12.938983776540262</v>
      </c>
      <c r="G407" t="e">
        <f>LN('BB Data'!G412/'BB Data'!G411)*100</f>
        <v>#VALUE!</v>
      </c>
      <c r="H407">
        <f>LN('BB Data'!H412/'BB Data'!H411)*100</f>
        <v>-2.7065238478105957</v>
      </c>
      <c r="I407">
        <f>LN('BB Data'!I412/'BB Data'!I411)*100</f>
        <v>0.28838280261891502</v>
      </c>
      <c r="J407">
        <f>LN('BB Data'!J412/'BB Data'!J411)*100</f>
        <v>-18.204978387878949</v>
      </c>
      <c r="K407">
        <f t="shared" si="419"/>
        <v>0.63251275678015695</v>
      </c>
      <c r="L407">
        <f t="shared" si="420"/>
        <v>0.31979751547193053</v>
      </c>
      <c r="M407">
        <f t="shared" ref="M407" si="478">STDEV(E382:E407)</f>
        <v>2.6531135564041182</v>
      </c>
      <c r="N407">
        <f t="shared" si="466"/>
        <v>3.3335510605433734</v>
      </c>
      <c r="O407" t="e">
        <f t="shared" si="466"/>
        <v>#VALUE!</v>
      </c>
      <c r="P407">
        <f t="shared" si="466"/>
        <v>2.2748734731740945</v>
      </c>
      <c r="Q407">
        <f t="shared" si="466"/>
        <v>1.4993209034781969</v>
      </c>
      <c r="R407">
        <f t="shared" si="418"/>
        <v>7.6264425555619919</v>
      </c>
    </row>
    <row r="408" spans="1:18">
      <c r="A408" s="42">
        <f>'BB Data'!A413</f>
        <v>37533</v>
      </c>
      <c r="B408">
        <f>LN('BB Data'!B413/'BB Data'!B412)*100</f>
        <v>0.88153335879666195</v>
      </c>
      <c r="C408">
        <f>LN('BB Data'!C413/'BB Data'!C412)*100</f>
        <v>-0.10878785599212723</v>
      </c>
      <c r="D408">
        <f>LN('BB Data'!D413/'BB Data'!D412)*100</f>
        <v>0.43384826410505756</v>
      </c>
      <c r="E408">
        <f>LN('BB Data'!E413/'BB Data'!E412)*100</f>
        <v>-0.39976363573374085</v>
      </c>
      <c r="F408">
        <f>LN('BB Data'!F413/'BB Data'!F412)*100</f>
        <v>-7.0192520964097147</v>
      </c>
      <c r="G408" t="e">
        <f>LN('BB Data'!G413/'BB Data'!G412)*100</f>
        <v>#VALUE!</v>
      </c>
      <c r="H408">
        <f>LN('BB Data'!H413/'BB Data'!H412)*100</f>
        <v>4.0982807310403026E-2</v>
      </c>
      <c r="I408">
        <f>LN('BB Data'!I413/'BB Data'!I412)*100</f>
        <v>0.46285657178887635</v>
      </c>
      <c r="J408">
        <f>LN('BB Data'!J413/'BB Data'!J412)*100</f>
        <v>10.06036687336206</v>
      </c>
      <c r="K408">
        <f t="shared" si="419"/>
        <v>0.65309555146341314</v>
      </c>
      <c r="L408">
        <f t="shared" si="420"/>
        <v>0.3204884402592233</v>
      </c>
      <c r="M408">
        <f t="shared" ref="M408" si="479">STDEV(E383:E408)</f>
        <v>2.6281587343260644</v>
      </c>
      <c r="N408">
        <f t="shared" si="466"/>
        <v>3.6940814007670326</v>
      </c>
      <c r="O408" t="e">
        <f t="shared" si="466"/>
        <v>#VALUE!</v>
      </c>
      <c r="P408">
        <f t="shared" si="466"/>
        <v>2.2746605077608595</v>
      </c>
      <c r="Q408">
        <f t="shared" si="466"/>
        <v>1.4992522716421219</v>
      </c>
      <c r="R408">
        <f t="shared" si="418"/>
        <v>8.0042823232787779</v>
      </c>
    </row>
    <row r="409" spans="1:18">
      <c r="A409" s="42">
        <f>'BB Data'!A414</f>
        <v>37540</v>
      </c>
      <c r="B409">
        <f>LN('BB Data'!B414/'BB Data'!B413)*100</f>
        <v>-0.89649949793485806</v>
      </c>
      <c r="C409">
        <f>LN('BB Data'!C414/'BB Data'!C413)*100</f>
        <v>0.58220177235994675</v>
      </c>
      <c r="D409">
        <f>LN('BB Data'!D414/'BB Data'!D413)*100</f>
        <v>0.15877786312958242</v>
      </c>
      <c r="E409">
        <f>LN('BB Data'!E414/'BB Data'!E413)*100</f>
        <v>-5.1914243835272389</v>
      </c>
      <c r="F409">
        <f>LN('BB Data'!F414/'BB Data'!F413)*100</f>
        <v>5.3921416793820178</v>
      </c>
      <c r="G409" t="e">
        <f>LN('BB Data'!G414/'BB Data'!G413)*100</f>
        <v>#VALUE!</v>
      </c>
      <c r="H409">
        <f>LN('BB Data'!H414/'BB Data'!H413)*100</f>
        <v>-0.13960551512496064</v>
      </c>
      <c r="I409">
        <f>LN('BB Data'!I414/'BB Data'!I413)*100</f>
        <v>-1.3639207511772815</v>
      </c>
      <c r="J409">
        <f>LN('BB Data'!J414/'BB Data'!J413)*100</f>
        <v>-10.948889940413494</v>
      </c>
      <c r="K409">
        <f t="shared" si="419"/>
        <v>0.65803703185647022</v>
      </c>
      <c r="L409">
        <f t="shared" si="420"/>
        <v>0.31971167911975445</v>
      </c>
      <c r="M409">
        <f t="shared" ref="M409:Q424" si="480">STDEV(E384:E409)</f>
        <v>2.7483626131112131</v>
      </c>
      <c r="N409">
        <f t="shared" si="480"/>
        <v>3.7542965666087138</v>
      </c>
      <c r="O409" t="e">
        <f t="shared" si="480"/>
        <v>#VALUE!</v>
      </c>
      <c r="P409">
        <f t="shared" si="480"/>
        <v>2.2718781800009564</v>
      </c>
      <c r="Q409">
        <f t="shared" si="480"/>
        <v>1.5383943085108238</v>
      </c>
      <c r="R409">
        <f t="shared" si="418"/>
        <v>8.0924641949461371</v>
      </c>
    </row>
    <row r="410" spans="1:18">
      <c r="A410" s="42">
        <f>'BB Data'!A415</f>
        <v>37547</v>
      </c>
      <c r="B410">
        <f>LN('BB Data'!B415/'BB Data'!B414)*100</f>
        <v>0.21679009761409995</v>
      </c>
      <c r="C410">
        <f>LN('BB Data'!C415/'BB Data'!C414)*100</f>
        <v>-0.17990899257094686</v>
      </c>
      <c r="D410">
        <f>LN('BB Data'!D415/'BB Data'!D414)*100</f>
        <v>0.27389226145465478</v>
      </c>
      <c r="E410">
        <f>LN('BB Data'!E415/'BB Data'!E414)*100</f>
        <v>7.8376526841330518</v>
      </c>
      <c r="F410">
        <f>LN('BB Data'!F415/'BB Data'!F414)*100</f>
        <v>1.4979114326474658</v>
      </c>
      <c r="G410" t="e">
        <f>LN('BB Data'!G415/'BB Data'!G414)*100</f>
        <v>#VALUE!</v>
      </c>
      <c r="H410">
        <f>LN('BB Data'!H415/'BB Data'!H414)*100</f>
        <v>1.6606173287848753</v>
      </c>
      <c r="I410">
        <f>LN('BB Data'!I415/'BB Data'!I414)*100</f>
        <v>1.2853634851973434</v>
      </c>
      <c r="J410">
        <f>LN('BB Data'!J415/'BB Data'!J414)*100</f>
        <v>3.8214650429912775</v>
      </c>
      <c r="K410">
        <f t="shared" si="419"/>
        <v>0.66507225155984973</v>
      </c>
      <c r="L410">
        <f t="shared" si="420"/>
        <v>0.32605387070266084</v>
      </c>
      <c r="M410">
        <f t="shared" ref="M410" si="481">STDEV(E385:E410)</f>
        <v>3.1710808131078108</v>
      </c>
      <c r="N410">
        <f t="shared" si="480"/>
        <v>3.7546502163733741</v>
      </c>
      <c r="O410" t="e">
        <f t="shared" si="480"/>
        <v>#VALUE!</v>
      </c>
      <c r="P410">
        <f t="shared" si="480"/>
        <v>2.2963049762167773</v>
      </c>
      <c r="Q410">
        <f t="shared" si="480"/>
        <v>1.5498280367504784</v>
      </c>
      <c r="R410">
        <f t="shared" ref="R410:R473" si="482">STDEV(J385:J410)</f>
        <v>8.206305844330867</v>
      </c>
    </row>
    <row r="411" spans="1:18">
      <c r="A411" s="42">
        <f>'BB Data'!A416</f>
        <v>37554</v>
      </c>
      <c r="B411">
        <f>LN('BB Data'!B416/'BB Data'!B415)*100</f>
        <v>0.6327250526624959</v>
      </c>
      <c r="C411">
        <f>LN('BB Data'!C416/'BB Data'!C415)*100</f>
        <v>0.64744112350986416</v>
      </c>
      <c r="D411">
        <f>LN('BB Data'!D416/'BB Data'!D415)*100</f>
        <v>0.22963931708326066</v>
      </c>
      <c r="E411">
        <f>LN('BB Data'!E416/'BB Data'!E415)*100</f>
        <v>1.127804497678885</v>
      </c>
      <c r="F411">
        <f>LN('BB Data'!F416/'BB Data'!F415)*100</f>
        <v>-3.6870535808327687</v>
      </c>
      <c r="G411" t="e">
        <f>LN('BB Data'!G416/'BB Data'!G415)*100</f>
        <v>#VALUE!</v>
      </c>
      <c r="H411">
        <f>LN('BB Data'!H416/'BB Data'!H415)*100</f>
        <v>0.59873821530659355</v>
      </c>
      <c r="I411">
        <f>LN('BB Data'!I416/'BB Data'!I415)*100</f>
        <v>0.46720161386857539</v>
      </c>
      <c r="J411">
        <f>LN('BB Data'!J416/'BB Data'!J415)*100</f>
        <v>13.147436851319542</v>
      </c>
      <c r="K411">
        <f t="shared" ref="K411:K474" si="483">STDEV(B386:B411)</f>
        <v>0.69147544277380513</v>
      </c>
      <c r="L411">
        <f t="shared" ref="L411:L474" si="484">STDEV(C386:C411)</f>
        <v>0.319456447205056</v>
      </c>
      <c r="M411">
        <f t="shared" ref="M411" si="485">STDEV(E386:E411)</f>
        <v>3.1981101512937875</v>
      </c>
      <c r="N411">
        <f t="shared" si="480"/>
        <v>3.9141517290272687</v>
      </c>
      <c r="O411" t="e">
        <f t="shared" si="480"/>
        <v>#VALUE!</v>
      </c>
      <c r="P411">
        <f t="shared" si="480"/>
        <v>2.2882975309191362</v>
      </c>
      <c r="Q411">
        <f t="shared" si="480"/>
        <v>1.5499646404771106</v>
      </c>
      <c r="R411">
        <f t="shared" si="482"/>
        <v>8.7911197561996914</v>
      </c>
    </row>
    <row r="412" spans="1:18">
      <c r="A412" s="42">
        <f>'BB Data'!A417</f>
        <v>37561</v>
      </c>
      <c r="B412">
        <f>LN('BB Data'!B417/'BB Data'!B416)*100</f>
        <v>0.79206627410354002</v>
      </c>
      <c r="C412">
        <f>LN('BB Data'!C417/'BB Data'!C416)*100</f>
        <v>0.59973332900311571</v>
      </c>
      <c r="D412">
        <f>LN('BB Data'!D417/'BB Data'!D416)*100</f>
        <v>0.19169563964516009</v>
      </c>
      <c r="E412">
        <f>LN('BB Data'!E417/'BB Data'!E416)*100</f>
        <v>0.74722807113299883</v>
      </c>
      <c r="F412">
        <f>LN('BB Data'!F417/'BB Data'!F416)*100</f>
        <v>-3.6889428685713392</v>
      </c>
      <c r="G412" t="e">
        <f>LN('BB Data'!G417/'BB Data'!G416)*100</f>
        <v>#VALUE!</v>
      </c>
      <c r="H412">
        <f>LN('BB Data'!H417/'BB Data'!H416)*100</f>
        <v>-0.12519892492521809</v>
      </c>
      <c r="I412">
        <f>LN('BB Data'!I417/'BB Data'!I416)*100</f>
        <v>-1.5800731040123892</v>
      </c>
      <c r="J412">
        <f>LN('BB Data'!J417/'BB Data'!J416)*100</f>
        <v>7.0445030204504784</v>
      </c>
      <c r="K412">
        <f t="shared" si="483"/>
        <v>0.72362684263862487</v>
      </c>
      <c r="L412">
        <f t="shared" si="484"/>
        <v>0.32533377787865514</v>
      </c>
      <c r="M412">
        <f t="shared" ref="M412" si="486">STDEV(E387:E412)</f>
        <v>3.2148820648723926</v>
      </c>
      <c r="N412">
        <f t="shared" si="480"/>
        <v>4.0565311320433493</v>
      </c>
      <c r="O412" t="e">
        <f t="shared" si="480"/>
        <v>#VALUE!</v>
      </c>
      <c r="P412">
        <f t="shared" si="480"/>
        <v>2.287990380663611</v>
      </c>
      <c r="Q412">
        <f t="shared" si="480"/>
        <v>1.5962265399564728</v>
      </c>
      <c r="R412">
        <f t="shared" si="482"/>
        <v>8.9654817920426222</v>
      </c>
    </row>
    <row r="413" spans="1:18">
      <c r="A413" s="42">
        <f>'BB Data'!A418</f>
        <v>37568</v>
      </c>
      <c r="B413">
        <f>LN('BB Data'!B418/'BB Data'!B417)*100</f>
        <v>1.2279818476726092</v>
      </c>
      <c r="C413">
        <f>LN('BB Data'!C418/'BB Data'!C417)*100</f>
        <v>0.6836087748618761</v>
      </c>
      <c r="D413">
        <f>LN('BB Data'!D418/'BB Data'!D417)*100</f>
        <v>0.28651067369513572</v>
      </c>
      <c r="E413">
        <f>LN('BB Data'!E418/'BB Data'!E417)*100</f>
        <v>3.7092833520731672</v>
      </c>
      <c r="F413">
        <f>LN('BB Data'!F418/'BB Data'!F417)*100</f>
        <v>-1.3310178986952197</v>
      </c>
      <c r="G413" t="e">
        <f>LN('BB Data'!G418/'BB Data'!G417)*100</f>
        <v>#VALUE!</v>
      </c>
      <c r="H413">
        <f>LN('BB Data'!H418/'BB Data'!H417)*100</f>
        <v>-1.1803377875986536</v>
      </c>
      <c r="I413">
        <f>LN('BB Data'!I418/'BB Data'!I417)*100</f>
        <v>-0.78960954606066314</v>
      </c>
      <c r="J413">
        <f>LN('BB Data'!J418/'BB Data'!J417)*100</f>
        <v>-0.96258315226451696</v>
      </c>
      <c r="K413">
        <f t="shared" si="483"/>
        <v>0.77984809675415456</v>
      </c>
      <c r="L413">
        <f t="shared" si="484"/>
        <v>0.3312659901912372</v>
      </c>
      <c r="M413">
        <f t="shared" ref="M413" si="487">STDEV(E388:E413)</f>
        <v>3.3356130188121411</v>
      </c>
      <c r="N413">
        <f t="shared" si="480"/>
        <v>4.0911264367898372</v>
      </c>
      <c r="O413" t="e">
        <f t="shared" si="480"/>
        <v>#VALUE!</v>
      </c>
      <c r="P413">
        <f t="shared" si="480"/>
        <v>2.2893399024540719</v>
      </c>
      <c r="Q413">
        <f t="shared" si="480"/>
        <v>1.6101148976759085</v>
      </c>
      <c r="R413">
        <f t="shared" si="482"/>
        <v>8.9427498641491052</v>
      </c>
    </row>
    <row r="414" spans="1:18">
      <c r="A414" s="42">
        <f>'BB Data'!A419</f>
        <v>37575</v>
      </c>
      <c r="B414">
        <f>LN('BB Data'!B419/'BB Data'!B418)*100</f>
        <v>-0.23904732262366152</v>
      </c>
      <c r="C414">
        <f>LN('BB Data'!C419/'BB Data'!C418)*100</f>
        <v>0.56791784862214445</v>
      </c>
      <c r="D414">
        <f>LN('BB Data'!D419/'BB Data'!D418)*100</f>
        <v>0.20733456048779916</v>
      </c>
      <c r="E414">
        <f>LN('BB Data'!E419/'BB Data'!E418)*100</f>
        <v>-0.10594850527115778</v>
      </c>
      <c r="F414">
        <f>LN('BB Data'!F419/'BB Data'!F418)*100</f>
        <v>3.9410561681847436</v>
      </c>
      <c r="G414" t="e">
        <f>LN('BB Data'!G419/'BB Data'!G418)*100</f>
        <v>#VALUE!</v>
      </c>
      <c r="H414">
        <f>LN('BB Data'!H419/'BB Data'!H418)*100</f>
        <v>-0.1345966902627338</v>
      </c>
      <c r="I414">
        <f>LN('BB Data'!I419/'BB Data'!I418)*100</f>
        <v>0.32382083898854735</v>
      </c>
      <c r="J414">
        <f>LN('BB Data'!J419/'BB Data'!J418)*100</f>
        <v>-4.9511678463151094</v>
      </c>
      <c r="K414">
        <f t="shared" si="483"/>
        <v>0.77902978395578826</v>
      </c>
      <c r="L414">
        <f t="shared" si="484"/>
        <v>0.33322404125659583</v>
      </c>
      <c r="M414">
        <f t="shared" ref="M414" si="488">STDEV(E389:E414)</f>
        <v>3.2418885198222398</v>
      </c>
      <c r="N414">
        <f t="shared" si="480"/>
        <v>4.1161346295444359</v>
      </c>
      <c r="O414" t="e">
        <f t="shared" si="480"/>
        <v>#VALUE!</v>
      </c>
      <c r="P414">
        <f t="shared" si="480"/>
        <v>2.2878113402453351</v>
      </c>
      <c r="Q414">
        <f t="shared" si="480"/>
        <v>1.6092813008306455</v>
      </c>
      <c r="R414">
        <f t="shared" si="482"/>
        <v>8.9009878006267478</v>
      </c>
    </row>
    <row r="415" spans="1:18">
      <c r="A415" s="42">
        <f>'BB Data'!A420</f>
        <v>37582</v>
      </c>
      <c r="B415">
        <f>LN('BB Data'!B420/'BB Data'!B419)*100</f>
        <v>0.70940313243645348</v>
      </c>
      <c r="C415">
        <f>LN('BB Data'!C420/'BB Data'!C419)*100</f>
        <v>0.84409770138719631</v>
      </c>
      <c r="D415">
        <f>LN('BB Data'!D420/'BB Data'!D419)*100</f>
        <v>0.19222273434419299</v>
      </c>
      <c r="E415">
        <f>LN('BB Data'!E420/'BB Data'!E419)*100</f>
        <v>1.658311566161166</v>
      </c>
      <c r="F415">
        <f>LN('BB Data'!F420/'BB Data'!F419)*100</f>
        <v>-3.5890670684067829</v>
      </c>
      <c r="G415" t="e">
        <f>LN('BB Data'!G420/'BB Data'!G419)*100</f>
        <v>#VALUE!</v>
      </c>
      <c r="H415">
        <f>LN('BB Data'!H420/'BB Data'!H419)*100</f>
        <v>2.3642261127391584</v>
      </c>
      <c r="I415">
        <f>LN('BB Data'!I420/'BB Data'!I419)*100</f>
        <v>-0.30569340306472231</v>
      </c>
      <c r="J415">
        <f>LN('BB Data'!J420/'BB Data'!J419)*100</f>
        <v>6.2106094667702862</v>
      </c>
      <c r="K415">
        <f t="shared" si="483"/>
        <v>0.7984942954163422</v>
      </c>
      <c r="L415">
        <f t="shared" si="484"/>
        <v>0.34814420262554363</v>
      </c>
      <c r="M415">
        <f t="shared" ref="M415" si="489">STDEV(E390:E415)</f>
        <v>3.2764719653793111</v>
      </c>
      <c r="N415">
        <f t="shared" si="480"/>
        <v>4.2363568359195094</v>
      </c>
      <c r="O415" t="e">
        <f t="shared" si="480"/>
        <v>#VALUE!</v>
      </c>
      <c r="P415">
        <f t="shared" si="480"/>
        <v>2.3336894633062926</v>
      </c>
      <c r="Q415">
        <f t="shared" si="480"/>
        <v>1.6121863033706945</v>
      </c>
      <c r="R415">
        <f t="shared" si="482"/>
        <v>9.0465396241328868</v>
      </c>
    </row>
    <row r="416" spans="1:18">
      <c r="A416" s="42">
        <f>'BB Data'!A421</f>
        <v>37589</v>
      </c>
      <c r="B416">
        <f>LN('BB Data'!B421/'BB Data'!B420)*100</f>
        <v>0.1169428620309249</v>
      </c>
      <c r="C416">
        <f>LN('BB Data'!C421/'BB Data'!C420)*100</f>
        <v>0.31493015512329497</v>
      </c>
      <c r="D416">
        <f>LN('BB Data'!D421/'BB Data'!D420)*100</f>
        <v>0.20284517267686683</v>
      </c>
      <c r="E416">
        <f>LN('BB Data'!E421/'BB Data'!E420)*100</f>
        <v>1.6775727337249202</v>
      </c>
      <c r="F416">
        <f>LN('BB Data'!F421/'BB Data'!F420)*100</f>
        <v>2.64906968312751</v>
      </c>
      <c r="G416" t="e">
        <f>LN('BB Data'!G421/'BB Data'!G420)*100</f>
        <v>#VALUE!</v>
      </c>
      <c r="H416">
        <f>LN('BB Data'!H421/'BB Data'!H420)*100</f>
        <v>0.37593319045087309</v>
      </c>
      <c r="I416">
        <f>LN('BB Data'!I421/'BB Data'!I420)*100</f>
        <v>0.71979846522404467</v>
      </c>
      <c r="J416">
        <f>LN('BB Data'!J421/'BB Data'!J420)*100</f>
        <v>-0.63050001684934387</v>
      </c>
      <c r="K416">
        <f t="shared" si="483"/>
        <v>0.79857289121997388</v>
      </c>
      <c r="L416">
        <f t="shared" si="484"/>
        <v>0.34732624349910668</v>
      </c>
      <c r="M416">
        <f t="shared" ref="M416" si="490">STDEV(E391:E416)</f>
        <v>3.2760016063945128</v>
      </c>
      <c r="N416">
        <f t="shared" si="480"/>
        <v>4.2315034754228789</v>
      </c>
      <c r="O416" t="e">
        <f t="shared" si="480"/>
        <v>#VALUE!</v>
      </c>
      <c r="P416">
        <f t="shared" si="480"/>
        <v>2.3277093153180908</v>
      </c>
      <c r="Q416">
        <f t="shared" si="480"/>
        <v>1.6152265576939357</v>
      </c>
      <c r="R416">
        <f t="shared" si="482"/>
        <v>9.0457747381388778</v>
      </c>
    </row>
    <row r="417" spans="1:18">
      <c r="A417" s="42">
        <f>'BB Data'!A422</f>
        <v>37596</v>
      </c>
      <c r="B417">
        <f>LN('BB Data'!B422/'BB Data'!B421)*100</f>
        <v>-0.38389153331592407</v>
      </c>
      <c r="C417">
        <f>LN('BB Data'!C422/'BB Data'!C421)*100</f>
        <v>0.48685114695625381</v>
      </c>
      <c r="D417">
        <f>LN('BB Data'!D422/'BB Data'!D421)*100</f>
        <v>0.13477322272794717</v>
      </c>
      <c r="E417">
        <f>LN('BB Data'!E422/'BB Data'!E421)*100</f>
        <v>-1.0238770384085443</v>
      </c>
      <c r="F417">
        <f>LN('BB Data'!F422/'BB Data'!F421)*100</f>
        <v>2.5406771998404736</v>
      </c>
      <c r="G417" t="e">
        <f>LN('BB Data'!G422/'BB Data'!G421)*100</f>
        <v>#VALUE!</v>
      </c>
      <c r="H417">
        <f>LN('BB Data'!H422/'BB Data'!H421)*100</f>
        <v>0.12625312598882615</v>
      </c>
      <c r="I417">
        <f>LN('BB Data'!I422/'BB Data'!I421)*100</f>
        <v>-3.8616609548900109E-2</v>
      </c>
      <c r="J417">
        <f>LN('BB Data'!J422/'BB Data'!J421)*100</f>
        <v>-1.9635818031140091</v>
      </c>
      <c r="K417">
        <f t="shared" si="483"/>
        <v>0.78547669013971622</v>
      </c>
      <c r="L417">
        <f t="shared" si="484"/>
        <v>0.3483180134347208</v>
      </c>
      <c r="M417">
        <f t="shared" ref="M417" si="491">STDEV(E392:E417)</f>
        <v>3.2683641478495336</v>
      </c>
      <c r="N417">
        <f t="shared" si="480"/>
        <v>4.1851861620795452</v>
      </c>
      <c r="O417" t="e">
        <f t="shared" si="480"/>
        <v>#VALUE!</v>
      </c>
      <c r="P417">
        <f t="shared" si="480"/>
        <v>2.2662869126423613</v>
      </c>
      <c r="Q417">
        <f t="shared" si="480"/>
        <v>1.6156129875544925</v>
      </c>
      <c r="R417">
        <f t="shared" si="482"/>
        <v>8.933356933586877</v>
      </c>
    </row>
    <row r="418" spans="1:18">
      <c r="A418" s="42">
        <f>'BB Data'!A423</f>
        <v>37603</v>
      </c>
      <c r="B418">
        <f>LN('BB Data'!B423/'BB Data'!B422)*100</f>
        <v>1.0934592267119347</v>
      </c>
      <c r="C418">
        <f>LN('BB Data'!C423/'BB Data'!C422)*100</f>
        <v>0.43097070144395194</v>
      </c>
      <c r="D418">
        <f>LN('BB Data'!D423/'BB Data'!D422)*100</f>
        <v>0.18504562884259254</v>
      </c>
      <c r="E418">
        <f>LN('BB Data'!E423/'BB Data'!E422)*100</f>
        <v>-0.23416864144466154</v>
      </c>
      <c r="F418">
        <f>LN('BB Data'!F423/'BB Data'!F422)*100</f>
        <v>-0.52177521547938877</v>
      </c>
      <c r="G418" t="e">
        <f>LN('BB Data'!G423/'BB Data'!G422)*100</f>
        <v>#VALUE!</v>
      </c>
      <c r="H418">
        <f>LN('BB Data'!H423/'BB Data'!H422)*100</f>
        <v>0.84666412970448579</v>
      </c>
      <c r="I418">
        <f>LN('BB Data'!I423/'BB Data'!I422)*100</f>
        <v>0.64665804460486753</v>
      </c>
      <c r="J418">
        <f>LN('BB Data'!J423/'BB Data'!J422)*100</f>
        <v>0.96429518867934771</v>
      </c>
      <c r="K418">
        <f t="shared" si="483"/>
        <v>0.78605000506106948</v>
      </c>
      <c r="L418">
        <f t="shared" si="484"/>
        <v>0.34659937633254978</v>
      </c>
      <c r="M418">
        <f t="shared" ref="M418" si="492">STDEV(E393:E418)</f>
        <v>3.2654791290707603</v>
      </c>
      <c r="N418">
        <f t="shared" si="480"/>
        <v>4.186633900962585</v>
      </c>
      <c r="O418" t="e">
        <f t="shared" si="480"/>
        <v>#VALUE!</v>
      </c>
      <c r="P418">
        <f t="shared" si="480"/>
        <v>1.8961683222793926</v>
      </c>
      <c r="Q418">
        <f t="shared" si="480"/>
        <v>1.6177634779134393</v>
      </c>
      <c r="R418">
        <f t="shared" si="482"/>
        <v>8.8938987386058947</v>
      </c>
    </row>
    <row r="419" spans="1:18">
      <c r="A419" s="42">
        <f>'BB Data'!A424</f>
        <v>37610</v>
      </c>
      <c r="B419">
        <f>LN('BB Data'!B424/'BB Data'!B423)*100</f>
        <v>0.32130748314483504</v>
      </c>
      <c r="C419">
        <f>LN('BB Data'!C424/'BB Data'!C423)*100</f>
        <v>0.15785046072608205</v>
      </c>
      <c r="D419">
        <f>LN('BB Data'!D424/'BB Data'!D423)*100</f>
        <v>0.27783841943640641</v>
      </c>
      <c r="E419">
        <f>LN('BB Data'!E424/'BB Data'!E423)*100</f>
        <v>1.1024808987907397</v>
      </c>
      <c r="F419">
        <f>LN('BB Data'!F424/'BB Data'!F423)*100</f>
        <v>-6.8705473870373455</v>
      </c>
      <c r="G419" t="e">
        <f>LN('BB Data'!G424/'BB Data'!G423)*100</f>
        <v>#VALUE!</v>
      </c>
      <c r="H419">
        <f>LN('BB Data'!H424/'BB Data'!H423)*100</f>
        <v>2.6179433205449891</v>
      </c>
      <c r="I419">
        <f>LN('BB Data'!I424/'BB Data'!I423)*100</f>
        <v>-1.2846768735193244</v>
      </c>
      <c r="J419">
        <f>LN('BB Data'!J424/'BB Data'!J423)*100</f>
        <v>13.338840968632839</v>
      </c>
      <c r="K419">
        <f t="shared" si="483"/>
        <v>0.77064136881066958</v>
      </c>
      <c r="L419">
        <f t="shared" si="484"/>
        <v>0.33895412488502641</v>
      </c>
      <c r="M419">
        <f t="shared" ref="M419" si="493">STDEV(E394:E419)</f>
        <v>3.2111464171045898</v>
      </c>
      <c r="N419">
        <f t="shared" si="480"/>
        <v>4.4284004631603979</v>
      </c>
      <c r="O419" t="e">
        <f t="shared" si="480"/>
        <v>#VALUE!</v>
      </c>
      <c r="P419">
        <f t="shared" si="480"/>
        <v>1.8100621821951157</v>
      </c>
      <c r="Q419">
        <f t="shared" si="480"/>
        <v>1.6447168700019421</v>
      </c>
      <c r="R419">
        <f t="shared" si="482"/>
        <v>8.9974320988043122</v>
      </c>
    </row>
    <row r="420" spans="1:18">
      <c r="A420" s="42">
        <f>'BB Data'!A425</f>
        <v>37617</v>
      </c>
      <c r="B420">
        <f>LN('BB Data'!B425/'BB Data'!B424)*100</f>
        <v>-0.5093146037570272</v>
      </c>
      <c r="C420">
        <f>LN('BB Data'!C425/'BB Data'!C424)*100</f>
        <v>0.14272769895044651</v>
      </c>
      <c r="D420">
        <f>LN('BB Data'!D425/'BB Data'!D424)*100</f>
        <v>0.33493104333634771</v>
      </c>
      <c r="E420">
        <f>LN('BB Data'!E425/'BB Data'!E424)*100</f>
        <v>-1.9737042643759737</v>
      </c>
      <c r="F420">
        <f>LN('BB Data'!F425/'BB Data'!F424)*100</f>
        <v>1.5681005562153076</v>
      </c>
      <c r="G420" t="e">
        <f>LN('BB Data'!G425/'BB Data'!G424)*100</f>
        <v>#VALUE!</v>
      </c>
      <c r="H420">
        <f>LN('BB Data'!H425/'BB Data'!H424)*100</f>
        <v>0.23075395888852018</v>
      </c>
      <c r="I420">
        <f>LN('BB Data'!I425/'BB Data'!I424)*100</f>
        <v>0.73420539900206916</v>
      </c>
      <c r="J420">
        <f>LN('BB Data'!J425/'BB Data'!J424)*100</f>
        <v>-4.7956791640916299</v>
      </c>
      <c r="K420">
        <f t="shared" si="483"/>
        <v>0.77420808695039023</v>
      </c>
      <c r="L420">
        <f t="shared" si="484"/>
        <v>0.34160107428440745</v>
      </c>
      <c r="M420">
        <f t="shared" ref="M420" si="494">STDEV(E395:E420)</f>
        <v>3.2217675851512468</v>
      </c>
      <c r="N420">
        <f t="shared" si="480"/>
        <v>4.4232734802472695</v>
      </c>
      <c r="O420" t="e">
        <f t="shared" si="480"/>
        <v>#VALUE!</v>
      </c>
      <c r="P420">
        <f t="shared" si="480"/>
        <v>1.5096939197140669</v>
      </c>
      <c r="Q420">
        <f t="shared" si="480"/>
        <v>1.6392294886264174</v>
      </c>
      <c r="R420">
        <f t="shared" si="482"/>
        <v>8.902463529851687</v>
      </c>
    </row>
    <row r="421" spans="1:18">
      <c r="A421" s="42">
        <f>'BB Data'!A426</f>
        <v>37624</v>
      </c>
      <c r="B421">
        <f>LN('BB Data'!B426/'BB Data'!B425)*100</f>
        <v>0.39954117937718925</v>
      </c>
      <c r="C421">
        <f>LN('BB Data'!C426/'BB Data'!C425)*100</f>
        <v>0.30752857079398704</v>
      </c>
      <c r="D421">
        <f>LN('BB Data'!D426/'BB Data'!D425)*100</f>
        <v>-0.22687616824960175</v>
      </c>
      <c r="E421">
        <f>LN('BB Data'!E426/'BB Data'!E425)*100</f>
        <v>1.3390135797621709</v>
      </c>
      <c r="F421">
        <f>LN('BB Data'!F426/'BB Data'!F425)*100</f>
        <v>-2.7241827963229137</v>
      </c>
      <c r="G421" t="e">
        <f>LN('BB Data'!G426/'BB Data'!G425)*100</f>
        <v>#VALUE!</v>
      </c>
      <c r="H421">
        <f>LN('BB Data'!H426/'BB Data'!H425)*100</f>
        <v>-8.8059741057381707E-2</v>
      </c>
      <c r="I421">
        <f>LN('BB Data'!I426/'BB Data'!I425)*100</f>
        <v>-0.82022038936803188</v>
      </c>
      <c r="J421">
        <f>LN('BB Data'!J426/'BB Data'!J425)*100</f>
        <v>3.1538971638899937</v>
      </c>
      <c r="K421">
        <f t="shared" si="483"/>
        <v>0.77288459577946322</v>
      </c>
      <c r="L421">
        <f t="shared" si="484"/>
        <v>0.3411564915952221</v>
      </c>
      <c r="M421">
        <f t="shared" ref="M421" si="495">STDEV(E396:E421)</f>
        <v>3.2054786441492946</v>
      </c>
      <c r="N421">
        <f t="shared" si="480"/>
        <v>4.4701146781800771</v>
      </c>
      <c r="O421" t="e">
        <f t="shared" si="480"/>
        <v>#VALUE!</v>
      </c>
      <c r="P421">
        <f t="shared" si="480"/>
        <v>1.4882520000356221</v>
      </c>
      <c r="Q421">
        <f t="shared" si="480"/>
        <v>1.6383133236673912</v>
      </c>
      <c r="R421">
        <f t="shared" si="482"/>
        <v>8.898752268301763</v>
      </c>
    </row>
    <row r="422" spans="1:18">
      <c r="A422" s="42">
        <f>'BB Data'!A427</f>
        <v>37631</v>
      </c>
      <c r="B422">
        <f>LN('BB Data'!B427/'BB Data'!B426)*100</f>
        <v>0.56784852859270651</v>
      </c>
      <c r="C422">
        <f>LN('BB Data'!C427/'BB Data'!C426)*100</f>
        <v>0.38569243823247618</v>
      </c>
      <c r="D422">
        <f>LN('BB Data'!D427/'BB Data'!D426)*100</f>
        <v>0.27314201626150236</v>
      </c>
      <c r="E422">
        <f>LN('BB Data'!E427/'BB Data'!E426)*100</f>
        <v>0.95548467612961119</v>
      </c>
      <c r="F422">
        <f>LN('BB Data'!F427/'BB Data'!F426)*100</f>
        <v>-4.2306865775974387</v>
      </c>
      <c r="G422" t="e">
        <f>LN('BB Data'!G427/'BB Data'!G426)*100</f>
        <v>#VALUE!</v>
      </c>
      <c r="H422">
        <f>LN('BB Data'!H427/'BB Data'!H426)*100</f>
        <v>0</v>
      </c>
      <c r="I422">
        <f>LN('BB Data'!I427/'BB Data'!I426)*100</f>
        <v>-0.55775838361798968</v>
      </c>
      <c r="J422">
        <f>LN('BB Data'!J427/'BB Data'!J426)*100</f>
        <v>8.2220464530206492</v>
      </c>
      <c r="K422">
        <f t="shared" si="483"/>
        <v>0.77011079640014413</v>
      </c>
      <c r="L422">
        <f t="shared" si="484"/>
        <v>0.30847920595680134</v>
      </c>
      <c r="M422">
        <f t="shared" ref="M422" si="496">STDEV(E397:E422)</f>
        <v>3.2105065420300578</v>
      </c>
      <c r="N422">
        <f t="shared" si="480"/>
        <v>4.5343850049254097</v>
      </c>
      <c r="O422" t="e">
        <f t="shared" si="480"/>
        <v>#VALUE!</v>
      </c>
      <c r="P422">
        <f t="shared" si="480"/>
        <v>1.4267219353474199</v>
      </c>
      <c r="Q422">
        <f t="shared" si="480"/>
        <v>1.6430473311787515</v>
      </c>
      <c r="R422">
        <f t="shared" si="482"/>
        <v>9.0333337365990385</v>
      </c>
    </row>
    <row r="423" spans="1:18">
      <c r="A423" s="42">
        <f>'BB Data'!A428</f>
        <v>37638</v>
      </c>
      <c r="B423">
        <f>LN('BB Data'!B428/'BB Data'!B427)*100</f>
        <v>-1.1785703578413087</v>
      </c>
      <c r="C423">
        <f>LN('BB Data'!C428/'BB Data'!C427)*100</f>
        <v>5.5598027702258322E-2</v>
      </c>
      <c r="D423">
        <f>LN('BB Data'!D428/'BB Data'!D427)*100</f>
        <v>0.34382768714108625</v>
      </c>
      <c r="E423">
        <f>LN('BB Data'!E428/'BB Data'!E427)*100</f>
        <v>-0.29760942570854121</v>
      </c>
      <c r="F423">
        <f>LN('BB Data'!F428/'BB Data'!F427)*100</f>
        <v>2.3230718715160656</v>
      </c>
      <c r="G423" t="e">
        <f>LN('BB Data'!G428/'BB Data'!G427)*100</f>
        <v>#VALUE!</v>
      </c>
      <c r="H423">
        <f>LN('BB Data'!H428/'BB Data'!H427)*100</f>
        <v>0</v>
      </c>
      <c r="I423">
        <f>LN('BB Data'!I428/'BB Data'!I427)*100</f>
        <v>-0.42228431511742009</v>
      </c>
      <c r="J423">
        <f>LN('BB Data'!J428/'BB Data'!J427)*100</f>
        <v>-6.2901653963566613</v>
      </c>
      <c r="K423">
        <f t="shared" si="483"/>
        <v>0.80057889111987812</v>
      </c>
      <c r="L423">
        <f t="shared" si="484"/>
        <v>0.30742107618488462</v>
      </c>
      <c r="M423">
        <f t="shared" ref="M423" si="497">STDEV(E398:E423)</f>
        <v>3.1892843596888971</v>
      </c>
      <c r="N423">
        <f t="shared" si="480"/>
        <v>4.5378018415854049</v>
      </c>
      <c r="O423" t="e">
        <f t="shared" si="480"/>
        <v>#VALUE!</v>
      </c>
      <c r="P423">
        <f t="shared" si="480"/>
        <v>1.4271544614299683</v>
      </c>
      <c r="Q423">
        <f t="shared" si="480"/>
        <v>1.6386104816306273</v>
      </c>
      <c r="R423">
        <f t="shared" si="482"/>
        <v>9.0940349993662206</v>
      </c>
    </row>
    <row r="424" spans="1:18">
      <c r="A424" s="42">
        <f>'BB Data'!A429</f>
        <v>37645</v>
      </c>
      <c r="B424">
        <f>LN('BB Data'!B429/'BB Data'!B428)*100</f>
        <v>-0.78260587427615924</v>
      </c>
      <c r="C424">
        <f>LN('BB Data'!C429/'BB Data'!C428)*100</f>
        <v>0.12324785659408569</v>
      </c>
      <c r="D424">
        <f>LN('BB Data'!D429/'BB Data'!D428)*100</f>
        <v>0.23292198845159734</v>
      </c>
      <c r="E424">
        <f>LN('BB Data'!E429/'BB Data'!E428)*100</f>
        <v>-2.7054984846552466</v>
      </c>
      <c r="F424">
        <f>LN('BB Data'!F429/'BB Data'!F428)*100</f>
        <v>7.0769070888207164</v>
      </c>
      <c r="G424" t="e">
        <f>LN('BB Data'!G429/'BB Data'!G428)*100</f>
        <v>#VALUE!</v>
      </c>
      <c r="H424">
        <f>LN('BB Data'!H429/'BB Data'!H428)*100</f>
        <v>0</v>
      </c>
      <c r="I424">
        <f>LN('BB Data'!I429/'BB Data'!I428)*100</f>
        <v>0.83156702146575179</v>
      </c>
      <c r="J424">
        <f>LN('BB Data'!J429/'BB Data'!J428)*100</f>
        <v>-12.469587142180943</v>
      </c>
      <c r="K424">
        <f t="shared" si="483"/>
        <v>0.77014709393675762</v>
      </c>
      <c r="L424">
        <f t="shared" si="484"/>
        <v>0.30735269262404025</v>
      </c>
      <c r="M424">
        <f t="shared" ref="M424" si="498">STDEV(E399:E424)</f>
        <v>2.6382858820247281</v>
      </c>
      <c r="N424">
        <f t="shared" si="480"/>
        <v>4.6394960933309335</v>
      </c>
      <c r="O424" t="e">
        <f t="shared" si="480"/>
        <v>#VALUE!</v>
      </c>
      <c r="P424">
        <f t="shared" si="480"/>
        <v>1.3147926588824164</v>
      </c>
      <c r="Q424">
        <f t="shared" si="480"/>
        <v>1.6406402757072203</v>
      </c>
      <c r="R424">
        <f t="shared" si="482"/>
        <v>8.6260390982439468</v>
      </c>
    </row>
    <row r="425" spans="1:18">
      <c r="A425" s="42">
        <f>'BB Data'!A430</f>
        <v>37652</v>
      </c>
      <c r="B425">
        <f>LN('BB Data'!B430/'BB Data'!B429)*100</f>
        <v>0.39870052452691035</v>
      </c>
      <c r="C425">
        <f>LN('BB Data'!C430/'BB Data'!C429)*100</f>
        <v>0.57516905451121014</v>
      </c>
      <c r="D425">
        <f>LN('BB Data'!D430/'BB Data'!D429)*100</f>
        <v>8.2701154980681368E-2</v>
      </c>
      <c r="E425">
        <f>LN('BB Data'!E430/'BB Data'!E429)*100</f>
        <v>-1.1842558912825574</v>
      </c>
      <c r="F425">
        <f>LN('BB Data'!F430/'BB Data'!F429)*100</f>
        <v>-3.5115967655201183</v>
      </c>
      <c r="G425" t="e">
        <f>LN('BB Data'!G430/'BB Data'!G429)*100</f>
        <v>#VALUE!</v>
      </c>
      <c r="H425">
        <f>LN('BB Data'!H430/'BB Data'!H429)*100</f>
        <v>0</v>
      </c>
      <c r="I425">
        <f>LN('BB Data'!I430/'BB Data'!I429)*100</f>
        <v>-0.57917808902928536</v>
      </c>
      <c r="J425">
        <f>LN('BB Data'!J430/'BB Data'!J429)*100</f>
        <v>4.4072826608874607</v>
      </c>
      <c r="K425">
        <f t="shared" si="483"/>
        <v>0.77500333286134016</v>
      </c>
      <c r="L425">
        <f t="shared" si="484"/>
        <v>0.30831709990965933</v>
      </c>
      <c r="M425">
        <f t="shared" ref="M425:Q440" si="499">STDEV(E400:E425)</f>
        <v>2.6479493666053457</v>
      </c>
      <c r="N425">
        <f t="shared" si="499"/>
        <v>4.7100329957765981</v>
      </c>
      <c r="O425" t="e">
        <f t="shared" si="499"/>
        <v>#VALUE!</v>
      </c>
      <c r="P425">
        <f t="shared" si="499"/>
        <v>1.3052172136604256</v>
      </c>
      <c r="Q425">
        <f t="shared" si="499"/>
        <v>1.3024065907214795</v>
      </c>
      <c r="R425">
        <f t="shared" si="482"/>
        <v>8.5405316531911097</v>
      </c>
    </row>
    <row r="426" spans="1:18">
      <c r="A426" s="42">
        <f>'BB Data'!A431</f>
        <v>37659</v>
      </c>
      <c r="B426">
        <f>LN('BB Data'!B431/'BB Data'!B430)*100</f>
        <v>-0.11702892673717831</v>
      </c>
      <c r="C426">
        <f>LN('BB Data'!C431/'BB Data'!C430)*100</f>
        <v>0.11119205045096757</v>
      </c>
      <c r="D426">
        <f>LN('BB Data'!D431/'BB Data'!D430)*100</f>
        <v>0.18835724122257938</v>
      </c>
      <c r="E426">
        <f>LN('BB Data'!E431/'BB Data'!E430)*100</f>
        <v>-2.0347466508048417</v>
      </c>
      <c r="F426">
        <f>LN('BB Data'!F431/'BB Data'!F430)*100</f>
        <v>2.3314372855109839</v>
      </c>
      <c r="G426" t="e">
        <f>LN('BB Data'!G431/'BB Data'!G430)*100</f>
        <v>#VALUE!</v>
      </c>
      <c r="H426">
        <f>LN('BB Data'!H431/'BB Data'!H430)*100</f>
        <v>0</v>
      </c>
      <c r="I426">
        <f>LN('BB Data'!I431/'BB Data'!I430)*100</f>
        <v>0.42717475534262495</v>
      </c>
      <c r="J426">
        <f>LN('BB Data'!J431/'BB Data'!J430)*100</f>
        <v>-2.9427669354798422</v>
      </c>
      <c r="K426">
        <f t="shared" si="483"/>
        <v>0.77497146397550642</v>
      </c>
      <c r="L426">
        <f t="shared" si="484"/>
        <v>0.30726771344516618</v>
      </c>
      <c r="M426">
        <f t="shared" ref="M426" si="500">STDEV(E401:E426)</f>
        <v>2.6768067369674746</v>
      </c>
      <c r="N426">
        <f t="shared" si="499"/>
        <v>4.7224064862012431</v>
      </c>
      <c r="O426" t="e">
        <f t="shared" si="499"/>
        <v>#VALUE!</v>
      </c>
      <c r="P426">
        <f t="shared" si="499"/>
        <v>1.2766321142810577</v>
      </c>
      <c r="Q426">
        <f t="shared" si="499"/>
        <v>0.78620204686074957</v>
      </c>
      <c r="R426">
        <f t="shared" si="482"/>
        <v>8.5182258182991557</v>
      </c>
    </row>
    <row r="427" spans="1:18">
      <c r="A427" s="42">
        <f>'BB Data'!A432</f>
        <v>37666</v>
      </c>
      <c r="B427">
        <f>LN('BB Data'!B432/'BB Data'!B431)*100</f>
        <v>-0.4149258059291015</v>
      </c>
      <c r="C427">
        <f>LN('BB Data'!C432/'BB Data'!C431)*100</f>
        <v>0.10418416568277065</v>
      </c>
      <c r="D427">
        <f>LN('BB Data'!D432/'BB Data'!D431)*100</f>
        <v>0.16129543018777859</v>
      </c>
      <c r="E427">
        <f>LN('BB Data'!E432/'BB Data'!E431)*100</f>
        <v>-1.8942110054687447</v>
      </c>
      <c r="F427">
        <f>LN('BB Data'!F432/'BB Data'!F431)*100</f>
        <v>2.3465534926005867</v>
      </c>
      <c r="G427" t="e">
        <f>LN('BB Data'!G432/'BB Data'!G431)*100</f>
        <v>#VALUE!</v>
      </c>
      <c r="H427">
        <f>LN('BB Data'!H432/'BB Data'!H431)*100</f>
        <v>0</v>
      </c>
      <c r="I427">
        <f>LN('BB Data'!I432/'BB Data'!I431)*100</f>
        <v>0.23319735223406904</v>
      </c>
      <c r="J427">
        <f>LN('BB Data'!J432/'BB Data'!J431)*100</f>
        <v>-3.8476404768811894</v>
      </c>
      <c r="K427">
        <f t="shared" si="483"/>
        <v>0.76392050232853737</v>
      </c>
      <c r="L427">
        <f t="shared" si="484"/>
        <v>0.30382857685700143</v>
      </c>
      <c r="M427">
        <f t="shared" ref="M427" si="501">STDEV(E402:E427)</f>
        <v>2.6687899178598848</v>
      </c>
      <c r="N427">
        <f t="shared" si="499"/>
        <v>4.7056669196619527</v>
      </c>
      <c r="O427" t="e">
        <f t="shared" si="499"/>
        <v>#VALUE!</v>
      </c>
      <c r="P427">
        <f t="shared" si="499"/>
        <v>1.2648268676129208</v>
      </c>
      <c r="Q427">
        <f t="shared" si="499"/>
        <v>0.7867225401091904</v>
      </c>
      <c r="R427">
        <f t="shared" si="482"/>
        <v>8.2539044590924426</v>
      </c>
    </row>
    <row r="428" spans="1:18">
      <c r="A428" s="42">
        <f>'BB Data'!A433</f>
        <v>37673</v>
      </c>
      <c r="B428">
        <f>LN('BB Data'!B433/'BB Data'!B432)*100</f>
        <v>0.61270924936384952</v>
      </c>
      <c r="C428">
        <f>LN('BB Data'!C433/'BB Data'!C432)*100</f>
        <v>0.31104491404105905</v>
      </c>
      <c r="D428">
        <f>LN('BB Data'!D433/'BB Data'!D432)*100</f>
        <v>0.19822989939922078</v>
      </c>
      <c r="E428">
        <f>LN('BB Data'!E433/'BB Data'!E432)*100</f>
        <v>2.6503318060169891</v>
      </c>
      <c r="F428">
        <f>LN('BB Data'!F433/'BB Data'!F432)*100</f>
        <v>-1.1663940125914403</v>
      </c>
      <c r="G428" t="e">
        <f>LN('BB Data'!G433/'BB Data'!G432)*100</f>
        <v>#VALUE!</v>
      </c>
      <c r="H428">
        <f>LN('BB Data'!H433/'BB Data'!H432)*100</f>
        <v>0</v>
      </c>
      <c r="I428">
        <f>LN('BB Data'!I433/'BB Data'!I432)*100</f>
        <v>0.21125735598724571</v>
      </c>
      <c r="J428">
        <f>LN('BB Data'!J433/'BB Data'!J432)*100</f>
        <v>2.1180483868491713</v>
      </c>
      <c r="K428">
        <f t="shared" si="483"/>
        <v>0.77305689676299594</v>
      </c>
      <c r="L428">
        <f t="shared" si="484"/>
        <v>0.29542807814910527</v>
      </c>
      <c r="M428">
        <f t="shared" ref="M428" si="502">STDEV(E403:E428)</f>
        <v>2.7167677698175918</v>
      </c>
      <c r="N428">
        <f t="shared" si="499"/>
        <v>4.7148204550352464</v>
      </c>
      <c r="O428" t="e">
        <f t="shared" si="499"/>
        <v>#VALUE!</v>
      </c>
      <c r="P428">
        <f t="shared" si="499"/>
        <v>1.2655501014584805</v>
      </c>
      <c r="Q428">
        <f t="shared" si="499"/>
        <v>0.75292282113519815</v>
      </c>
      <c r="R428">
        <f t="shared" si="482"/>
        <v>8.2436399710524313</v>
      </c>
    </row>
    <row r="429" spans="1:18">
      <c r="A429" s="42">
        <f>'BB Data'!A434</f>
        <v>37680</v>
      </c>
      <c r="B429">
        <f>LN('BB Data'!B434/'BB Data'!B433)*100</f>
        <v>0.24668046947987693</v>
      </c>
      <c r="C429">
        <f>LN('BB Data'!C434/'BB Data'!C433)*100</f>
        <v>0.25789661592781221</v>
      </c>
      <c r="D429">
        <f>LN('BB Data'!D434/'BB Data'!D433)*100</f>
        <v>0.14573068821655244</v>
      </c>
      <c r="E429">
        <f>LN('BB Data'!E434/'BB Data'!E433)*100</f>
        <v>-1.9224590381249296</v>
      </c>
      <c r="F429">
        <f>LN('BB Data'!F434/'BB Data'!F433)*100</f>
        <v>-1.5019055783715345</v>
      </c>
      <c r="G429" t="e">
        <f>LN('BB Data'!G434/'BB Data'!G433)*100</f>
        <v>#VALUE!</v>
      </c>
      <c r="H429">
        <f>LN('BB Data'!H434/'BB Data'!H433)*100</f>
        <v>0</v>
      </c>
      <c r="I429">
        <f>LN('BB Data'!I434/'BB Data'!I433)*100</f>
        <v>0.35427815983415256</v>
      </c>
      <c r="J429">
        <f>LN('BB Data'!J434/'BB Data'!J433)*100</f>
        <v>0.51294891986030811</v>
      </c>
      <c r="K429">
        <f t="shared" si="483"/>
        <v>0.76151035131217581</v>
      </c>
      <c r="L429">
        <f t="shared" si="484"/>
        <v>0.29569337686710212</v>
      </c>
      <c r="M429">
        <f t="shared" ref="M429" si="503">STDEV(E404:E429)</f>
        <v>2.7349115969032232</v>
      </c>
      <c r="N429">
        <f t="shared" si="499"/>
        <v>4.667192895231195</v>
      </c>
      <c r="O429" t="e">
        <f t="shared" si="499"/>
        <v>#VALUE!</v>
      </c>
      <c r="P429">
        <f t="shared" si="499"/>
        <v>1.0665933161684968</v>
      </c>
      <c r="Q429">
        <f t="shared" si="499"/>
        <v>0.75600697341865297</v>
      </c>
      <c r="R429">
        <f t="shared" si="482"/>
        <v>8.1186165304535525</v>
      </c>
    </row>
    <row r="430" spans="1:18">
      <c r="A430" s="42">
        <f>'BB Data'!A435</f>
        <v>37687</v>
      </c>
      <c r="B430">
        <f>LN('BB Data'!B435/'BB Data'!B434)*100</f>
        <v>0.1909096400833187</v>
      </c>
      <c r="C430">
        <f>LN('BB Data'!C435/'BB Data'!C434)*100</f>
        <v>0.19576253169001678</v>
      </c>
      <c r="D430">
        <f>LN('BB Data'!D435/'BB Data'!D434)*100</f>
        <v>0.17834838079027579</v>
      </c>
      <c r="E430">
        <f>LN('BB Data'!E435/'BB Data'!E434)*100</f>
        <v>-2.4689946306464794</v>
      </c>
      <c r="F430">
        <f>LN('BB Data'!F435/'BB Data'!F434)*100</f>
        <v>-2.0096911871485887</v>
      </c>
      <c r="G430" t="e">
        <f>LN('BB Data'!G435/'BB Data'!G434)*100</f>
        <v>#VALUE!</v>
      </c>
      <c r="H430">
        <f>LN('BB Data'!H435/'BB Data'!H434)*100</f>
        <v>0</v>
      </c>
      <c r="I430">
        <f>LN('BB Data'!I435/'BB Data'!I434)*100</f>
        <v>0.18714843444592374</v>
      </c>
      <c r="J430">
        <f>LN('BB Data'!J435/'BB Data'!J434)*100</f>
        <v>3.5134951111613093</v>
      </c>
      <c r="K430">
        <f t="shared" si="483"/>
        <v>0.74977638076158526</v>
      </c>
      <c r="L430">
        <f t="shared" si="484"/>
        <v>0.29664643752698261</v>
      </c>
      <c r="M430">
        <f t="shared" ref="M430" si="504">STDEV(E405:E430)</f>
        <v>2.7009047080668083</v>
      </c>
      <c r="N430">
        <f t="shared" si="499"/>
        <v>4.6105784547451787</v>
      </c>
      <c r="O430" t="e">
        <f t="shared" si="499"/>
        <v>#VALUE!</v>
      </c>
      <c r="P430">
        <f t="shared" si="499"/>
        <v>1.0656641837267977</v>
      </c>
      <c r="Q430">
        <f t="shared" si="499"/>
        <v>0.75666259233711453</v>
      </c>
      <c r="R430">
        <f t="shared" si="482"/>
        <v>8.0655868881451536</v>
      </c>
    </row>
    <row r="431" spans="1:18">
      <c r="A431" s="42">
        <f>'BB Data'!A436</f>
        <v>37694</v>
      </c>
      <c r="B431">
        <f>LN('BB Data'!B436/'BB Data'!B435)*100</f>
        <v>0.28269247291811017</v>
      </c>
      <c r="C431">
        <f>LN('BB Data'!C436/'BB Data'!C435)*100</f>
        <v>-0.12134471930410722</v>
      </c>
      <c r="D431">
        <f>LN('BB Data'!D436/'BB Data'!D435)*100</f>
        <v>0.16799995919487085</v>
      </c>
      <c r="E431">
        <f>LN('BB Data'!E436/'BB Data'!E435)*100</f>
        <v>0.29835562810232974</v>
      </c>
      <c r="F431">
        <f>LN('BB Data'!F436/'BB Data'!F435)*100</f>
        <v>-1.8759568897510139</v>
      </c>
      <c r="G431" t="e">
        <f>LN('BB Data'!G436/'BB Data'!G435)*100</f>
        <v>#VALUE!</v>
      </c>
      <c r="H431">
        <f>LN('BB Data'!H436/'BB Data'!H435)*100</f>
        <v>0</v>
      </c>
      <c r="I431">
        <f>LN('BB Data'!I436/'BB Data'!I435)*100</f>
        <v>0.7444607869464499</v>
      </c>
      <c r="J431">
        <f>LN('BB Data'!J436/'BB Data'!J435)*100</f>
        <v>5.122291426180654</v>
      </c>
      <c r="K431">
        <f t="shared" si="483"/>
        <v>0.74744368796647542</v>
      </c>
      <c r="L431">
        <f t="shared" si="484"/>
        <v>0.30813933190486337</v>
      </c>
      <c r="M431">
        <f t="shared" ref="M431" si="505">STDEV(E406:E431)</f>
        <v>2.68847084159365</v>
      </c>
      <c r="N431">
        <f t="shared" si="499"/>
        <v>4.6316740789389677</v>
      </c>
      <c r="O431" t="e">
        <f t="shared" si="499"/>
        <v>#VALUE!</v>
      </c>
      <c r="P431">
        <f t="shared" si="499"/>
        <v>1.0644494005517946</v>
      </c>
      <c r="Q431">
        <f t="shared" si="499"/>
        <v>0.76978525028299671</v>
      </c>
      <c r="R431">
        <f t="shared" si="482"/>
        <v>8.0679400115395428</v>
      </c>
    </row>
    <row r="432" spans="1:18">
      <c r="A432" s="42">
        <f>'BB Data'!A437</f>
        <v>37701</v>
      </c>
      <c r="B432">
        <f>LN('BB Data'!B437/'BB Data'!B436)*100</f>
        <v>-0.73353631312465506</v>
      </c>
      <c r="C432">
        <f>LN('BB Data'!C437/'BB Data'!C436)*100</f>
        <v>1.6244800630804843E-2</v>
      </c>
      <c r="D432">
        <f>LN('BB Data'!D437/'BB Data'!D436)*100</f>
        <v>0.18262770637733702</v>
      </c>
      <c r="E432">
        <f>LN('BB Data'!E437/'BB Data'!E436)*100</f>
        <v>2.4900827326967834</v>
      </c>
      <c r="F432">
        <f>LN('BB Data'!F437/'BB Data'!F436)*100</f>
        <v>-0.84845447541200114</v>
      </c>
      <c r="G432" t="e">
        <f>LN('BB Data'!G437/'BB Data'!G436)*100</f>
        <v>#VALUE!</v>
      </c>
      <c r="H432">
        <f>LN('BB Data'!H437/'BB Data'!H436)*100</f>
        <v>0</v>
      </c>
      <c r="I432">
        <f>LN('BB Data'!I437/'BB Data'!I436)*100</f>
        <v>0.25903050137425188</v>
      </c>
      <c r="J432">
        <f>LN('BB Data'!J437/'BB Data'!J436)*100</f>
        <v>2.6983591093553874</v>
      </c>
      <c r="K432">
        <f t="shared" si="483"/>
        <v>0.69102083082455512</v>
      </c>
      <c r="L432">
        <f t="shared" si="484"/>
        <v>0.28467728072311238</v>
      </c>
      <c r="M432">
        <f t="shared" ref="M432" si="506">STDEV(E407:E432)</f>
        <v>2.6298979947845793</v>
      </c>
      <c r="N432">
        <f t="shared" si="499"/>
        <v>4.4034915408169457</v>
      </c>
      <c r="O432" t="e">
        <f t="shared" si="499"/>
        <v>#VALUE!</v>
      </c>
      <c r="P432">
        <f t="shared" si="499"/>
        <v>0.98981293380699675</v>
      </c>
      <c r="Q432">
        <f t="shared" si="499"/>
        <v>0.74078280572555955</v>
      </c>
      <c r="R432">
        <f t="shared" si="482"/>
        <v>7.5248001427172477</v>
      </c>
    </row>
    <row r="433" spans="1:18">
      <c r="A433" s="42">
        <f>'BB Data'!A438</f>
        <v>37708</v>
      </c>
      <c r="B433">
        <f>LN('BB Data'!B438/'BB Data'!B437)*100</f>
        <v>0.91041117250258985</v>
      </c>
      <c r="C433">
        <f>LN('BB Data'!C438/'BB Data'!C437)*100</f>
        <v>0.52269755292924747</v>
      </c>
      <c r="D433">
        <f>LN('BB Data'!D438/'BB Data'!D437)*100</f>
        <v>0.20206046235494218</v>
      </c>
      <c r="E433">
        <f>LN('BB Data'!E438/'BB Data'!E437)*100</f>
        <v>-1.740852885546764</v>
      </c>
      <c r="F433">
        <f>LN('BB Data'!F438/'BB Data'!F437)*100</f>
        <v>-1.1673571795167534</v>
      </c>
      <c r="G433" t="e">
        <f>LN('BB Data'!G438/'BB Data'!G437)*100</f>
        <v>#VALUE!</v>
      </c>
      <c r="H433">
        <f>LN('BB Data'!H438/'BB Data'!H437)*100</f>
        <v>0</v>
      </c>
      <c r="I433">
        <f>LN('BB Data'!I438/'BB Data'!I437)*100</f>
        <v>0.50863872058052306</v>
      </c>
      <c r="J433">
        <f>LN('BB Data'!J438/'BB Data'!J437)*100</f>
        <v>0.37261337941530304</v>
      </c>
      <c r="K433">
        <f t="shared" si="483"/>
        <v>0.64698093757650121</v>
      </c>
      <c r="L433">
        <f t="shared" si="484"/>
        <v>0.27324261310597731</v>
      </c>
      <c r="M433">
        <f t="shared" ref="M433" si="507">STDEV(E408:E433)</f>
        <v>2.5383040891548099</v>
      </c>
      <c r="N433">
        <f t="shared" si="499"/>
        <v>3.5275619598989709</v>
      </c>
      <c r="O433" t="e">
        <f t="shared" si="499"/>
        <v>#VALUE!</v>
      </c>
      <c r="P433">
        <f t="shared" si="499"/>
        <v>0.79879652054937378</v>
      </c>
      <c r="Q433">
        <f t="shared" si="499"/>
        <v>0.7452597543610131</v>
      </c>
      <c r="R433">
        <f t="shared" si="482"/>
        <v>6.4735615233644319</v>
      </c>
    </row>
    <row r="434" spans="1:18">
      <c r="A434" s="42">
        <f>'BB Data'!A439</f>
        <v>37715</v>
      </c>
      <c r="B434">
        <f>LN('BB Data'!B439/'BB Data'!B438)*100</f>
        <v>0.81814638279025587</v>
      </c>
      <c r="C434">
        <f>LN('BB Data'!C439/'BB Data'!C438)*100</f>
        <v>0.14192657046191043</v>
      </c>
      <c r="D434">
        <f>LN('BB Data'!D439/'BB Data'!D438)*100</f>
        <v>0.20940929408043607</v>
      </c>
      <c r="E434">
        <f>LN('BB Data'!E439/'BB Data'!E438)*100</f>
        <v>1.325376710390439</v>
      </c>
      <c r="F434">
        <f>LN('BB Data'!F439/'BB Data'!F438)*100</f>
        <v>-4.374938255438459</v>
      </c>
      <c r="G434" t="e">
        <f>LN('BB Data'!G439/'BB Data'!G438)*100</f>
        <v>#VALUE!</v>
      </c>
      <c r="H434">
        <f>LN('BB Data'!H439/'BB Data'!H438)*100</f>
        <v>0</v>
      </c>
      <c r="I434">
        <f>LN('BB Data'!I439/'BB Data'!I438)*100</f>
        <v>8.8657775532390584E-2</v>
      </c>
      <c r="J434">
        <f>LN('BB Data'!J439/'BB Data'!J438)*100</f>
        <v>7.4431252632056646</v>
      </c>
      <c r="K434">
        <f t="shared" si="483"/>
        <v>0.64429522351344848</v>
      </c>
      <c r="L434">
        <f>STDEV(C409:C434)</f>
        <v>0.26213450937678978</v>
      </c>
      <c r="M434">
        <f t="shared" ref="M434" si="508">STDEV(E409:E434)</f>
        <v>2.5474411915036503</v>
      </c>
      <c r="N434">
        <f t="shared" si="499"/>
        <v>3.3678299061359223</v>
      </c>
      <c r="O434" t="e">
        <f t="shared" si="499"/>
        <v>#VALUE!</v>
      </c>
      <c r="P434">
        <f t="shared" si="499"/>
        <v>0.79932053856732921</v>
      </c>
      <c r="Q434">
        <f t="shared" si="499"/>
        <v>0.74006443133596811</v>
      </c>
      <c r="R434">
        <f t="shared" si="482"/>
        <v>6.3517812456614706</v>
      </c>
    </row>
    <row r="435" spans="1:18">
      <c r="A435" s="42">
        <f>'BB Data'!A440</f>
        <v>37722</v>
      </c>
      <c r="B435">
        <f>LN('BB Data'!B440/'BB Data'!B439)*100</f>
        <v>0.28619428697396376</v>
      </c>
      <c r="C435">
        <f>LN('BB Data'!C440/'BB Data'!C439)*100</f>
        <v>0.23920412454192766</v>
      </c>
      <c r="D435">
        <f>LN('BB Data'!D440/'BB Data'!D439)*100</f>
        <v>0.152344540633499</v>
      </c>
      <c r="E435">
        <f>LN('BB Data'!E440/'BB Data'!E439)*100</f>
        <v>1.3010153105797688</v>
      </c>
      <c r="F435">
        <f>LN('BB Data'!F440/'BB Data'!F439)*100</f>
        <v>-0.49813303502041367</v>
      </c>
      <c r="G435" t="e">
        <f>LN('BB Data'!G440/'BB Data'!G439)*100</f>
        <v>#VALUE!</v>
      </c>
      <c r="H435">
        <f>LN('BB Data'!H440/'BB Data'!H439)*100</f>
        <v>0</v>
      </c>
      <c r="I435">
        <f>LN('BB Data'!I440/'BB Data'!I439)*100</f>
        <v>0.50946475083006049</v>
      </c>
      <c r="J435">
        <f>LN('BB Data'!J440/'BB Data'!J439)*100</f>
        <v>-2.6910756683199826</v>
      </c>
      <c r="K435">
        <f t="shared" si="483"/>
        <v>0.60704737752334836</v>
      </c>
      <c r="L435">
        <f t="shared" si="484"/>
        <v>0.25687908459383374</v>
      </c>
      <c r="M435">
        <f t="shared" ref="M435" si="509">STDEV(E410:E435)</f>
        <v>2.3090148687469894</v>
      </c>
      <c r="N435">
        <f t="shared" si="499"/>
        <v>3.1509703775953466</v>
      </c>
      <c r="O435" t="e">
        <f t="shared" si="499"/>
        <v>#VALUE!</v>
      </c>
      <c r="P435">
        <f t="shared" si="499"/>
        <v>0.79688832289394251</v>
      </c>
      <c r="Q435">
        <f t="shared" si="499"/>
        <v>0.69039882918165685</v>
      </c>
      <c r="R435">
        <f t="shared" si="482"/>
        <v>5.9088366368940264</v>
      </c>
    </row>
    <row r="436" spans="1:18">
      <c r="A436" s="42">
        <f>'BB Data'!A441</f>
        <v>37729</v>
      </c>
      <c r="B436">
        <f>LN('BB Data'!B441/'BB Data'!B440)*100</f>
        <v>1.6665002934592772</v>
      </c>
      <c r="C436">
        <f>LN('BB Data'!C441/'BB Data'!C440)*100</f>
        <v>0.33916256900262171</v>
      </c>
      <c r="D436">
        <f>LN('BB Data'!D441/'BB Data'!D440)*100</f>
        <v>0.18281682186930714</v>
      </c>
      <c r="E436">
        <f>LN('BB Data'!E441/'BB Data'!E440)*100</f>
        <v>4.3238461341481864</v>
      </c>
      <c r="F436">
        <f>LN('BB Data'!F441/'BB Data'!F440)*100</f>
        <v>-5.5012667370044639</v>
      </c>
      <c r="G436" t="e">
        <f>LN('BB Data'!G441/'BB Data'!G440)*100</f>
        <v>#VALUE!</v>
      </c>
      <c r="H436">
        <f>LN('BB Data'!H441/'BB Data'!H440)*100</f>
        <v>0</v>
      </c>
      <c r="I436">
        <f>LN('BB Data'!I441/'BB Data'!I440)*100</f>
        <v>2.2760823911859889E-2</v>
      </c>
      <c r="J436">
        <f>LN('BB Data'!J441/'BB Data'!J440)*100</f>
        <v>8.4994941192393636</v>
      </c>
      <c r="K436">
        <f t="shared" si="483"/>
        <v>0.67089652316148796</v>
      </c>
      <c r="L436">
        <f t="shared" si="484"/>
        <v>0.23712004760456476</v>
      </c>
      <c r="M436">
        <f t="shared" ref="M436" si="510">STDEV(E411:E436)</f>
        <v>1.9282625654613856</v>
      </c>
      <c r="N436">
        <f t="shared" si="499"/>
        <v>3.2559161739578784</v>
      </c>
      <c r="O436" t="e">
        <f t="shared" si="499"/>
        <v>#VALUE!</v>
      </c>
      <c r="P436">
        <f t="shared" si="499"/>
        <v>0.74682420380846692</v>
      </c>
      <c r="Q436">
        <f t="shared" si="499"/>
        <v>0.64536791536633675</v>
      </c>
      <c r="R436">
        <f t="shared" si="482"/>
        <v>6.0500058775970649</v>
      </c>
    </row>
    <row r="437" spans="1:18">
      <c r="A437" s="42">
        <f>'BB Data'!A442</f>
        <v>37736</v>
      </c>
      <c r="B437">
        <f>LN('BB Data'!B442/'BB Data'!B441)*100</f>
        <v>0.49007495537907436</v>
      </c>
      <c r="C437">
        <f>LN('BB Data'!C442/'BB Data'!C441)*100</f>
        <v>0.42633568106600039</v>
      </c>
      <c r="D437">
        <f>LN('BB Data'!D442/'BB Data'!D441)*100</f>
        <v>0.16727061570950161</v>
      </c>
      <c r="E437">
        <f>LN('BB Data'!E442/'BB Data'!E441)*100</f>
        <v>-3.9487164148733314</v>
      </c>
      <c r="F437">
        <f>LN('BB Data'!F442/'BB Data'!F441)*100</f>
        <v>-0.77795641881601063</v>
      </c>
      <c r="G437" t="e">
        <f>LN('BB Data'!G442/'BB Data'!G441)*100</f>
        <v>#VALUE!</v>
      </c>
      <c r="H437">
        <f>LN('BB Data'!H442/'BB Data'!H441)*100</f>
        <v>0</v>
      </c>
      <c r="I437">
        <f>LN('BB Data'!I442/'BB Data'!I441)*100</f>
        <v>0.59379408997242888</v>
      </c>
      <c r="J437">
        <f>LN('BB Data'!J442/'BB Data'!J441)*100</f>
        <v>-1.3202935888326657</v>
      </c>
      <c r="K437">
        <f t="shared" si="483"/>
        <v>0.66835576146137143</v>
      </c>
      <c r="L437">
        <f t="shared" si="484"/>
        <v>0.22890355317475106</v>
      </c>
      <c r="M437">
        <f t="shared" ref="M437" si="511">STDEV(E412:E437)</f>
        <v>2.0886785664498211</v>
      </c>
      <c r="N437">
        <f t="shared" si="499"/>
        <v>3.2071970901343976</v>
      </c>
      <c r="O437" t="e">
        <f t="shared" si="499"/>
        <v>#VALUE!</v>
      </c>
      <c r="P437">
        <f t="shared" si="499"/>
        <v>0.74379542512886154</v>
      </c>
      <c r="Q437">
        <f t="shared" si="499"/>
        <v>0.64923070959991414</v>
      </c>
      <c r="R437">
        <f t="shared" si="482"/>
        <v>5.6079667194776244</v>
      </c>
    </row>
    <row r="438" spans="1:18">
      <c r="A438" s="42">
        <f>'BB Data'!A443</f>
        <v>37743</v>
      </c>
      <c r="B438">
        <f>LN('BB Data'!B443/'BB Data'!B442)*100</f>
        <v>1.1822356344963707</v>
      </c>
      <c r="C438">
        <f>LN('BB Data'!C443/'BB Data'!C442)*100</f>
        <v>0.44796477777298793</v>
      </c>
      <c r="D438">
        <f>LN('BB Data'!D443/'BB Data'!D442)*100</f>
        <v>0.30623107924621629</v>
      </c>
      <c r="E438">
        <f>LN('BB Data'!E443/'BB Data'!E442)*100</f>
        <v>3.7567939330259632</v>
      </c>
      <c r="F438">
        <f>LN('BB Data'!F443/'BB Data'!F442)*100</f>
        <v>-1.3719472342774142</v>
      </c>
      <c r="G438" t="e">
        <f>LN('BB Data'!G443/'BB Data'!G442)*100</f>
        <v>#VALUE!</v>
      </c>
      <c r="H438">
        <f>LN('BB Data'!H443/'BB Data'!H442)*100</f>
        <v>-9.5945235729211991</v>
      </c>
      <c r="I438">
        <f>LN('BB Data'!I443/'BB Data'!I442)*100</f>
        <v>0.12896632900866947</v>
      </c>
      <c r="J438">
        <f>LN('BB Data'!J443/'BB Data'!J442)*100</f>
        <v>5.4638544080910156</v>
      </c>
      <c r="K438">
        <f t="shared" si="483"/>
        <v>0.6849430609455841</v>
      </c>
      <c r="L438">
        <f t="shared" si="484"/>
        <v>0.22324824712637534</v>
      </c>
      <c r="M438">
        <f t="shared" ref="M438" si="512">STDEV(E413:E438)</f>
        <v>2.2072444015508337</v>
      </c>
      <c r="N438">
        <f t="shared" si="499"/>
        <v>3.1561795720027446</v>
      </c>
      <c r="O438" t="e">
        <f t="shared" si="499"/>
        <v>#VALUE!</v>
      </c>
      <c r="P438">
        <f t="shared" si="499"/>
        <v>2.0599779968609262</v>
      </c>
      <c r="Q438">
        <f t="shared" si="499"/>
        <v>0.55897656875758339</v>
      </c>
      <c r="R438">
        <f t="shared" si="482"/>
        <v>5.5501514429219032</v>
      </c>
    </row>
    <row r="439" spans="1:18">
      <c r="A439" s="42">
        <f>'BB Data'!A444</f>
        <v>37750</v>
      </c>
      <c r="B439">
        <f>LN('BB Data'!B444/'BB Data'!B443)*100</f>
        <v>1.2395164372454976</v>
      </c>
      <c r="C439">
        <f>LN('BB Data'!C444/'BB Data'!C443)*100</f>
        <v>0.51843650495876592</v>
      </c>
      <c r="D439">
        <f>LN('BB Data'!D444/'BB Data'!D443)*100</f>
        <v>0.17481984396405226</v>
      </c>
      <c r="E439">
        <f>LN('BB Data'!E444/'BB Data'!E443)*100</f>
        <v>1.9193806515594627</v>
      </c>
      <c r="F439">
        <f>LN('BB Data'!F444/'BB Data'!F443)*100</f>
        <v>-3.2705594564360321</v>
      </c>
      <c r="G439" t="e">
        <f>LN('BB Data'!G444/'BB Data'!G443)*100</f>
        <v>#VALUE!</v>
      </c>
      <c r="H439">
        <f>LN('BB Data'!H444/'BB Data'!H443)*100</f>
        <v>1.2349576986826283</v>
      </c>
      <c r="I439">
        <f>LN('BB Data'!I444/'BB Data'!I443)*100</f>
        <v>0.47620951740789091</v>
      </c>
      <c r="J439">
        <f>LN('BB Data'!J444/'BB Data'!J443)*100</f>
        <v>5.3816119995050373</v>
      </c>
      <c r="K439">
        <f t="shared" si="483"/>
        <v>0.68558809742691484</v>
      </c>
      <c r="L439">
        <f t="shared" si="484"/>
        <v>0.21437490229816109</v>
      </c>
      <c r="M439">
        <f t="shared" ref="M439" si="513">STDEV(E414:E439)</f>
        <v>2.1193954098279777</v>
      </c>
      <c r="N439">
        <f t="shared" si="499"/>
        <v>3.193543265918716</v>
      </c>
      <c r="O439" t="e">
        <f t="shared" si="499"/>
        <v>#VALUE!</v>
      </c>
      <c r="P439">
        <f t="shared" si="499"/>
        <v>2.06706953184489</v>
      </c>
      <c r="Q439">
        <f t="shared" si="499"/>
        <v>0.53244797045733649</v>
      </c>
      <c r="R439">
        <f t="shared" si="482"/>
        <v>5.594115735901692</v>
      </c>
    </row>
    <row r="440" spans="1:18">
      <c r="A440" s="42">
        <f>'BB Data'!A445</f>
        <v>37757</v>
      </c>
      <c r="B440">
        <f>LN('BB Data'!B445/'BB Data'!B444)*100</f>
        <v>-1.272644339809726</v>
      </c>
      <c r="C440">
        <f>LN('BB Data'!C445/'BB Data'!C444)*100</f>
        <v>0.28852369985194987</v>
      </c>
      <c r="D440">
        <f>LN('BB Data'!D445/'BB Data'!D444)*100</f>
        <v>0.15523663543969765</v>
      </c>
      <c r="E440">
        <f>LN('BB Data'!E445/'BB Data'!E444)*100</f>
        <v>0.1849772609094894</v>
      </c>
      <c r="F440">
        <f>LN('BB Data'!F445/'BB Data'!F444)*100</f>
        <v>2.407682941152101</v>
      </c>
      <c r="G440" t="e">
        <f>LN('BB Data'!G445/'BB Data'!G444)*100</f>
        <v>#VALUE!</v>
      </c>
      <c r="H440">
        <f>LN('BB Data'!H445/'BB Data'!H444)*100</f>
        <v>0.44925298708111616</v>
      </c>
      <c r="I440">
        <f>LN('BB Data'!I445/'BB Data'!I444)*100</f>
        <v>0.41845825917092683</v>
      </c>
      <c r="J440">
        <f>LN('BB Data'!J445/'BB Data'!J444)*100</f>
        <v>-3.0043692690751671</v>
      </c>
      <c r="K440">
        <f t="shared" si="483"/>
        <v>0.74411239093074721</v>
      </c>
      <c r="L440">
        <f t="shared" si="484"/>
        <v>0.2075075170012961</v>
      </c>
      <c r="M440">
        <f t="shared" ref="M440" si="514">STDEV(E415:E440)</f>
        <v>2.1188925063432253</v>
      </c>
      <c r="N440">
        <f t="shared" si="499"/>
        <v>3.1155183599444736</v>
      </c>
      <c r="O440" t="e">
        <f t="shared" si="499"/>
        <v>#VALUE!</v>
      </c>
      <c r="P440">
        <f t="shared" si="499"/>
        <v>2.069596616028667</v>
      </c>
      <c r="Q440">
        <f t="shared" si="499"/>
        <v>0.53397970594434974</v>
      </c>
      <c r="R440">
        <f t="shared" si="482"/>
        <v>5.5186968284555045</v>
      </c>
    </row>
    <row r="441" spans="1:18">
      <c r="A441" s="42">
        <f>'BB Data'!A446</f>
        <v>37764</v>
      </c>
      <c r="B441">
        <f>LN('BB Data'!B446/'BB Data'!B445)*100</f>
        <v>0.7330960467677673</v>
      </c>
      <c r="C441">
        <f>LN('BB Data'!C446/'BB Data'!C445)*100</f>
        <v>0.69996314380909086</v>
      </c>
      <c r="D441">
        <f>LN('BB Data'!D446/'BB Data'!D445)*100</f>
        <v>0.15455852108607365</v>
      </c>
      <c r="E441">
        <f>LN('BB Data'!E446/'BB Data'!E445)*100</f>
        <v>1.3309490028008379</v>
      </c>
      <c r="F441">
        <f>LN('BB Data'!F446/'BB Data'!F445)*100</f>
        <v>-0.92182284722211361</v>
      </c>
      <c r="G441" t="e">
        <f>LN('BB Data'!G446/'BB Data'!G445)*100</f>
        <v>#VALUE!</v>
      </c>
      <c r="H441">
        <f>LN('BB Data'!H446/'BB Data'!H445)*100</f>
        <v>0.54896716632590281</v>
      </c>
      <c r="I441">
        <f>LN('BB Data'!I446/'BB Data'!I445)*100</f>
        <v>0.41106080574319881</v>
      </c>
      <c r="J441">
        <f>LN('BB Data'!J446/'BB Data'!J445)*100</f>
        <v>1.3996839014763518</v>
      </c>
      <c r="K441">
        <f t="shared" si="483"/>
        <v>0.74472934556116188</v>
      </c>
      <c r="L441">
        <f t="shared" si="484"/>
        <v>0.19366578441350707</v>
      </c>
      <c r="M441">
        <f t="shared" ref="M441:Q456" si="515">STDEV(E416:E441)</f>
        <v>2.1104448503730096</v>
      </c>
      <c r="N441">
        <f t="shared" si="515"/>
        <v>3.0658546762495078</v>
      </c>
      <c r="O441" t="e">
        <f t="shared" si="515"/>
        <v>#VALUE!</v>
      </c>
      <c r="P441">
        <f t="shared" si="515"/>
        <v>2.0145988845358009</v>
      </c>
      <c r="Q441">
        <f t="shared" si="515"/>
        <v>0.5275895615189754</v>
      </c>
      <c r="R441">
        <f t="shared" si="482"/>
        <v>5.4323590987460539</v>
      </c>
    </row>
    <row r="442" spans="1:18">
      <c r="A442" s="42">
        <f>'BB Data'!A447</f>
        <v>37771</v>
      </c>
      <c r="B442">
        <f>LN('BB Data'!B447/'BB Data'!B446)*100</f>
        <v>-0.53449305038306871</v>
      </c>
      <c r="C442">
        <f>LN('BB Data'!C447/'BB Data'!C446)*100</f>
        <v>0.37197708984394412</v>
      </c>
      <c r="D442">
        <f>LN('BB Data'!D447/'BB Data'!D446)*100</f>
        <v>0.1442724112899538</v>
      </c>
      <c r="E442">
        <f>LN('BB Data'!E447/'BB Data'!E446)*100</f>
        <v>2.6860189609674077</v>
      </c>
      <c r="F442">
        <f>LN('BB Data'!F447/'BB Data'!F446)*100</f>
        <v>1.7678515821612661</v>
      </c>
      <c r="G442" t="e">
        <f>LN('BB Data'!G447/'BB Data'!G446)*100</f>
        <v>#VALUE!</v>
      </c>
      <c r="H442">
        <f>LN('BB Data'!H447/'BB Data'!H446)*100</f>
        <v>-0.19375489225331274</v>
      </c>
      <c r="I442">
        <f>LN('BB Data'!I447/'BB Data'!I446)*100</f>
        <v>0.58346639603878037</v>
      </c>
      <c r="J442">
        <f>LN('BB Data'!J447/'BB Data'!J446)*100</f>
        <v>-0.48030260042838313</v>
      </c>
      <c r="K442">
        <f t="shared" si="483"/>
        <v>0.75974031389824459</v>
      </c>
      <c r="L442">
        <f t="shared" si="484"/>
        <v>0.19430890936231621</v>
      </c>
      <c r="M442">
        <f t="shared" ref="M442" si="516">STDEV(E417:E442)</f>
        <v>2.1490507344583367</v>
      </c>
      <c r="N442">
        <f t="shared" si="515"/>
        <v>3.0312731939629782</v>
      </c>
      <c r="O442" t="e">
        <f t="shared" si="515"/>
        <v>#VALUE!</v>
      </c>
      <c r="P442">
        <f t="shared" si="515"/>
        <v>2.0120282892842547</v>
      </c>
      <c r="Q442">
        <f t="shared" si="515"/>
        <v>0.52271435691796253</v>
      </c>
      <c r="R442">
        <f t="shared" si="482"/>
        <v>5.4303522115610381</v>
      </c>
    </row>
    <row r="443" spans="1:18">
      <c r="A443" s="42">
        <f>'BB Data'!A448</f>
        <v>37778</v>
      </c>
      <c r="B443">
        <f>LN('BB Data'!B448/'BB Data'!B447)*100</f>
        <v>0.14698596025141064</v>
      </c>
      <c r="C443">
        <f>LN('BB Data'!C448/'BB Data'!C447)*100</f>
        <v>0.48919487090020691</v>
      </c>
      <c r="D443">
        <f>LN('BB Data'!D448/'BB Data'!D447)*100</f>
        <v>0.16303942202255436</v>
      </c>
      <c r="E443">
        <f>LN('BB Data'!E448/'BB Data'!E447)*100</f>
        <v>2.8255411393392009</v>
      </c>
      <c r="F443">
        <f>LN('BB Data'!F448/'BB Data'!F447)*100</f>
        <v>-3.149327533001435</v>
      </c>
      <c r="G443" t="e">
        <f>LN('BB Data'!G448/'BB Data'!G447)*100</f>
        <v>#VALUE!</v>
      </c>
      <c r="H443">
        <f>LN('BB Data'!H448/'BB Data'!H447)*100</f>
        <v>1.138539615030578</v>
      </c>
      <c r="I443">
        <f>LN('BB Data'!I448/'BB Data'!I447)*100</f>
        <v>0.60305382489685921</v>
      </c>
      <c r="J443">
        <f>LN('BB Data'!J448/'BB Data'!J447)*100</f>
        <v>5.4906645361633686</v>
      </c>
      <c r="K443">
        <f t="shared" si="483"/>
        <v>0.7501571220626333</v>
      </c>
      <c r="L443">
        <f t="shared" si="484"/>
        <v>0.19440446426690208</v>
      </c>
      <c r="M443">
        <f t="shared" ref="M443" si="517">STDEV(E418:E443)</f>
        <v>2.1961045998900977</v>
      </c>
      <c r="N443">
        <f t="shared" si="515"/>
        <v>2.9855444886038125</v>
      </c>
      <c r="O443" t="e">
        <f t="shared" si="515"/>
        <v>#VALUE!</v>
      </c>
      <c r="P443">
        <f t="shared" si="515"/>
        <v>2.0272636032605984</v>
      </c>
      <c r="Q443">
        <f t="shared" si="515"/>
        <v>0.52713219218502527</v>
      </c>
      <c r="R443">
        <f t="shared" si="482"/>
        <v>5.4499959799384525</v>
      </c>
    </row>
    <row r="444" spans="1:18">
      <c r="A444" s="42">
        <f>'BB Data'!A449</f>
        <v>37785</v>
      </c>
      <c r="B444">
        <f>LN('BB Data'!B449/'BB Data'!B448)*100</f>
        <v>0.13767446151909435</v>
      </c>
      <c r="C444">
        <f>LN('BB Data'!C449/'BB Data'!C448)*100</f>
        <v>0.55511996902159222</v>
      </c>
      <c r="D444">
        <f>LN('BB Data'!D449/'BB Data'!D448)*100</f>
        <v>0.17714294704274722</v>
      </c>
      <c r="E444">
        <f>LN('BB Data'!E449/'BB Data'!E448)*100</f>
        <v>1.7353484481562729</v>
      </c>
      <c r="F444">
        <f>LN('BB Data'!F449/'BB Data'!F448)*100</f>
        <v>-1.2950828543027948</v>
      </c>
      <c r="G444" t="e">
        <f>LN('BB Data'!G449/'BB Data'!G448)*100</f>
        <v>#VALUE!</v>
      </c>
      <c r="H444">
        <f>LN('BB Data'!H449/'BB Data'!H448)*100</f>
        <v>0.9637607003373847</v>
      </c>
      <c r="I444">
        <f>LN('BB Data'!I449/'BB Data'!I448)*100</f>
        <v>0.59203359312311943</v>
      </c>
      <c r="J444">
        <f>LN('BB Data'!J449/'BB Data'!J448)*100</f>
        <v>-0.24134106779896189</v>
      </c>
      <c r="K444">
        <f t="shared" si="483"/>
        <v>0.7294084361718578</v>
      </c>
      <c r="L444">
        <f t="shared" si="484"/>
        <v>0.19946513920327863</v>
      </c>
      <c r="M444">
        <f t="shared" ref="M444" si="518">STDEV(E419:E444)</f>
        <v>2.2104704519455298</v>
      </c>
      <c r="N444">
        <f t="shared" si="515"/>
        <v>2.9842529508084827</v>
      </c>
      <c r="O444" t="e">
        <f t="shared" si="515"/>
        <v>#VALUE!</v>
      </c>
      <c r="P444">
        <f t="shared" si="515"/>
        <v>2.0295981306623458</v>
      </c>
      <c r="Q444">
        <f t="shared" si="515"/>
        <v>0.52540424496684712</v>
      </c>
      <c r="R444">
        <f t="shared" si="482"/>
        <v>5.4602846221192518</v>
      </c>
    </row>
    <row r="445" spans="1:18">
      <c r="A445" s="42">
        <f>'BB Data'!A450</f>
        <v>37792</v>
      </c>
      <c r="B445">
        <f>LN('BB Data'!B450/'BB Data'!B449)*100</f>
        <v>-0.16500433323880476</v>
      </c>
      <c r="C445">
        <f>LN('BB Data'!C450/'BB Data'!C449)*100</f>
        <v>-0.30367073865021682</v>
      </c>
      <c r="D445">
        <f>LN('BB Data'!D450/'BB Data'!D449)*100</f>
        <v>0.16857156481626656</v>
      </c>
      <c r="E445">
        <f>LN('BB Data'!E450/'BB Data'!E449)*100</f>
        <v>1.8366760822769488</v>
      </c>
      <c r="F445">
        <f>LN('BB Data'!F450/'BB Data'!F449)*100</f>
        <v>1.711533221926818</v>
      </c>
      <c r="G445" t="e">
        <f>LN('BB Data'!G450/'BB Data'!G449)*100</f>
        <v>#VALUE!</v>
      </c>
      <c r="H445">
        <f>LN('BB Data'!H450/'BB Data'!H449)*100</f>
        <v>0.17536718995646014</v>
      </c>
      <c r="I445">
        <f>LN('BB Data'!I450/'BB Data'!I449)*100</f>
        <v>0.3954144526172288</v>
      </c>
      <c r="J445">
        <f>LN('BB Data'!J450/'BB Data'!J449)*100</f>
        <v>-4.4349657446226241</v>
      </c>
      <c r="K445">
        <f t="shared" si="483"/>
        <v>0.73228812370163476</v>
      </c>
      <c r="L445">
        <f t="shared" si="484"/>
        <v>0.2302889488313557</v>
      </c>
      <c r="M445">
        <f t="shared" ref="M445" si="519">STDEV(E420:E445)</f>
        <v>2.2246245582802207</v>
      </c>
      <c r="N445">
        <f t="shared" si="515"/>
        <v>2.7822519463096271</v>
      </c>
      <c r="O445" t="e">
        <f t="shared" si="515"/>
        <v>#VALUE!</v>
      </c>
      <c r="P445">
        <f t="shared" si="515"/>
        <v>1.9536994712643894</v>
      </c>
      <c r="Q445">
        <f t="shared" si="515"/>
        <v>0.42986129585094607</v>
      </c>
      <c r="R445">
        <f t="shared" si="482"/>
        <v>5.0134151951242192</v>
      </c>
    </row>
    <row r="446" spans="1:18">
      <c r="A446" s="42">
        <f>'BB Data'!A451</f>
        <v>37799</v>
      </c>
      <c r="B446">
        <f>LN('BB Data'!B451/'BB Data'!B450)*100</f>
        <v>0.26841989683676493</v>
      </c>
      <c r="C446">
        <f>LN('BB Data'!C451/'BB Data'!C450)*100</f>
        <v>1.6307228179207336E-3</v>
      </c>
      <c r="D446">
        <f>LN('BB Data'!D451/'BB Data'!D450)*100</f>
        <v>0.1494103132160306</v>
      </c>
      <c r="E446">
        <f>LN('BB Data'!E451/'BB Data'!E450)*100</f>
        <v>-0.8091407883828472</v>
      </c>
      <c r="F446">
        <f>LN('BB Data'!F451/'BB Data'!F450)*100</f>
        <v>-0.39906359891117787</v>
      </c>
      <c r="G446" t="e">
        <f>LN('BB Data'!G451/'BB Data'!G450)*100</f>
        <v>#VALUE!</v>
      </c>
      <c r="H446">
        <f>LN('BB Data'!H451/'BB Data'!H450)*100</f>
        <v>0.23239032889494415</v>
      </c>
      <c r="I446">
        <f>LN('BB Data'!I451/'BB Data'!I450)*100</f>
        <v>0.45690184051199534</v>
      </c>
      <c r="J446">
        <f>LN('BB Data'!J451/'BB Data'!J450)*100</f>
        <v>-8.6865541560676399E-2</v>
      </c>
      <c r="K446">
        <f t="shared" si="483"/>
        <v>0.71889429866451249</v>
      </c>
      <c r="L446">
        <f t="shared" si="484"/>
        <v>0.23518980344170609</v>
      </c>
      <c r="M446">
        <f t="shared" ref="M446" si="520">STDEV(E421:E446)</f>
        <v>2.1859961364174749</v>
      </c>
      <c r="N446">
        <f t="shared" si="515"/>
        <v>2.7440871916937661</v>
      </c>
      <c r="O446" t="e">
        <f t="shared" si="515"/>
        <v>#VALUE!</v>
      </c>
      <c r="P446">
        <f t="shared" si="515"/>
        <v>1.9537138450263052</v>
      </c>
      <c r="Q446">
        <f t="shared" si="515"/>
        <v>0.42115034042689886</v>
      </c>
      <c r="R446">
        <f t="shared" si="482"/>
        <v>4.8859229997101847</v>
      </c>
    </row>
    <row r="447" spans="1:18">
      <c r="A447" s="42">
        <f>'BB Data'!A452</f>
        <v>37806</v>
      </c>
      <c r="B447">
        <f>LN('BB Data'!B452/'BB Data'!B451)*100</f>
        <v>0.56066973999190295</v>
      </c>
      <c r="C447">
        <f>LN('BB Data'!C452/'BB Data'!C451)*100</f>
        <v>-0.24000207440258745</v>
      </c>
      <c r="D447">
        <f>LN('BB Data'!D452/'BB Data'!D451)*100</f>
        <v>0.15958753487286739</v>
      </c>
      <c r="E447">
        <f>LN('BB Data'!E452/'BB Data'!E451)*100</f>
        <v>3.3169803364437609</v>
      </c>
      <c r="F447">
        <f>LN('BB Data'!F452/'BB Data'!F451)*100</f>
        <v>-1.2948562367966092</v>
      </c>
      <c r="G447" t="e">
        <f>LN('BB Data'!G452/'BB Data'!G451)*100</f>
        <v>#VALUE!</v>
      </c>
      <c r="H447">
        <f>LN('BB Data'!H452/'BB Data'!H451)*100</f>
        <v>1.3491921770061952</v>
      </c>
      <c r="I447">
        <f>LN('BB Data'!I452/'BB Data'!I451)*100</f>
        <v>0.29083730873382951</v>
      </c>
      <c r="J447">
        <f>LN('BB Data'!J452/'BB Data'!J451)*100</f>
        <v>3.5467875192000959</v>
      </c>
      <c r="K447">
        <f t="shared" si="483"/>
        <v>0.721311793140198</v>
      </c>
      <c r="L447">
        <f t="shared" si="484"/>
        <v>0.25547860229090491</v>
      </c>
      <c r="M447">
        <f t="shared" ref="M447" si="521">STDEV(E422:E447)</f>
        <v>2.251264391828911</v>
      </c>
      <c r="N447">
        <f t="shared" si="515"/>
        <v>2.7180554844019285</v>
      </c>
      <c r="O447" t="e">
        <f t="shared" si="515"/>
        <v>#VALUE!</v>
      </c>
      <c r="P447">
        <f t="shared" si="515"/>
        <v>1.9771248287483676</v>
      </c>
      <c r="Q447">
        <f t="shared" si="515"/>
        <v>0.35941852379540595</v>
      </c>
      <c r="R447">
        <f t="shared" si="482"/>
        <v>4.8934540215773472</v>
      </c>
    </row>
    <row r="448" spans="1:18">
      <c r="A448" s="42">
        <f>'BB Data'!A453</f>
        <v>37813</v>
      </c>
      <c r="B448">
        <f>LN('BB Data'!B453/'BB Data'!B452)*100</f>
        <v>-0.56862098749005008</v>
      </c>
      <c r="C448">
        <f>LN('BB Data'!C453/'BB Data'!C452)*100</f>
        <v>-0.19634799161028071</v>
      </c>
      <c r="D448">
        <f>LN('BB Data'!D453/'BB Data'!D452)*100</f>
        <v>0.17447402469115489</v>
      </c>
      <c r="E448">
        <f>LN('BB Data'!E453/'BB Data'!E452)*100</f>
        <v>0.46293699944290639</v>
      </c>
      <c r="F448">
        <f>LN('BB Data'!F453/'BB Data'!F452)*100</f>
        <v>1.8150585543374835</v>
      </c>
      <c r="G448" t="e">
        <f>LN('BB Data'!G453/'BB Data'!G452)*100</f>
        <v>#VALUE!</v>
      </c>
      <c r="H448">
        <f>LN('BB Data'!H453/'BB Data'!H452)*100</f>
        <v>4.6168270028191079E-2</v>
      </c>
      <c r="I448">
        <f>LN('BB Data'!I453/'BB Data'!I452)*100</f>
        <v>0.5949194060072297</v>
      </c>
      <c r="J448">
        <f>LN('BB Data'!J453/'BB Data'!J452)*100</f>
        <v>-1.399402809903425</v>
      </c>
      <c r="K448">
        <f t="shared" si="483"/>
        <v>0.73328952684674464</v>
      </c>
      <c r="L448">
        <f t="shared" si="484"/>
        <v>0.26833607257229797</v>
      </c>
      <c r="M448">
        <f t="shared" ref="M448" si="522">STDEV(E423:E448)</f>
        <v>2.2496632828527954</v>
      </c>
      <c r="N448">
        <f t="shared" si="515"/>
        <v>2.6654498439718743</v>
      </c>
      <c r="O448" t="e">
        <f t="shared" si="515"/>
        <v>#VALUE!</v>
      </c>
      <c r="P448">
        <f t="shared" si="515"/>
        <v>1.977278328441433</v>
      </c>
      <c r="Q448">
        <f t="shared" si="515"/>
        <v>0.31827349502735436</v>
      </c>
      <c r="R448">
        <f t="shared" si="482"/>
        <v>4.6860193194035844</v>
      </c>
    </row>
    <row r="449" spans="1:18">
      <c r="A449" s="42">
        <f>'BB Data'!A454</f>
        <v>37820</v>
      </c>
      <c r="B449">
        <f>LN('BB Data'!B454/'BB Data'!B453)*100</f>
        <v>-0.2376932375746289</v>
      </c>
      <c r="C449">
        <f>LN('BB Data'!C454/'BB Data'!C453)*100</f>
        <v>7.6130604494826004E-2</v>
      </c>
      <c r="D449">
        <f>LN('BB Data'!D454/'BB Data'!D453)*100</f>
        <v>0.16359029151744603</v>
      </c>
      <c r="E449">
        <f>LN('BB Data'!E454/'BB Data'!E453)*100</f>
        <v>-0.54417177239109726</v>
      </c>
      <c r="F449">
        <f>LN('BB Data'!F454/'BB Data'!F453)*100</f>
        <v>-0.12113871862969819</v>
      </c>
      <c r="G449" t="e">
        <f>LN('BB Data'!G454/'BB Data'!G453)*100</f>
        <v>#VALUE!</v>
      </c>
      <c r="H449">
        <f>LN('BB Data'!H454/'BB Data'!H453)*100</f>
        <v>1.1259122864450923</v>
      </c>
      <c r="I449">
        <f>LN('BB Data'!I454/'BB Data'!I453)*100</f>
        <v>0.56125049427720741</v>
      </c>
      <c r="J449">
        <f>LN('BB Data'!J454/'BB Data'!J453)*100</f>
        <v>3.313896959911232</v>
      </c>
      <c r="K449">
        <f t="shared" si="483"/>
        <v>0.68578440855470191</v>
      </c>
      <c r="L449">
        <f t="shared" si="484"/>
        <v>0.26783778222151794</v>
      </c>
      <c r="M449">
        <f t="shared" ref="M449" si="523">STDEV(E424:E449)</f>
        <v>2.2537498308414108</v>
      </c>
      <c r="N449">
        <f t="shared" si="515"/>
        <v>2.6040754708218463</v>
      </c>
      <c r="O449" t="e">
        <f t="shared" si="515"/>
        <v>#VALUE!</v>
      </c>
      <c r="P449">
        <f t="shared" si="515"/>
        <v>1.9927443923308596</v>
      </c>
      <c r="Q449">
        <f t="shared" si="515"/>
        <v>0.27978343944313422</v>
      </c>
      <c r="R449">
        <f t="shared" si="482"/>
        <v>4.4920133284354984</v>
      </c>
    </row>
    <row r="450" spans="1:18">
      <c r="A450" s="42">
        <f>'BB Data'!A455</f>
        <v>37827</v>
      </c>
      <c r="B450">
        <f>LN('BB Data'!B455/'BB Data'!B454)*100</f>
        <v>0.40113462234929159</v>
      </c>
      <c r="C450">
        <f>LN('BB Data'!C455/'BB Data'!C454)*100</f>
        <v>-2.3733432743235427E-2</v>
      </c>
      <c r="D450">
        <f>LN('BB Data'!D455/'BB Data'!D454)*100</f>
        <v>0.14866297783212398</v>
      </c>
      <c r="E450">
        <f>LN('BB Data'!E455/'BB Data'!E454)*100</f>
        <v>1.6893703449574484</v>
      </c>
      <c r="F450">
        <f>LN('BB Data'!F455/'BB Data'!F454)*100</f>
        <v>0.12113871862970882</v>
      </c>
      <c r="G450" t="e">
        <f>LN('BB Data'!G455/'BB Data'!G454)*100</f>
        <v>#VALUE!</v>
      </c>
      <c r="H450">
        <f>LN('BB Data'!H455/'BB Data'!H454)*100</f>
        <v>0.10054556119171777</v>
      </c>
      <c r="I450">
        <f>LN('BB Data'!I455/'BB Data'!I454)*100</f>
        <v>0.29147604367621499</v>
      </c>
      <c r="J450">
        <f>LN('BB Data'!J455/'BB Data'!J454)*100</f>
        <v>0.83246129895157983</v>
      </c>
      <c r="K450">
        <f t="shared" si="483"/>
        <v>0.65621167759828269</v>
      </c>
      <c r="L450">
        <f t="shared" si="484"/>
        <v>0.27168070041080461</v>
      </c>
      <c r="M450">
        <f t="shared" ref="M450" si="524">STDEV(E425:E450)</f>
        <v>2.1662543507013914</v>
      </c>
      <c r="N450">
        <f t="shared" si="515"/>
        <v>2.090495291792394</v>
      </c>
      <c r="O450" t="e">
        <f t="shared" si="515"/>
        <v>#VALUE!</v>
      </c>
      <c r="P450">
        <f t="shared" si="515"/>
        <v>1.993037836514479</v>
      </c>
      <c r="Q450">
        <f t="shared" si="515"/>
        <v>0.26462843602504815</v>
      </c>
      <c r="R450">
        <f t="shared" si="482"/>
        <v>3.5545648816231825</v>
      </c>
    </row>
    <row r="451" spans="1:18">
      <c r="A451" s="42">
        <f>'BB Data'!A456</f>
        <v>37834</v>
      </c>
      <c r="B451">
        <f>LN('BB Data'!B456/'BB Data'!B455)*100</f>
        <v>-1.1187699727857461</v>
      </c>
      <c r="C451">
        <f>LN('BB Data'!C456/'BB Data'!C455)*100</f>
        <v>-0.6347038086343606</v>
      </c>
      <c r="D451">
        <f>LN('BB Data'!D456/'BB Data'!D455)*100</f>
        <v>8.6420649783530021E-2</v>
      </c>
      <c r="E451">
        <f>LN('BB Data'!E456/'BB Data'!E455)*100</f>
        <v>0.80155053673484733</v>
      </c>
      <c r="F451">
        <f>LN('BB Data'!F456/'BB Data'!F455)*100</f>
        <v>4.6960156487068669</v>
      </c>
      <c r="G451" t="e">
        <f>LN('BB Data'!G456/'BB Data'!G455)*100</f>
        <v>#VALUE!</v>
      </c>
      <c r="H451">
        <f>LN('BB Data'!H456/'BB Data'!H455)*100</f>
        <v>-0.85506148916284253</v>
      </c>
      <c r="I451">
        <f>LN('BB Data'!I456/'BB Data'!I455)*100</f>
        <v>0.20724960261441885</v>
      </c>
      <c r="J451">
        <f>LN('BB Data'!J456/'BB Data'!J455)*100</f>
        <v>-5.5303354239273173</v>
      </c>
      <c r="K451">
        <f t="shared" si="483"/>
        <v>0.7079988673557599</v>
      </c>
      <c r="L451">
        <f t="shared" si="484"/>
        <v>0.30991697345920555</v>
      </c>
      <c r="M451">
        <f t="shared" ref="M451" si="525">STDEV(E426:E451)</f>
        <v>2.1327765460427375</v>
      </c>
      <c r="N451">
        <f t="shared" si="515"/>
        <v>2.2858304257780993</v>
      </c>
      <c r="O451" t="e">
        <f t="shared" si="515"/>
        <v>#VALUE!</v>
      </c>
      <c r="P451">
        <f t="shared" si="515"/>
        <v>1.9984856279924623</v>
      </c>
      <c r="Q451">
        <f t="shared" si="515"/>
        <v>0.18632324786824486</v>
      </c>
      <c r="R451">
        <f t="shared" si="482"/>
        <v>3.7606309312581625</v>
      </c>
    </row>
    <row r="452" spans="1:18">
      <c r="A452" s="42">
        <f>'BB Data'!A457</f>
        <v>37841</v>
      </c>
      <c r="B452">
        <f>LN('BB Data'!B457/'BB Data'!B456)*100</f>
        <v>0.75975619233763725</v>
      </c>
      <c r="C452">
        <f>LN('BB Data'!C457/'BB Data'!C456)*100</f>
        <v>0.70179758697621664</v>
      </c>
      <c r="D452">
        <f>LN('BB Data'!D457/'BB Data'!D456)*100</f>
        <v>0.20164486144548166</v>
      </c>
      <c r="E452">
        <f>LN('BB Data'!E457/'BB Data'!E456)*100</f>
        <v>-1.0301155343862474</v>
      </c>
      <c r="F452">
        <f>LN('BB Data'!F457/'BB Data'!F456)*100</f>
        <v>-1.4460486331054168</v>
      </c>
      <c r="G452" t="e">
        <f>LN('BB Data'!G457/'BB Data'!G456)*100</f>
        <v>#VALUE!</v>
      </c>
      <c r="H452">
        <f>LN('BB Data'!H457/'BB Data'!H456)*100</f>
        <v>0.998257385127165</v>
      </c>
      <c r="I452">
        <f>LN('BB Data'!I457/'BB Data'!I456)*100</f>
        <v>0.47833518328547209</v>
      </c>
      <c r="J452">
        <f>LN('BB Data'!J457/'BB Data'!J456)*100</f>
        <v>2.4492284558526851</v>
      </c>
      <c r="K452">
        <f t="shared" si="483"/>
        <v>0.71351346722705022</v>
      </c>
      <c r="L452">
        <f t="shared" si="484"/>
        <v>0.32614148306644569</v>
      </c>
      <c r="M452">
        <f t="shared" ref="M452" si="526">STDEV(E427:E452)</f>
        <v>2.0889039338338944</v>
      </c>
      <c r="N452">
        <f t="shared" si="515"/>
        <v>2.2141617034744332</v>
      </c>
      <c r="O452" t="e">
        <f t="shared" si="515"/>
        <v>#VALUE!</v>
      </c>
      <c r="P452">
        <f t="shared" si="515"/>
        <v>2.0105576015627054</v>
      </c>
      <c r="Q452">
        <f t="shared" si="515"/>
        <v>0.18699576102780621</v>
      </c>
      <c r="R452">
        <f t="shared" si="482"/>
        <v>3.6739525454035822</v>
      </c>
    </row>
    <row r="453" spans="1:18">
      <c r="A453" s="42">
        <f>'BB Data'!A458</f>
        <v>37848</v>
      </c>
      <c r="B453">
        <f>LN('BB Data'!B458/'BB Data'!B457)*100</f>
        <v>-5.6924269491047168E-2</v>
      </c>
      <c r="C453">
        <f>LN('BB Data'!C458/'BB Data'!C457)*100</f>
        <v>-0.24568427203941418</v>
      </c>
      <c r="D453">
        <f>LN('BB Data'!D458/'BB Data'!D457)*100</f>
        <v>0.13599349842834857</v>
      </c>
      <c r="E453">
        <f>LN('BB Data'!E458/'BB Data'!E457)*100</f>
        <v>3.5323078321912922</v>
      </c>
      <c r="F453">
        <f>LN('BB Data'!F458/'BB Data'!F457)*100</f>
        <v>0.1839926922007295</v>
      </c>
      <c r="G453" t="e">
        <f>LN('BB Data'!G458/'BB Data'!G457)*100</f>
        <v>#VALUE!</v>
      </c>
      <c r="H453">
        <f>LN('BB Data'!H458/'BB Data'!H457)*100</f>
        <v>0.1170079531739895</v>
      </c>
      <c r="I453">
        <f>LN('BB Data'!I458/'BB Data'!I457)*100</f>
        <v>0.42700788827843034</v>
      </c>
      <c r="J453">
        <f>LN('BB Data'!J458/'BB Data'!J457)*100</f>
        <v>3.0273091168359936</v>
      </c>
      <c r="K453">
        <f t="shared" si="483"/>
        <v>0.70403220836453251</v>
      </c>
      <c r="L453">
        <f t="shared" si="484"/>
        <v>0.33725713807319901</v>
      </c>
      <c r="M453">
        <f t="shared" ref="M453" si="527">STDEV(E428:E453)</f>
        <v>2.0809159828947084</v>
      </c>
      <c r="N453">
        <f t="shared" si="515"/>
        <v>2.1344337243792411</v>
      </c>
      <c r="O453" t="e">
        <f t="shared" si="515"/>
        <v>#VALUE!</v>
      </c>
      <c r="P453">
        <f t="shared" si="515"/>
        <v>2.010892664184146</v>
      </c>
      <c r="Q453">
        <f t="shared" si="515"/>
        <v>0.18423832849783561</v>
      </c>
      <c r="R453">
        <f t="shared" si="482"/>
        <v>3.52939983541249</v>
      </c>
    </row>
    <row r="454" spans="1:18">
      <c r="A454" s="42">
        <f>'BB Data'!A459</f>
        <v>37855</v>
      </c>
      <c r="B454">
        <f>LN('BB Data'!B459/'BB Data'!B458)*100</f>
        <v>-0.27939827842810172</v>
      </c>
      <c r="C454">
        <f>LN('BB Data'!C459/'BB Data'!C458)*100</f>
        <v>-0.1591978081360837</v>
      </c>
      <c r="D454">
        <f>LN('BB Data'!D459/'BB Data'!D458)*100</f>
        <v>0.15424570167347607</v>
      </c>
      <c r="E454">
        <f>LN('BB Data'!E459/'BB Data'!E458)*100</f>
        <v>2.9034868176607516</v>
      </c>
      <c r="F454">
        <f>LN('BB Data'!F459/'BB Data'!F458)*100</f>
        <v>-0.18399269220071826</v>
      </c>
      <c r="G454" t="e">
        <f>LN('BB Data'!G459/'BB Data'!G458)*100</f>
        <v>#VALUE!</v>
      </c>
      <c r="H454">
        <f>LN('BB Data'!H459/'BB Data'!H458)*100</f>
        <v>1.6211570333146119</v>
      </c>
      <c r="I454">
        <f>LN('BB Data'!I459/'BB Data'!I458)*100</f>
        <v>0.66473389531804283</v>
      </c>
      <c r="J454">
        <f>LN('BB Data'!J459/'BB Data'!J458)*100</f>
        <v>3.0949892593913031</v>
      </c>
      <c r="K454">
        <f t="shared" si="483"/>
        <v>0.70688630998165336</v>
      </c>
      <c r="L454">
        <f t="shared" si="484"/>
        <v>0.34284472842999969</v>
      </c>
      <c r="M454">
        <f t="shared" ref="M454" si="528">STDEV(E429:E454)</f>
        <v>2.0895207038745909</v>
      </c>
      <c r="N454">
        <f t="shared" si="515"/>
        <v>2.1360209712674667</v>
      </c>
      <c r="O454" t="e">
        <f t="shared" si="515"/>
        <v>#VALUE!</v>
      </c>
      <c r="P454">
        <f t="shared" si="515"/>
        <v>2.0385194457151932</v>
      </c>
      <c r="Q454">
        <f t="shared" si="515"/>
        <v>0.18711279361861574</v>
      </c>
      <c r="R454">
        <f t="shared" si="482"/>
        <v>3.5401506299878931</v>
      </c>
    </row>
    <row r="455" spans="1:18">
      <c r="A455" s="42">
        <f>'BB Data'!A460</f>
        <v>37862</v>
      </c>
      <c r="B455">
        <f>LN('BB Data'!B460/'BB Data'!B459)*100</f>
        <v>-3.5408136245804835E-2</v>
      </c>
      <c r="C455">
        <f>LN('BB Data'!C460/'BB Data'!C459)*100</f>
        <v>9.5220903256216252E-2</v>
      </c>
      <c r="D455">
        <f>LN('BB Data'!D460/'BB Data'!D459)*100</f>
        <v>0.1439481007289278</v>
      </c>
      <c r="E455">
        <f>LN('BB Data'!E460/'BB Data'!E459)*100</f>
        <v>0.71355381129094264</v>
      </c>
      <c r="F455">
        <f>LN('BB Data'!F460/'BB Data'!F459)*100</f>
        <v>-0.35220162193781696</v>
      </c>
      <c r="G455" t="e">
        <f>LN('BB Data'!G460/'BB Data'!G459)*100</f>
        <v>#VALUE!</v>
      </c>
      <c r="H455">
        <f>LN('BB Data'!H460/'BB Data'!H459)*100</f>
        <v>1.1223523519420595</v>
      </c>
      <c r="I455">
        <f>LN('BB Data'!I460/'BB Data'!I459)*100</f>
        <v>0.39002149893856963</v>
      </c>
      <c r="J455">
        <f>LN('BB Data'!J460/'BB Data'!J459)*100</f>
        <v>4.7088189339648325</v>
      </c>
      <c r="K455">
        <f t="shared" si="483"/>
        <v>0.70839891964596902</v>
      </c>
      <c r="L455">
        <f t="shared" si="484"/>
        <v>0.34262085683826604</v>
      </c>
      <c r="M455">
        <f t="shared" ref="M455" si="529">STDEV(E430:E455)</f>
        <v>2.0037408215010029</v>
      </c>
      <c r="N455">
        <f t="shared" si="515"/>
        <v>2.1315679203639091</v>
      </c>
      <c r="O455" t="e">
        <f t="shared" si="515"/>
        <v>#VALUE!</v>
      </c>
      <c r="P455">
        <f t="shared" si="515"/>
        <v>2.0508246704067328</v>
      </c>
      <c r="Q455">
        <f t="shared" si="515"/>
        <v>0.18676227565681355</v>
      </c>
      <c r="R455">
        <f t="shared" si="482"/>
        <v>3.5815034960650372</v>
      </c>
    </row>
    <row r="456" spans="1:18">
      <c r="A456" s="42">
        <f>'BB Data'!A461</f>
        <v>37869</v>
      </c>
      <c r="B456">
        <f>LN('BB Data'!B461/'BB Data'!B460)*100</f>
        <v>0.59229058621529762</v>
      </c>
      <c r="C456">
        <f>LN('BB Data'!C461/'BB Data'!C460)*100</f>
        <v>6.971642104023032E-2</v>
      </c>
      <c r="D456">
        <f>LN('BB Data'!D461/'BB Data'!D460)*100</f>
        <v>0.12364695880716427</v>
      </c>
      <c r="E456">
        <f>LN('BB Data'!E461/'BB Data'!E460)*100</f>
        <v>2.4230057458806584</v>
      </c>
      <c r="F456">
        <f>LN('BB Data'!F461/'BB Data'!F460)*100</f>
        <v>-2.3458495394106569</v>
      </c>
      <c r="G456" t="e">
        <f>LN('BB Data'!G461/'BB Data'!G460)*100</f>
        <v>#VALUE!</v>
      </c>
      <c r="H456">
        <f>LN('BB Data'!H461/'BB Data'!H460)*100</f>
        <v>0.97764259340145654</v>
      </c>
      <c r="I456">
        <f>LN('BB Data'!I461/'BB Data'!I460)*100</f>
        <v>0.51825903878233104</v>
      </c>
      <c r="J456">
        <f>LN('BB Data'!J461/'BB Data'!J460)*100</f>
        <v>6.4613606278793316</v>
      </c>
      <c r="K456">
        <f t="shared" si="483"/>
        <v>0.71266522179131397</v>
      </c>
      <c r="L456">
        <f t="shared" si="484"/>
        <v>0.34301023433047173</v>
      </c>
      <c r="M456">
        <f t="shared" ref="M456" si="530">STDEV(E431:E456)</f>
        <v>1.8799629085848366</v>
      </c>
      <c r="N456">
        <f t="shared" si="515"/>
        <v>2.1408395801041489</v>
      </c>
      <c r="O456" t="e">
        <f t="shared" si="515"/>
        <v>#VALUE!</v>
      </c>
      <c r="P456">
        <f t="shared" si="515"/>
        <v>2.059343731775964</v>
      </c>
      <c r="Q456">
        <f t="shared" si="515"/>
        <v>0.18156039838868865</v>
      </c>
      <c r="R456">
        <f t="shared" si="482"/>
        <v>3.6826801767357593</v>
      </c>
    </row>
    <row r="457" spans="1:18">
      <c r="A457" s="42">
        <f>'BB Data'!A462</f>
        <v>37876</v>
      </c>
      <c r="B457">
        <f>LN('BB Data'!B462/'BB Data'!B461)*100</f>
        <v>0.46792854594264371</v>
      </c>
      <c r="C457">
        <f>LN('BB Data'!C462/'BB Data'!C461)*100</f>
        <v>0.28410389304019101</v>
      </c>
      <c r="D457">
        <f>LN('BB Data'!D462/'BB Data'!D461)*100</f>
        <v>0.17302003231149551</v>
      </c>
      <c r="E457">
        <f>LN('BB Data'!E462/'BB Data'!E461)*100</f>
        <v>-0.19773650257098027</v>
      </c>
      <c r="F457">
        <f>LN('BB Data'!F462/'BB Data'!F461)*100</f>
        <v>-0.17214671147427377</v>
      </c>
      <c r="G457" t="e">
        <f>LN('BB Data'!G462/'BB Data'!G461)*100</f>
        <v>#VALUE!</v>
      </c>
      <c r="H457">
        <f>LN('BB Data'!H462/'BB Data'!H461)*100</f>
        <v>0.20634495501333874</v>
      </c>
      <c r="I457">
        <f>LN('BB Data'!I462/'BB Data'!I461)*100</f>
        <v>0.44800560903530023</v>
      </c>
      <c r="J457">
        <f>LN('BB Data'!J462/'BB Data'!J461)*100</f>
        <v>0.31966101416582449</v>
      </c>
      <c r="K457">
        <f t="shared" si="483"/>
        <v>0.71433959965095961</v>
      </c>
      <c r="L457">
        <f t="shared" si="484"/>
        <v>0.33905321585910264</v>
      </c>
      <c r="M457">
        <f t="shared" ref="M457:Q472" si="531">STDEV(E432:E457)</f>
        <v>1.893001654907472</v>
      </c>
      <c r="N457">
        <f t="shared" si="531"/>
        <v>2.1298104509198148</v>
      </c>
      <c r="O457" t="e">
        <f t="shared" si="531"/>
        <v>#VALUE!</v>
      </c>
      <c r="P457">
        <f t="shared" si="531"/>
        <v>2.0595011436942707</v>
      </c>
      <c r="Q457">
        <f t="shared" si="531"/>
        <v>0.17005815018003326</v>
      </c>
      <c r="R457">
        <f t="shared" si="482"/>
        <v>3.6361827276320531</v>
      </c>
    </row>
    <row r="458" spans="1:18">
      <c r="A458" s="42">
        <f>'BB Data'!A463</f>
        <v>37883</v>
      </c>
      <c r="B458">
        <f>LN('BB Data'!B463/'BB Data'!B462)*100</f>
        <v>0.3779528504773958</v>
      </c>
      <c r="C458">
        <f>LN('BB Data'!C463/'BB Data'!C462)*100</f>
        <v>0.31916440374104899</v>
      </c>
      <c r="D458">
        <f>LN('BB Data'!D463/'BB Data'!D462)*100</f>
        <v>0.135003875472783</v>
      </c>
      <c r="E458">
        <f>LN('BB Data'!E463/'BB Data'!E462)*100</f>
        <v>-0.29733981218155786</v>
      </c>
      <c r="F458">
        <f>LN('BB Data'!F463/'BB Data'!F462)*100</f>
        <v>0</v>
      </c>
      <c r="G458" t="e">
        <f>LN('BB Data'!G463/'BB Data'!G462)*100</f>
        <v>#VALUE!</v>
      </c>
      <c r="H458">
        <f>LN('BB Data'!H463/'BB Data'!H462)*100</f>
        <v>0.61205799212800438</v>
      </c>
      <c r="I458">
        <f>LN('BB Data'!I463/'BB Data'!I462)*100</f>
        <v>0.39667819918378239</v>
      </c>
      <c r="J458">
        <f>LN('BB Data'!J463/'BB Data'!J462)*100</f>
        <v>-9.4667347639754929E-2</v>
      </c>
      <c r="K458">
        <f t="shared" si="483"/>
        <v>0.68790938581160577</v>
      </c>
      <c r="L458">
        <f t="shared" si="484"/>
        <v>0.33867755979111086</v>
      </c>
      <c r="M458">
        <f t="shared" ref="M458" si="532">STDEV(E433:E458)</f>
        <v>1.900663692110617</v>
      </c>
      <c r="N458">
        <f t="shared" si="531"/>
        <v>2.1330774884137722</v>
      </c>
      <c r="O458" t="e">
        <f t="shared" si="531"/>
        <v>#VALUE!</v>
      </c>
      <c r="P458">
        <f t="shared" si="531"/>
        <v>2.0621906483427255</v>
      </c>
      <c r="Q458">
        <f t="shared" si="531"/>
        <v>0.16696086732957147</v>
      </c>
      <c r="R458">
        <f t="shared" si="482"/>
        <v>3.6480638221042661</v>
      </c>
    </row>
    <row r="459" spans="1:18">
      <c r="A459" s="42">
        <f>'BB Data'!A464</f>
        <v>37890</v>
      </c>
      <c r="B459">
        <f>LN('BB Data'!B464/'BB Data'!B463)*100</f>
        <v>0.28337231794995654</v>
      </c>
      <c r="C459">
        <f>LN('BB Data'!C464/'BB Data'!C463)*100</f>
        <v>0.14496060913589209</v>
      </c>
      <c r="D459">
        <f>LN('BB Data'!D464/'BB Data'!D463)*100</f>
        <v>0.14674048207838855</v>
      </c>
      <c r="E459">
        <f>LN('BB Data'!E464/'BB Data'!E463)*100</f>
        <v>-1.6248102647393476</v>
      </c>
      <c r="F459">
        <f>LN('BB Data'!F464/'BB Data'!F463)*100</f>
        <v>1.1307298818063714</v>
      </c>
      <c r="G459" t="e">
        <f>LN('BB Data'!G464/'BB Data'!G463)*100</f>
        <v>#VALUE!</v>
      </c>
      <c r="H459">
        <f>LN('BB Data'!H464/'BB Data'!H463)*100</f>
        <v>-2.3949227751882098E-2</v>
      </c>
      <c r="I459">
        <f>LN('BB Data'!I464/'BB Data'!I463)*100</f>
        <v>0.42546169068114692</v>
      </c>
      <c r="J459">
        <f>LN('BB Data'!J464/'BB Data'!J463)*100</f>
        <v>-6.5628572546446522</v>
      </c>
      <c r="K459">
        <f t="shared" si="483"/>
        <v>0.67508092208103665</v>
      </c>
      <c r="L459">
        <f t="shared" si="484"/>
        <v>0.33159670913824368</v>
      </c>
      <c r="M459">
        <f t="shared" ref="M459" si="533">STDEV(E434:E459)</f>
        <v>1.8936707245520501</v>
      </c>
      <c r="N459">
        <f t="shared" si="531"/>
        <v>2.1566740611623714</v>
      </c>
      <c r="O459" t="e">
        <f t="shared" si="531"/>
        <v>#VALUE!</v>
      </c>
      <c r="P459">
        <f t="shared" si="531"/>
        <v>2.0622384578349098</v>
      </c>
      <c r="Q459">
        <f t="shared" si="531"/>
        <v>0.16609466526649702</v>
      </c>
      <c r="R459">
        <f t="shared" si="482"/>
        <v>3.9823451722302123</v>
      </c>
    </row>
    <row r="460" spans="1:18">
      <c r="A460" s="42">
        <f>'BB Data'!A465</f>
        <v>37897</v>
      </c>
      <c r="B460">
        <f>LN('BB Data'!B465/'BB Data'!B464)*100</f>
        <v>0.56658009764424633</v>
      </c>
      <c r="C460">
        <f>LN('BB Data'!C465/'BB Data'!C464)*100</f>
        <v>0.29984055357175221</v>
      </c>
      <c r="D460">
        <f>LN('BB Data'!D465/'BB Data'!D464)*100</f>
        <v>0.17181075279051988</v>
      </c>
      <c r="E460">
        <f>LN('BB Data'!E465/'BB Data'!E464)*100</f>
        <v>3.5623991740980521</v>
      </c>
      <c r="F460">
        <f>LN('BB Data'!F465/'BB Data'!F464)*100</f>
        <v>-1.6835992928380588</v>
      </c>
      <c r="G460" t="e">
        <f>LN('BB Data'!G465/'BB Data'!G464)*100</f>
        <v>#VALUE!</v>
      </c>
      <c r="H460">
        <f>LN('BB Data'!H465/'BB Data'!H464)*100</f>
        <v>0.8269109693104657</v>
      </c>
      <c r="I460">
        <f>LN('BB Data'!I465/'BB Data'!I464)*100</f>
        <v>0.41531293202358044</v>
      </c>
      <c r="J460">
        <f>LN('BB Data'!J465/'BB Data'!J464)*100</f>
        <v>10.022711267728678</v>
      </c>
      <c r="K460">
        <f t="shared" si="483"/>
        <v>0.66817501683933933</v>
      </c>
      <c r="L460">
        <f t="shared" si="484"/>
        <v>0.33251624550854336</v>
      </c>
      <c r="M460">
        <f t="shared" ref="M460" si="534">STDEV(E435:E460)</f>
        <v>1.9506180168563541</v>
      </c>
      <c r="N460">
        <f t="shared" si="531"/>
        <v>2.0250553188694984</v>
      </c>
      <c r="O460" t="e">
        <f t="shared" si="531"/>
        <v>#VALUE!</v>
      </c>
      <c r="P460">
        <f t="shared" si="531"/>
        <v>2.0671577045350689</v>
      </c>
      <c r="Q460">
        <f t="shared" si="531"/>
        <v>0.15158461218176089</v>
      </c>
      <c r="R460">
        <f t="shared" si="482"/>
        <v>4.1675609581173374</v>
      </c>
    </row>
    <row r="461" spans="1:18">
      <c r="A461" s="42">
        <f>'BB Data'!A466</f>
        <v>37904</v>
      </c>
      <c r="B461">
        <f>LN('BB Data'!B466/'BB Data'!B465)*100</f>
        <v>0.55228458254907797</v>
      </c>
      <c r="C461">
        <f>LN('BB Data'!C466/'BB Data'!C465)*100</f>
        <v>-5.7623089786168882E-2</v>
      </c>
      <c r="D461">
        <f>LN('BB Data'!D466/'BB Data'!D465)*100</f>
        <v>0.1189038059782785</v>
      </c>
      <c r="E461">
        <f>LN('BB Data'!E466/'BB Data'!E465)*100</f>
        <v>4.4006097988443207</v>
      </c>
      <c r="F461">
        <f>LN('BB Data'!F466/'BB Data'!F465)*100</f>
        <v>-1.9241454221916592</v>
      </c>
      <c r="G461" t="e">
        <f>LN('BB Data'!G466/'BB Data'!G465)*100</f>
        <v>#VALUE!</v>
      </c>
      <c r="H461">
        <f>LN('BB Data'!H466/'BB Data'!H465)*100</f>
        <v>0.46521510092264451</v>
      </c>
      <c r="I461">
        <f>LN('BB Data'!I466/'BB Data'!I465)*100</f>
        <v>0.46632045198738575</v>
      </c>
      <c r="J461">
        <f>LN('BB Data'!J466/'BB Data'!J465)*100</f>
        <v>2.7877062280655345</v>
      </c>
      <c r="K461">
        <f t="shared" si="483"/>
        <v>0.67115558908257678</v>
      </c>
      <c r="L461">
        <f t="shared" si="484"/>
        <v>0.33532813314204934</v>
      </c>
      <c r="M461">
        <f t="shared" ref="M461" si="535">STDEV(E436:E461)</f>
        <v>2.0454100526329326</v>
      </c>
      <c r="N461">
        <f t="shared" si="531"/>
        <v>2.0464209091229684</v>
      </c>
      <c r="O461" t="e">
        <f t="shared" si="531"/>
        <v>#VALUE!</v>
      </c>
      <c r="P461">
        <f t="shared" si="531"/>
        <v>2.0680700635877929</v>
      </c>
      <c r="Q461">
        <f t="shared" si="531"/>
        <v>0.15096785329532555</v>
      </c>
      <c r="R461">
        <f t="shared" si="482"/>
        <v>4.0865836071925514</v>
      </c>
    </row>
    <row r="462" spans="1:18">
      <c r="A462" s="42">
        <f>'BB Data'!A467</f>
        <v>37911</v>
      </c>
      <c r="B462">
        <f>LN('BB Data'!B467/'BB Data'!B466)*100</f>
        <v>-1.1761490650260267</v>
      </c>
      <c r="C462">
        <f>LN('BB Data'!C467/'BB Data'!C466)*100</f>
        <v>-0.2243155661366287</v>
      </c>
      <c r="D462">
        <f>LN('BB Data'!D467/'BB Data'!D466)*100</f>
        <v>0.14334579107434445</v>
      </c>
      <c r="E462">
        <f>LN('BB Data'!E467/'BB Data'!E466)*100</f>
        <v>0.43301230917986788</v>
      </c>
      <c r="F462">
        <f>LN('BB Data'!F467/'BB Data'!F466)*100</f>
        <v>1.2984916607611363</v>
      </c>
      <c r="G462" t="e">
        <f>LN('BB Data'!G467/'BB Data'!G466)*100</f>
        <v>#VALUE!</v>
      </c>
      <c r="H462">
        <f>LN('BB Data'!H467/'BB Data'!H466)*100</f>
        <v>0.477878329941337</v>
      </c>
      <c r="I462">
        <f>LN('BB Data'!I467/'BB Data'!I466)*100</f>
        <v>0.38228499447816994</v>
      </c>
      <c r="J462">
        <f>LN('BB Data'!J467/'BB Data'!J466)*100</f>
        <v>-0.63540304550477766</v>
      </c>
      <c r="K462">
        <f t="shared" si="483"/>
        <v>0.66039351940245083</v>
      </c>
      <c r="L462">
        <f t="shared" si="484"/>
        <v>0.34171360480022295</v>
      </c>
      <c r="M462">
        <f t="shared" ref="M462" si="536">STDEV(E437:E462)</f>
        <v>1.9622733544660433</v>
      </c>
      <c r="N462">
        <f t="shared" si="531"/>
        <v>1.7979284458472984</v>
      </c>
      <c r="O462" t="e">
        <f t="shared" si="531"/>
        <v>#VALUE!</v>
      </c>
      <c r="P462">
        <f t="shared" si="531"/>
        <v>2.0688977733071643</v>
      </c>
      <c r="Q462">
        <f t="shared" si="531"/>
        <v>0.12634666604095221</v>
      </c>
      <c r="R462">
        <f t="shared" si="482"/>
        <v>3.8632915952250366</v>
      </c>
    </row>
    <row r="463" spans="1:18">
      <c r="A463" s="42">
        <f>'BB Data'!A468</f>
        <v>37918</v>
      </c>
      <c r="B463">
        <f>LN('BB Data'!B468/'BB Data'!B467)*100</f>
        <v>0.47525197055913415</v>
      </c>
      <c r="C463">
        <f>LN('BB Data'!C468/'BB Data'!C467)*100</f>
        <v>0.17153290360941167</v>
      </c>
      <c r="D463">
        <f>LN('BB Data'!D468/'BB Data'!D467)*100</f>
        <v>0.10102433597015861</v>
      </c>
      <c r="E463">
        <f>LN('BB Data'!E468/'BB Data'!E467)*100</f>
        <v>-2.2140032844260125</v>
      </c>
      <c r="F463">
        <f>LN('BB Data'!F468/'BB Data'!F467)*100</f>
        <v>6.9710703415595626E-2</v>
      </c>
      <c r="G463" t="e">
        <f>LN('BB Data'!G468/'BB Data'!G467)*100</f>
        <v>#VALUE!</v>
      </c>
      <c r="H463">
        <f>LN('BB Data'!H468/'BB Data'!H467)*100</f>
        <v>0.40271604707784292</v>
      </c>
      <c r="I463">
        <f>LN('BB Data'!I468/'BB Data'!I467)*100</f>
        <v>0.34585451052185817</v>
      </c>
      <c r="J463">
        <f>LN('BB Data'!J468/'BB Data'!J467)*100</f>
        <v>-1.5647665108990925</v>
      </c>
      <c r="K463">
        <f t="shared" si="483"/>
        <v>0.66007430625100127</v>
      </c>
      <c r="L463">
        <f t="shared" si="484"/>
        <v>0.33686697349584099</v>
      </c>
      <c r="M463">
        <f t="shared" ref="M463" si="537">STDEV(E438:E463)</f>
        <v>1.8019786389626666</v>
      </c>
      <c r="N463">
        <f t="shared" si="531"/>
        <v>1.79498567977957</v>
      </c>
      <c r="O463" t="e">
        <f t="shared" si="531"/>
        <v>#VALUE!</v>
      </c>
      <c r="P463">
        <f t="shared" si="531"/>
        <v>2.0691706763660953</v>
      </c>
      <c r="Q463">
        <f t="shared" si="531"/>
        <v>0.12414812910621638</v>
      </c>
      <c r="R463">
        <f t="shared" si="482"/>
        <v>3.8702844834526964</v>
      </c>
    </row>
    <row r="464" spans="1:18">
      <c r="A464" s="42">
        <f>'BB Data'!A469</f>
        <v>37925</v>
      </c>
      <c r="B464">
        <f>LN('BB Data'!B469/'BB Data'!B468)*100</f>
        <v>0.28585485542123001</v>
      </c>
      <c r="C464">
        <f>LN('BB Data'!C469/'BB Data'!C468)*100</f>
        <v>-0.65437739874508816</v>
      </c>
      <c r="D464">
        <f>LN('BB Data'!D469/'BB Data'!D468)*100</f>
        <v>7.0254442462333852E-2</v>
      </c>
      <c r="E464">
        <f>LN('BB Data'!E469/'BB Data'!E468)*100</f>
        <v>2.0820964794288721</v>
      </c>
      <c r="F464">
        <f>LN('BB Data'!F469/'BB Data'!F468)*100</f>
        <v>-8.7145975014097488E-2</v>
      </c>
      <c r="G464" t="e">
        <f>LN('BB Data'!G469/'BB Data'!G468)*100</f>
        <v>#VALUE!</v>
      </c>
      <c r="H464">
        <f>LN('BB Data'!H469/'BB Data'!H468)*100</f>
        <v>0.17952469816462188</v>
      </c>
      <c r="I464">
        <f>LN('BB Data'!I469/'BB Data'!I468)*100</f>
        <v>0.3965144890365197</v>
      </c>
      <c r="J464">
        <f>LN('BB Data'!J469/'BB Data'!J468)*100</f>
        <v>0.66989572173996337</v>
      </c>
      <c r="K464">
        <f t="shared" si="483"/>
        <v>0.62523999310870426</v>
      </c>
      <c r="L464">
        <f t="shared" si="484"/>
        <v>0.36388619489998381</v>
      </c>
      <c r="M464">
        <f t="shared" ref="M464" si="538">STDEV(E439:E464)</f>
        <v>1.7394922545036147</v>
      </c>
      <c r="N464">
        <f t="shared" si="531"/>
        <v>1.7785233665291027</v>
      </c>
      <c r="O464" t="e">
        <f t="shared" si="531"/>
        <v>#VALUE!</v>
      </c>
      <c r="P464">
        <f t="shared" si="531"/>
        <v>0.56346676678705754</v>
      </c>
      <c r="Q464">
        <f t="shared" si="531"/>
        <v>0.1075479903571733</v>
      </c>
      <c r="R464">
        <f t="shared" si="482"/>
        <v>3.7779604125142856</v>
      </c>
    </row>
    <row r="465" spans="1:18">
      <c r="A465" s="42">
        <f>'BB Data'!A470</f>
        <v>37932</v>
      </c>
      <c r="B465">
        <f>LN('BB Data'!B470/'BB Data'!B469)*100</f>
        <v>-5.9113851650306283E-2</v>
      </c>
      <c r="C465">
        <f>LN('BB Data'!C470/'BB Data'!C469)*100</f>
        <v>-0.22263156320598346</v>
      </c>
      <c r="D465">
        <f>LN('BB Data'!D470/'BB Data'!D469)*100</f>
        <v>0.16950768639633118</v>
      </c>
      <c r="E465">
        <f>LN('BB Data'!E470/'BB Data'!E469)*100</f>
        <v>1.7830361663321179</v>
      </c>
      <c r="F465">
        <f>LN('BB Data'!F470/'BB Data'!F469)*100</f>
        <v>-1.7438312015595037E-2</v>
      </c>
      <c r="G465" t="e">
        <f>LN('BB Data'!G470/'BB Data'!G469)*100</f>
        <v>#VALUE!</v>
      </c>
      <c r="H465">
        <f>LN('BB Data'!H470/'BB Data'!H469)*100</f>
        <v>0.44266222511100517</v>
      </c>
      <c r="I465">
        <f>LN('BB Data'!I470/'BB Data'!I469)*100</f>
        <v>0.35402771357379875</v>
      </c>
      <c r="J465">
        <f>LN('BB Data'!J470/'BB Data'!J469)*100</f>
        <v>1.7652561684918431</v>
      </c>
      <c r="K465">
        <f t="shared" si="483"/>
        <v>0.58018857852921057</v>
      </c>
      <c r="L465">
        <f t="shared" si="484"/>
        <v>0.3579845737115962</v>
      </c>
      <c r="M465">
        <f t="shared" ref="M465" si="539">STDEV(E440:E465)</f>
        <v>1.7375525256267648</v>
      </c>
      <c r="N465">
        <f t="shared" si="531"/>
        <v>1.6593657745004311</v>
      </c>
      <c r="O465" t="e">
        <f t="shared" si="531"/>
        <v>#VALUE!</v>
      </c>
      <c r="P465">
        <f t="shared" si="531"/>
        <v>0.5460967443035708</v>
      </c>
      <c r="Q465">
        <f t="shared" si="531"/>
        <v>0.10890782558763011</v>
      </c>
      <c r="R465">
        <f t="shared" si="482"/>
        <v>3.6806218119209118</v>
      </c>
    </row>
    <row r="466" spans="1:18">
      <c r="A466" s="42">
        <f>'BB Data'!A471</f>
        <v>37939</v>
      </c>
      <c r="B466">
        <f>LN('BB Data'!B471/'BB Data'!B470)*100</f>
        <v>0.24960176982635449</v>
      </c>
      <c r="C466">
        <f>LN('BB Data'!C471/'BB Data'!C470)*100</f>
        <v>8.6001078266440545E-2</v>
      </c>
      <c r="D466">
        <f>LN('BB Data'!D471/'BB Data'!D470)*100</f>
        <v>0.13548393253746113</v>
      </c>
      <c r="E466">
        <f>LN('BB Data'!E471/'BB Data'!E470)*100</f>
        <v>0.28772168409080923</v>
      </c>
      <c r="F466">
        <f>LN('BB Data'!F471/'BB Data'!F470)*100</f>
        <v>2.5993373251061955</v>
      </c>
      <c r="G466" t="e">
        <f>LN('BB Data'!G471/'BB Data'!G470)*100</f>
        <v>#VALUE!</v>
      </c>
      <c r="H466">
        <f>LN('BB Data'!H471/'BB Data'!H470)*100</f>
        <v>0.39518086375070949</v>
      </c>
      <c r="I466">
        <f>LN('BB Data'!I471/'BB Data'!I470)*100</f>
        <v>0.36037293463649428</v>
      </c>
      <c r="J466">
        <f>LN('BB Data'!J471/'BB Data'!J470)*100</f>
        <v>-9.7842210910794189E-2</v>
      </c>
      <c r="K466">
        <f t="shared" si="483"/>
        <v>0.51534950983749728</v>
      </c>
      <c r="L466">
        <f t="shared" si="484"/>
        <v>0.35504507535681346</v>
      </c>
      <c r="M466">
        <f t="shared" ref="M466" si="540">STDEV(E441:E466)</f>
        <v>1.7351954089782076</v>
      </c>
      <c r="N466">
        <f t="shared" si="531"/>
        <v>1.6709087284519852</v>
      </c>
      <c r="O466" t="e">
        <f t="shared" si="531"/>
        <v>#VALUE!</v>
      </c>
      <c r="P466">
        <f t="shared" si="531"/>
        <v>0.54647780365453957</v>
      </c>
      <c r="Q466">
        <f t="shared" si="531"/>
        <v>0.11001897278650477</v>
      </c>
      <c r="R466">
        <f t="shared" si="482"/>
        <v>3.5975112094891717</v>
      </c>
    </row>
    <row r="467" spans="1:18">
      <c r="A467" s="42">
        <f>'BB Data'!A472</f>
        <v>37946</v>
      </c>
      <c r="B467">
        <f>LN('BB Data'!B472/'BB Data'!B471)*100</f>
        <v>0.17901723234609843</v>
      </c>
      <c r="C467">
        <f>LN('BB Data'!C472/'BB Data'!C471)*100</f>
        <v>8.9199136836484491E-2</v>
      </c>
      <c r="D467">
        <f>LN('BB Data'!D472/'BB Data'!D471)*100</f>
        <v>0.12982471274590537</v>
      </c>
      <c r="E467">
        <f>LN('BB Data'!E472/'BB Data'!E471)*100</f>
        <v>-3.3970078671422681</v>
      </c>
      <c r="F467">
        <f>LN('BB Data'!F472/'BB Data'!F471)*100</f>
        <v>-0.81897744905861103</v>
      </c>
      <c r="G467" t="e">
        <f>LN('BB Data'!G472/'BB Data'!G471)*100</f>
        <v>#VALUE!</v>
      </c>
      <c r="H467">
        <f>LN('BB Data'!H472/'BB Data'!H471)*100</f>
        <v>1.1142462180309267</v>
      </c>
      <c r="I467">
        <f>LN('BB Data'!I472/'BB Data'!I471)*100</f>
        <v>0.37729325935004754</v>
      </c>
      <c r="J467">
        <f>LN('BB Data'!J472/'BB Data'!J471)*100</f>
        <v>0.36228928030901925</v>
      </c>
      <c r="K467">
        <f t="shared" si="483"/>
        <v>0.49937624750046</v>
      </c>
      <c r="L467">
        <f t="shared" si="484"/>
        <v>0.32991219875656025</v>
      </c>
      <c r="M467">
        <f t="shared" ref="M467" si="541">STDEV(E442:E467)</f>
        <v>1.9580764146274858</v>
      </c>
      <c r="N467">
        <f t="shared" si="531"/>
        <v>1.6687595315847401</v>
      </c>
      <c r="O467" t="e">
        <f t="shared" si="531"/>
        <v>#VALUE!</v>
      </c>
      <c r="P467">
        <f t="shared" si="531"/>
        <v>0.55888686384557729</v>
      </c>
      <c r="Q467">
        <f t="shared" si="531"/>
        <v>0.11058009629593844</v>
      </c>
      <c r="R467">
        <f t="shared" si="482"/>
        <v>3.5998782729828509</v>
      </c>
    </row>
    <row r="468" spans="1:18">
      <c r="A468" s="42">
        <f>'BB Data'!A473</f>
        <v>37953</v>
      </c>
      <c r="B468">
        <f>LN('BB Data'!B473/'BB Data'!B472)*100</f>
        <v>-0.14452315441465999</v>
      </c>
      <c r="C468">
        <f>LN('BB Data'!C473/'BB Data'!C472)*100</f>
        <v>-0.60549559806199493</v>
      </c>
      <c r="D468">
        <f>LN('BB Data'!D473/'BB Data'!D472)*100</f>
        <v>7.8739995773156102E-2</v>
      </c>
      <c r="E468">
        <f>LN('BB Data'!E473/'BB Data'!E472)*100</f>
        <v>2.3524737011666592</v>
      </c>
      <c r="F468">
        <f>LN('BB Data'!F473/'BB Data'!F472)*100</f>
        <v>0.93785323787298114</v>
      </c>
      <c r="G468" t="e">
        <f>LN('BB Data'!G473/'BB Data'!G472)*100</f>
        <v>#VALUE!</v>
      </c>
      <c r="H468">
        <f>LN('BB Data'!H473/'BB Data'!H472)*100</f>
        <v>0.77197583286662608</v>
      </c>
      <c r="I468">
        <f>LN('BB Data'!I473/'BB Data'!I472)*100</f>
        <v>0.42471338413519238</v>
      </c>
      <c r="J468">
        <f>LN('BB Data'!J473/'BB Data'!J472)*100</f>
        <v>2.6505542071515036</v>
      </c>
      <c r="K468">
        <f t="shared" si="483"/>
        <v>0.48586334393257713</v>
      </c>
      <c r="L468">
        <f t="shared" si="484"/>
        <v>0.3448019643876476</v>
      </c>
      <c r="M468">
        <f t="shared" ref="M468" si="542">STDEV(E443:E468)</f>
        <v>1.9480118622066052</v>
      </c>
      <c r="N468">
        <f t="shared" si="531"/>
        <v>1.641381114275307</v>
      </c>
      <c r="O468" t="e">
        <f t="shared" si="531"/>
        <v>#VALUE!</v>
      </c>
      <c r="P468">
        <f t="shared" si="531"/>
        <v>0.5400008781686364</v>
      </c>
      <c r="Q468">
        <f t="shared" si="531"/>
        <v>0.10661597516528137</v>
      </c>
      <c r="R468">
        <f t="shared" si="482"/>
        <v>3.5984376825690232</v>
      </c>
    </row>
    <row r="469" spans="1:18">
      <c r="A469" s="42">
        <f>'BB Data'!A474</f>
        <v>37960</v>
      </c>
      <c r="B469">
        <f>LN('BB Data'!B474/'BB Data'!B473)*100</f>
        <v>0.78126696029683818</v>
      </c>
      <c r="C469">
        <f>LN('BB Data'!C474/'BB Data'!C473)*100</f>
        <v>0.16856130782059969</v>
      </c>
      <c r="D469">
        <f>LN('BB Data'!D474/'BB Data'!D473)*100</f>
        <v>0.15141067141179626</v>
      </c>
      <c r="E469">
        <f>LN('BB Data'!E474/'BB Data'!E473)*100</f>
        <v>1.5246210736238064</v>
      </c>
      <c r="F469">
        <f>LN('BB Data'!F474/'BB Data'!F473)*100</f>
        <v>-0.3059665823955276</v>
      </c>
      <c r="G469" t="e">
        <f>LN('BB Data'!G474/'BB Data'!G473)*100</f>
        <v>#VALUE!</v>
      </c>
      <c r="H469">
        <f>LN('BB Data'!H474/'BB Data'!H473)*100</f>
        <v>0.48702828751680277</v>
      </c>
      <c r="I469">
        <f>LN('BB Data'!I474/'BB Data'!I473)*100</f>
        <v>0.35232339872120683</v>
      </c>
      <c r="J469">
        <f>LN('BB Data'!J474/'BB Data'!J473)*100</f>
        <v>3.996120797022519</v>
      </c>
      <c r="K469">
        <f t="shared" si="483"/>
        <v>0.50417057407123156</v>
      </c>
      <c r="L469">
        <f t="shared" si="484"/>
        <v>0.3318321686200405</v>
      </c>
      <c r="M469">
        <f t="shared" ref="M469" si="543">STDEV(E444:E469)</f>
        <v>1.9167591508733519</v>
      </c>
      <c r="N469">
        <f t="shared" si="531"/>
        <v>1.5149487593307562</v>
      </c>
      <c r="O469" t="e">
        <f t="shared" si="531"/>
        <v>#VALUE!</v>
      </c>
      <c r="P469">
        <f t="shared" si="531"/>
        <v>0.52784709646376216</v>
      </c>
      <c r="Q469">
        <f t="shared" si="531"/>
        <v>0.10187616394689394</v>
      </c>
      <c r="R469">
        <f t="shared" si="482"/>
        <v>3.5383712457389032</v>
      </c>
    </row>
    <row r="470" spans="1:18">
      <c r="A470" s="42">
        <f>'BB Data'!A475</f>
        <v>37967</v>
      </c>
      <c r="B470">
        <f>LN('BB Data'!B475/'BB Data'!B474)*100</f>
        <v>0.43507781612022051</v>
      </c>
      <c r="C470">
        <f>LN('BB Data'!C475/'BB Data'!C474)*100</f>
        <v>0.64693342773089002</v>
      </c>
      <c r="D470">
        <f>LN('BB Data'!D475/'BB Data'!D474)*100</f>
        <v>0.1667069472868522</v>
      </c>
      <c r="E470">
        <f>LN('BB Data'!E475/'BB Data'!E474)*100</f>
        <v>1.5814997785143103</v>
      </c>
      <c r="F470">
        <f>LN('BB Data'!F475/'BB Data'!F474)*100</f>
        <v>-8.5157120023096514E-2</v>
      </c>
      <c r="G470" t="e">
        <f>LN('BB Data'!G475/'BB Data'!G474)*100</f>
        <v>#VALUE!</v>
      </c>
      <c r="H470">
        <f>LN('BB Data'!H475/'BB Data'!H474)*100</f>
        <v>0.36769212276831392</v>
      </c>
      <c r="I470">
        <f>LN('BB Data'!I475/'BB Data'!I474)*100</f>
        <v>0.33363063485492755</v>
      </c>
      <c r="J470">
        <f>LN('BB Data'!J475/'BB Data'!J474)*100</f>
        <v>2.5095941808001516</v>
      </c>
      <c r="K470">
        <f t="shared" si="483"/>
        <v>0.50796751120120742</v>
      </c>
      <c r="L470">
        <f t="shared" si="484"/>
        <v>0.33861012233510618</v>
      </c>
      <c r="M470">
        <f t="shared" ref="M470" si="544">STDEV(E445:E470)</f>
        <v>1.9146007718646965</v>
      </c>
      <c r="N470">
        <f t="shared" si="531"/>
        <v>1.4893420433734106</v>
      </c>
      <c r="O470" t="e">
        <f t="shared" si="531"/>
        <v>#VALUE!</v>
      </c>
      <c r="P470">
        <f t="shared" si="531"/>
        <v>0.52212743061140621</v>
      </c>
      <c r="Q470">
        <f t="shared" si="531"/>
        <v>9.728830339245087E-2</v>
      </c>
      <c r="R470">
        <f t="shared" si="482"/>
        <v>3.5368772814453586</v>
      </c>
    </row>
    <row r="471" spans="1:18">
      <c r="A471" s="42">
        <f>'BB Data'!A476</f>
        <v>37974</v>
      </c>
      <c r="B471">
        <f>LN('BB Data'!B476/'BB Data'!B475)*100</f>
        <v>7.1414056222056127E-2</v>
      </c>
      <c r="C471">
        <f>LN('BB Data'!C476/'BB Data'!C475)*100</f>
        <v>0.11421113984191114</v>
      </c>
      <c r="D471">
        <f>LN('BB Data'!D476/'BB Data'!D475)*100</f>
        <v>0.1178288598951447</v>
      </c>
      <c r="E471">
        <f>LN('BB Data'!E476/'BB Data'!E475)*100</f>
        <v>0.32547767367696279</v>
      </c>
      <c r="F471">
        <f>LN('BB Data'!F476/'BB Data'!F475)*100</f>
        <v>-0.40976666521656757</v>
      </c>
      <c r="G471" t="e">
        <f>LN('BB Data'!G476/'BB Data'!G475)*100</f>
        <v>#VALUE!</v>
      </c>
      <c r="H471">
        <f>LN('BB Data'!H476/'BB Data'!H475)*100</f>
        <v>0.26883980992325002</v>
      </c>
      <c r="I471">
        <f>LN('BB Data'!I476/'BB Data'!I475)*100</f>
        <v>0.34246324608076939</v>
      </c>
      <c r="J471">
        <f>LN('BB Data'!J476/'BB Data'!J475)*100</f>
        <v>4.1360791176980563</v>
      </c>
      <c r="K471">
        <f t="shared" si="483"/>
        <v>0.50456950610129803</v>
      </c>
      <c r="L471">
        <f t="shared" si="484"/>
        <v>0.33429374759050584</v>
      </c>
      <c r="M471">
        <f t="shared" ref="M471" si="545">STDEV(E446:E471)</f>
        <v>1.9106007999756773</v>
      </c>
      <c r="N471">
        <f t="shared" si="531"/>
        <v>1.456869664169969</v>
      </c>
      <c r="O471" t="e">
        <f t="shared" si="531"/>
        <v>#VALUE!</v>
      </c>
      <c r="P471">
        <f t="shared" si="531"/>
        <v>0.51991706622096223</v>
      </c>
      <c r="Q471">
        <f t="shared" si="531"/>
        <v>9.8235177808843763E-2</v>
      </c>
      <c r="R471">
        <f t="shared" si="482"/>
        <v>3.3833638070325156</v>
      </c>
    </row>
    <row r="472" spans="1:18">
      <c r="A472" s="42">
        <f>'BB Data'!A477</f>
        <v>37981</v>
      </c>
      <c r="B472">
        <f>LN('BB Data'!B477/'BB Data'!B476)*100</f>
        <v>0.10867120349809861</v>
      </c>
      <c r="C472">
        <f>LN('BB Data'!C477/'BB Data'!C476)*100</f>
        <v>-0.11094615355457256</v>
      </c>
      <c r="D472">
        <f>LN('BB Data'!D477/'BB Data'!D476)*100</f>
        <v>0.12229446005860274</v>
      </c>
      <c r="E472">
        <f>LN('BB Data'!E477/'BB Data'!E476)*100</f>
        <v>1.300650070916729</v>
      </c>
      <c r="F472">
        <f>LN('BB Data'!F477/'BB Data'!F476)*100</f>
        <v>-0.82460525664359441</v>
      </c>
      <c r="G472" t="e">
        <f>LN('BB Data'!G477/'BB Data'!G476)*100</f>
        <v>#VALUE!</v>
      </c>
      <c r="H472">
        <f>LN('BB Data'!H477/'BB Data'!H476)*100</f>
        <v>3.2512327877263512E-2</v>
      </c>
      <c r="I472">
        <f>LN('BB Data'!I477/'BB Data'!I476)*100</f>
        <v>0.18815926800333951</v>
      </c>
      <c r="J472">
        <f>LN('BB Data'!J477/'BB Data'!J476)*100</f>
        <v>3.057258063626787</v>
      </c>
      <c r="K472">
        <f t="shared" si="483"/>
        <v>0.50391113193317105</v>
      </c>
      <c r="L472">
        <f t="shared" si="484"/>
        <v>0.33500262993875096</v>
      </c>
      <c r="M472">
        <f t="shared" ref="M472" si="546">STDEV(E447:E472)</f>
        <v>1.8785168199153726</v>
      </c>
      <c r="N472">
        <f t="shared" si="531"/>
        <v>1.4644442863781975</v>
      </c>
      <c r="O472" t="e">
        <f t="shared" si="531"/>
        <v>#VALUE!</v>
      </c>
      <c r="P472">
        <f t="shared" si="531"/>
        <v>0.52596565766152203</v>
      </c>
      <c r="Q472">
        <f t="shared" si="531"/>
        <v>0.10702577196958075</v>
      </c>
      <c r="R472">
        <f t="shared" si="482"/>
        <v>3.3781564389363714</v>
      </c>
    </row>
    <row r="473" spans="1:18">
      <c r="A473" s="42">
        <f>'BB Data'!A478</f>
        <v>37988</v>
      </c>
      <c r="B473">
        <f>LN('BB Data'!B478/'BB Data'!B477)*100</f>
        <v>0.68443244124284319</v>
      </c>
      <c r="C473">
        <f>LN('BB Data'!C478/'BB Data'!C477)*100</f>
        <v>0.35768593582375569</v>
      </c>
      <c r="D473">
        <f>LN('BB Data'!D478/'BB Data'!D477)*100</f>
        <v>0.14471722025282693</v>
      </c>
      <c r="E473">
        <f>LN('BB Data'!E478/'BB Data'!E477)*100</f>
        <v>3.9233138346959038</v>
      </c>
      <c r="F473">
        <f>LN('BB Data'!F478/'BB Data'!F477)*100</f>
        <v>-0.67503501676116762</v>
      </c>
      <c r="G473" t="e">
        <f>LN('BB Data'!G478/'BB Data'!G477)*100</f>
        <v>#VALUE!</v>
      </c>
      <c r="H473">
        <f>LN('BB Data'!H478/'BB Data'!H477)*100</f>
        <v>0.33783534798586456</v>
      </c>
      <c r="I473">
        <f>LN('BB Data'!I478/'BB Data'!I477)*100</f>
        <v>0.17845148543269315</v>
      </c>
      <c r="J473">
        <f>LN('BB Data'!J478/'BB Data'!J477)*100</f>
        <v>3.5942053076464933</v>
      </c>
      <c r="K473">
        <f t="shared" si="483"/>
        <v>0.50866960491250524</v>
      </c>
      <c r="L473">
        <f t="shared" si="484"/>
        <v>0.33865726321962381</v>
      </c>
      <c r="M473">
        <f t="shared" ref="M473:Q488" si="547">STDEV(E448:E473)</f>
        <v>1.9118144062967874</v>
      </c>
      <c r="N473">
        <f t="shared" si="547"/>
        <v>1.4469556272576218</v>
      </c>
      <c r="O473" t="e">
        <f t="shared" si="547"/>
        <v>#VALUE!</v>
      </c>
      <c r="P473">
        <f t="shared" si="547"/>
        <v>0.49923299105105323</v>
      </c>
      <c r="Q473">
        <f t="shared" si="547"/>
        <v>0.11372493610472095</v>
      </c>
      <c r="R473">
        <f t="shared" si="482"/>
        <v>3.3792140381026625</v>
      </c>
    </row>
    <row r="474" spans="1:18">
      <c r="A474" s="42">
        <f>'BB Data'!A479</f>
        <v>37995</v>
      </c>
      <c r="B474">
        <f>LN('BB Data'!B479/'BB Data'!B478)*100</f>
        <v>1.1806768363830429</v>
      </c>
      <c r="C474">
        <f>LN('BB Data'!C479/'BB Data'!C478)*100</f>
        <v>0.49408858603039929</v>
      </c>
      <c r="D474">
        <f>LN('BB Data'!D479/'BB Data'!D478)*100</f>
        <v>0.16933744262863834</v>
      </c>
      <c r="E474">
        <f>LN('BB Data'!E479/'BB Data'!E478)*100</f>
        <v>3.7815927685743405</v>
      </c>
      <c r="F474">
        <f>LN('BB Data'!F479/'BB Data'!F478)*100</f>
        <v>-1.610679078165925</v>
      </c>
      <c r="G474" t="e">
        <f>LN('BB Data'!G479/'BB Data'!G478)*100</f>
        <v>#VALUE!</v>
      </c>
      <c r="H474">
        <f>LN('BB Data'!H479/'BB Data'!H478)*100</f>
        <v>1.5218383943850795</v>
      </c>
      <c r="I474">
        <f>LN('BB Data'!I479/'BB Data'!I478)*100</f>
        <v>0.42665999242257413</v>
      </c>
      <c r="J474">
        <f>LN('BB Data'!J479/'BB Data'!J478)*100</f>
        <v>5.9380868908939277</v>
      </c>
      <c r="K474">
        <f t="shared" si="483"/>
        <v>0.52679432091890799</v>
      </c>
      <c r="L474">
        <f t="shared" si="484"/>
        <v>0.34804772708663639</v>
      </c>
      <c r="M474">
        <f t="shared" ref="M474" si="548">STDEV(E449:E474)</f>
        <v>1.9819434035547594</v>
      </c>
      <c r="N474">
        <f t="shared" si="547"/>
        <v>1.4360944806620226</v>
      </c>
      <c r="O474" t="e">
        <f t="shared" si="547"/>
        <v>#VALUE!</v>
      </c>
      <c r="P474">
        <f t="shared" si="547"/>
        <v>0.53022877299057181</v>
      </c>
      <c r="Q474">
        <f t="shared" si="547"/>
        <v>0.10657230110189117</v>
      </c>
      <c r="R474">
        <f t="shared" ref="R474:R537" si="549">STDEV(J449:J474)</f>
        <v>3.4172824430586175</v>
      </c>
    </row>
    <row r="475" spans="1:18">
      <c r="A475" s="42">
        <f>'BB Data'!A480</f>
        <v>38002</v>
      </c>
      <c r="B475">
        <f>LN('BB Data'!B480/'BB Data'!B479)*100</f>
        <v>-1.0717752073422773</v>
      </c>
      <c r="C475">
        <f>LN('BB Data'!C480/'BB Data'!C479)*100</f>
        <v>-0.3323689595532493</v>
      </c>
      <c r="D475">
        <f>LN('BB Data'!D480/'BB Data'!D479)*100</f>
        <v>0.12259579330637148</v>
      </c>
      <c r="E475">
        <f>LN('BB Data'!E480/'BB Data'!E479)*100</f>
        <v>-1.9328024617492185</v>
      </c>
      <c r="F475">
        <f>LN('BB Data'!F480/'BB Data'!F479)*100</f>
        <v>-0.14129285289494697</v>
      </c>
      <c r="G475" t="e">
        <f>LN('BB Data'!G480/'BB Data'!G479)*100</f>
        <v>#VALUE!</v>
      </c>
      <c r="H475">
        <f>LN('BB Data'!H480/'BB Data'!H479)*100</f>
        <v>0.22147498255078021</v>
      </c>
      <c r="I475">
        <f>LN('BB Data'!I480/'BB Data'!I479)*100</f>
        <v>0.31211344569195204</v>
      </c>
      <c r="J475">
        <f>LN('BB Data'!J480/'BB Data'!J479)*100</f>
        <v>-3.378651989802596</v>
      </c>
      <c r="K475">
        <f t="shared" ref="K475:K538" si="550">STDEV(B450:B475)</f>
        <v>0.5777945102722204</v>
      </c>
      <c r="L475">
        <f t="shared" ref="L475:L538" si="551">STDEV(C450:C475)</f>
        <v>0.35574027749939308</v>
      </c>
      <c r="M475">
        <f t="shared" ref="M475" si="552">STDEV(E450:E475)</f>
        <v>2.047269195631678</v>
      </c>
      <c r="N475">
        <f t="shared" si="547"/>
        <v>1.436124165678172</v>
      </c>
      <c r="O475" t="e">
        <f t="shared" si="547"/>
        <v>#VALUE!</v>
      </c>
      <c r="P475">
        <f t="shared" si="547"/>
        <v>0.51996332191113226</v>
      </c>
      <c r="Q475">
        <f t="shared" si="547"/>
        <v>0.1016936924913967</v>
      </c>
      <c r="R475">
        <f t="shared" si="549"/>
        <v>3.5610138012675141</v>
      </c>
    </row>
    <row r="476" spans="1:18">
      <c r="A476" s="42">
        <f>'BB Data'!A481</f>
        <v>38009</v>
      </c>
      <c r="B476">
        <f>LN('BB Data'!B481/'BB Data'!B480)*100</f>
        <v>0.6520123124022158</v>
      </c>
      <c r="C476">
        <f>LN('BB Data'!C481/'BB Data'!C480)*100</f>
        <v>0.50541155988126896</v>
      </c>
      <c r="D476">
        <f>LN('BB Data'!D481/'BB Data'!D480)*100</f>
        <v>0.11745083097184619</v>
      </c>
      <c r="E476">
        <f>LN('BB Data'!E481/'BB Data'!E480)*100</f>
        <v>1.8964765107316897</v>
      </c>
      <c r="F476">
        <f>LN('BB Data'!F481/'BB Data'!F480)*100</f>
        <v>0.42328105526209836</v>
      </c>
      <c r="G476" t="e">
        <f>LN('BB Data'!G481/'BB Data'!G480)*100</f>
        <v>#VALUE!</v>
      </c>
      <c r="H476">
        <f>LN('BB Data'!H481/'BB Data'!H480)*100</f>
        <v>0.23971832359425491</v>
      </c>
      <c r="I476">
        <f>LN('BB Data'!I481/'BB Data'!I480)*100</f>
        <v>0.27247267244229045</v>
      </c>
      <c r="J476">
        <f>LN('BB Data'!J481/'BB Data'!J480)*100</f>
        <v>0.51747021711298669</v>
      </c>
      <c r="K476">
        <f t="shared" si="550"/>
        <v>0.58381187898560771</v>
      </c>
      <c r="L476">
        <f t="shared" si="551"/>
        <v>0.36750328103921248</v>
      </c>
      <c r="M476">
        <f t="shared" ref="M476" si="553">STDEV(E451:E476)</f>
        <v>2.0500383087643215</v>
      </c>
      <c r="N476">
        <f t="shared" si="547"/>
        <v>1.4390256041626293</v>
      </c>
      <c r="O476" t="e">
        <f t="shared" si="547"/>
        <v>#VALUE!</v>
      </c>
      <c r="P476">
        <f t="shared" si="547"/>
        <v>0.51631197126546424</v>
      </c>
      <c r="Q476">
        <f t="shared" si="547"/>
        <v>0.10242784854627324</v>
      </c>
      <c r="R476">
        <f t="shared" si="549"/>
        <v>3.5646607153138294</v>
      </c>
    </row>
    <row r="477" spans="1:18">
      <c r="A477" s="42">
        <f>'BB Data'!A482</f>
        <v>38016</v>
      </c>
      <c r="B477">
        <f>LN('BB Data'!B482/'BB Data'!B481)*100</f>
        <v>-0.96378695366342215</v>
      </c>
      <c r="C477">
        <f>LN('BB Data'!C482/'BB Data'!C481)*100</f>
        <v>-0.54033385812339996</v>
      </c>
      <c r="D477">
        <f>LN('BB Data'!D482/'BB Data'!D481)*100</f>
        <v>8.924532132450147E-2</v>
      </c>
      <c r="E477">
        <f>LN('BB Data'!E482/'BB Data'!E481)*100</f>
        <v>-2.3155538456683225</v>
      </c>
      <c r="F477">
        <f>LN('BB Data'!F482/'BB Data'!F481)*100</f>
        <v>3.2380978144201094</v>
      </c>
      <c r="G477" t="e">
        <f>LN('BB Data'!G482/'BB Data'!G481)*100</f>
        <v>#VALUE!</v>
      </c>
      <c r="H477">
        <f>LN('BB Data'!H482/'BB Data'!H481)*100</f>
        <v>-0.41048046243975445</v>
      </c>
      <c r="I477">
        <f>LN('BB Data'!I482/'BB Data'!I481)*100</f>
        <v>0.15186941063495873</v>
      </c>
      <c r="J477">
        <f>LN('BB Data'!J482/'BB Data'!J481)*100</f>
        <v>-9.0749297304397007</v>
      </c>
      <c r="K477">
        <f t="shared" si="550"/>
        <v>0.57062978773702033</v>
      </c>
      <c r="L477">
        <f t="shared" si="551"/>
        <v>0.36087620556011885</v>
      </c>
      <c r="M477">
        <f t="shared" ref="M477" si="554">STDEV(E452:E477)</f>
        <v>2.1572686799040062</v>
      </c>
      <c r="N477">
        <f t="shared" si="547"/>
        <v>1.2637274099638292</v>
      </c>
      <c r="O477" t="e">
        <f t="shared" si="547"/>
        <v>#VALUE!</v>
      </c>
      <c r="P477">
        <f t="shared" si="547"/>
        <v>0.47490542054313417</v>
      </c>
      <c r="Q477">
        <f t="shared" si="547"/>
        <v>0.10665638716019349</v>
      </c>
      <c r="R477">
        <f t="shared" si="549"/>
        <v>3.9038923359487963</v>
      </c>
    </row>
    <row r="478" spans="1:18">
      <c r="A478" s="42">
        <f>'BB Data'!A483</f>
        <v>38023</v>
      </c>
      <c r="B478">
        <f>LN('BB Data'!B483/'BB Data'!B482)*100</f>
        <v>-0.23392334923890509</v>
      </c>
      <c r="C478">
        <f>LN('BB Data'!C483/'BB Data'!C482)*100</f>
        <v>-0.13167736076954006</v>
      </c>
      <c r="D478">
        <f>LN('BB Data'!D483/'BB Data'!D482)*100</f>
        <v>0.13403031091020792</v>
      </c>
      <c r="E478">
        <f>LN('BB Data'!E483/'BB Data'!E482)*100</f>
        <v>0.60839508615768034</v>
      </c>
      <c r="F478">
        <f>LN('BB Data'!F483/'BB Data'!F482)*100</f>
        <v>-8.5229699184703994E-2</v>
      </c>
      <c r="G478" t="e">
        <f>LN('BB Data'!G483/'BB Data'!G482)*100</f>
        <v>#VALUE!</v>
      </c>
      <c r="H478">
        <f>LN('BB Data'!H483/'BB Data'!H482)*100</f>
        <v>0.59598964871042392</v>
      </c>
      <c r="I478">
        <f>LN('BB Data'!I483/'BB Data'!I482)*100</f>
        <v>0.25043404431136651</v>
      </c>
      <c r="J478">
        <f>LN('BB Data'!J483/'BB Data'!J482)*100</f>
        <v>0.72697327101556353</v>
      </c>
      <c r="K478">
        <f t="shared" si="550"/>
        <v>0.56411928467175398</v>
      </c>
      <c r="L478">
        <f t="shared" si="551"/>
        <v>0.33724524867032091</v>
      </c>
      <c r="M478">
        <f t="shared" ref="M478" si="555">STDEV(E453:E478)</f>
        <v>2.1194281792260479</v>
      </c>
      <c r="N478">
        <f t="shared" si="547"/>
        <v>1.2345913592226396</v>
      </c>
      <c r="O478" t="e">
        <f t="shared" si="547"/>
        <v>#VALUE!</v>
      </c>
      <c r="P478">
        <f t="shared" si="547"/>
        <v>0.46549105290805304</v>
      </c>
      <c r="Q478">
        <f t="shared" si="547"/>
        <v>0.10744699322815883</v>
      </c>
      <c r="R478">
        <f t="shared" si="549"/>
        <v>3.9028793789223251</v>
      </c>
    </row>
    <row r="479" spans="1:18">
      <c r="A479" s="42">
        <f>'BB Data'!A484</f>
        <v>38030</v>
      </c>
      <c r="B479">
        <f>LN('BB Data'!B484/'BB Data'!B483)*100</f>
        <v>1.9142348452501901</v>
      </c>
      <c r="C479">
        <f>LN('BB Data'!C484/'BB Data'!C483)*100</f>
        <v>0.76326352167390321</v>
      </c>
      <c r="D479">
        <f>LN('BB Data'!D484/'BB Data'!D483)*100</f>
        <v>0.11062143178011824</v>
      </c>
      <c r="E479">
        <f>LN('BB Data'!E484/'BB Data'!E483)*100</f>
        <v>4.2707254866568585</v>
      </c>
      <c r="F479">
        <f>LN('BB Data'!F484/'BB Data'!F483)*100</f>
        <v>-0.94235255739548651</v>
      </c>
      <c r="G479" t="e">
        <f>LN('BB Data'!G484/'BB Data'!G483)*100</f>
        <v>#VALUE!</v>
      </c>
      <c r="H479">
        <f>LN('BB Data'!H484/'BB Data'!H483)*100</f>
        <v>0.45741801233279789</v>
      </c>
      <c r="I479">
        <f>LN('BB Data'!I484/'BB Data'!I483)*100</f>
        <v>0.35393665824334231</v>
      </c>
      <c r="J479">
        <f>LN('BB Data'!J484/'BB Data'!J483)*100</f>
        <v>4.5171502684499627</v>
      </c>
      <c r="K479">
        <f t="shared" si="550"/>
        <v>0.65947222794767857</v>
      </c>
      <c r="L479">
        <f t="shared" si="551"/>
        <v>0.36236999992544761</v>
      </c>
      <c r="M479">
        <f t="shared" ref="M479" si="556">STDEV(E454:E479)</f>
        <v>2.15853554113274</v>
      </c>
      <c r="N479">
        <f t="shared" si="547"/>
        <v>1.2450093136671032</v>
      </c>
      <c r="O479" t="e">
        <f t="shared" si="547"/>
        <v>#VALUE!</v>
      </c>
      <c r="P479">
        <f t="shared" si="547"/>
        <v>0.45860645010992185</v>
      </c>
      <c r="Q479">
        <f t="shared" si="547"/>
        <v>0.10683068024005275</v>
      </c>
      <c r="R479">
        <f t="shared" si="549"/>
        <v>3.9370244251916349</v>
      </c>
    </row>
    <row r="480" spans="1:18">
      <c r="A480" s="42">
        <f>'BB Data'!A485</f>
        <v>38037</v>
      </c>
      <c r="B480">
        <f>LN('BB Data'!B485/'BB Data'!B484)*100</f>
        <v>-0.8929401061736677</v>
      </c>
      <c r="C480">
        <f>LN('BB Data'!C485/'BB Data'!C484)*100</f>
        <v>-0.13003955519044719</v>
      </c>
      <c r="D480">
        <f>LN('BB Data'!D485/'BB Data'!D484)*100</f>
        <v>0.1088415737097695</v>
      </c>
      <c r="E480">
        <f>LN('BB Data'!E485/'BB Data'!E484)*100</f>
        <v>-0.95654450312091976</v>
      </c>
      <c r="F480">
        <f>LN('BB Data'!F485/'BB Data'!F484)*100</f>
        <v>1.9367102659364706</v>
      </c>
      <c r="G480" t="e">
        <f>LN('BB Data'!G485/'BB Data'!G484)*100</f>
        <v>#VALUE!</v>
      </c>
      <c r="H480">
        <f>LN('BB Data'!H485/'BB Data'!H484)*100</f>
        <v>-0.64537040425227665</v>
      </c>
      <c r="I480">
        <f>LN('BB Data'!I485/'BB Data'!I484)*100</f>
        <v>0.21224779923195877</v>
      </c>
      <c r="J480">
        <f>LN('BB Data'!J485/'BB Data'!J484)*100</f>
        <v>-6.2581886517728318</v>
      </c>
      <c r="K480">
        <f t="shared" si="550"/>
        <v>0.68863790008969961</v>
      </c>
      <c r="L480">
        <f t="shared" si="551"/>
        <v>0.36170764788812887</v>
      </c>
      <c r="M480">
        <f t="shared" ref="M480" si="557">STDEV(E455:E480)</f>
        <v>2.1611053374251368</v>
      </c>
      <c r="N480">
        <f t="shared" si="547"/>
        <v>1.3081193799292139</v>
      </c>
      <c r="O480" t="e">
        <f t="shared" si="547"/>
        <v>#VALUE!</v>
      </c>
      <c r="P480">
        <f t="shared" si="547"/>
        <v>0.45779439495067675</v>
      </c>
      <c r="Q480">
        <f t="shared" si="547"/>
        <v>9.2146278667512835E-2</v>
      </c>
      <c r="R480">
        <f t="shared" si="549"/>
        <v>4.2086177299743408</v>
      </c>
    </row>
    <row r="481" spans="1:18">
      <c r="A481" s="42">
        <f>'BB Data'!A486</f>
        <v>38044</v>
      </c>
      <c r="B481">
        <f>LN('BB Data'!B486/'BB Data'!B485)*100</f>
        <v>2.924372499246658E-2</v>
      </c>
      <c r="C481">
        <f>LN('BB Data'!C486/'BB Data'!C485)*100</f>
        <v>9.6132492508894649E-2</v>
      </c>
      <c r="D481">
        <f>LN('BB Data'!D486/'BB Data'!D485)*100</f>
        <v>0.13397152986800359</v>
      </c>
      <c r="E481">
        <f>LN('BB Data'!E486/'BB Data'!E485)*100</f>
        <v>0.47208992326774907</v>
      </c>
      <c r="F481">
        <f>LN('BB Data'!F486/'BB Data'!F485)*100</f>
        <v>-1.8885208116100116</v>
      </c>
      <c r="G481" t="e">
        <f>LN('BB Data'!G486/'BB Data'!G485)*100</f>
        <v>#VALUE!</v>
      </c>
      <c r="H481">
        <f>LN('BB Data'!H486/'BB Data'!H485)*100</f>
        <v>0.57494758111025368</v>
      </c>
      <c r="I481">
        <f>LN('BB Data'!I486/'BB Data'!I485)*100</f>
        <v>0.11511653786496154</v>
      </c>
      <c r="J481">
        <f>LN('BB Data'!J486/'BB Data'!J485)*100</f>
        <v>4.6261670129611856</v>
      </c>
      <c r="K481">
        <f t="shared" si="550"/>
        <v>0.68785854737895491</v>
      </c>
      <c r="L481">
        <f t="shared" si="551"/>
        <v>0.36171108722882211</v>
      </c>
      <c r="M481">
        <f t="shared" ref="M481" si="558">STDEV(E456:E481)</f>
        <v>2.1626141785999273</v>
      </c>
      <c r="N481">
        <f t="shared" si="547"/>
        <v>1.3569222693113507</v>
      </c>
      <c r="O481" t="e">
        <f t="shared" si="547"/>
        <v>#VALUE!</v>
      </c>
      <c r="P481">
        <f t="shared" si="547"/>
        <v>0.43729601116788047</v>
      </c>
      <c r="Q481">
        <f t="shared" si="547"/>
        <v>0.10245492617532267</v>
      </c>
      <c r="R481">
        <f t="shared" si="549"/>
        <v>4.2058878988947512</v>
      </c>
    </row>
    <row r="482" spans="1:18">
      <c r="A482" s="42">
        <f>'BB Data'!A487</f>
        <v>38051</v>
      </c>
      <c r="B482">
        <f>LN('BB Data'!B487/'BB Data'!B486)*100</f>
        <v>-0.111605340467963</v>
      </c>
      <c r="C482">
        <f>LN('BB Data'!C487/'BB Data'!C486)*100</f>
        <v>0.17022653915925612</v>
      </c>
      <c r="D482">
        <f>LN('BB Data'!D487/'BB Data'!D486)*100</f>
        <v>0.12655925985340902</v>
      </c>
      <c r="E482">
        <f>LN('BB Data'!E487/'BB Data'!E486)*100</f>
        <v>2.1904730726415562</v>
      </c>
      <c r="F482">
        <f>LN('BB Data'!F487/'BB Data'!F486)*100</f>
        <v>-1.3128230256340916</v>
      </c>
      <c r="G482" t="e">
        <f>LN('BB Data'!G487/'BB Data'!G486)*100</f>
        <v>#VALUE!</v>
      </c>
      <c r="H482">
        <f>LN('BB Data'!H487/'BB Data'!H486)*100</f>
        <v>0.63041783130797335</v>
      </c>
      <c r="I482">
        <f>LN('BB Data'!I487/'BB Data'!I486)*100</f>
        <v>0.35073221642682795</v>
      </c>
      <c r="J482">
        <f>LN('BB Data'!J487/'BB Data'!J486)*100</f>
        <v>2.9485586488928575</v>
      </c>
      <c r="K482">
        <f t="shared" si="550"/>
        <v>0.68587849113874466</v>
      </c>
      <c r="L482">
        <f t="shared" si="551"/>
        <v>0.36233811394130916</v>
      </c>
      <c r="M482">
        <f t="shared" ref="M482" si="559">STDEV(E457:E482)</f>
        <v>2.1566477865890814</v>
      </c>
      <c r="N482">
        <f t="shared" si="547"/>
        <v>1.3023028589698731</v>
      </c>
      <c r="O482" t="e">
        <f t="shared" si="547"/>
        <v>#VALUE!</v>
      </c>
      <c r="P482">
        <f t="shared" si="547"/>
        <v>0.42467760559010465</v>
      </c>
      <c r="Q482">
        <f t="shared" si="547"/>
        <v>9.5745891672897418E-2</v>
      </c>
      <c r="R482">
        <f t="shared" si="549"/>
        <v>4.0845163639959523</v>
      </c>
    </row>
    <row r="483" spans="1:18">
      <c r="A483" s="42">
        <f>'BB Data'!A488</f>
        <v>38058</v>
      </c>
      <c r="B483">
        <f>LN('BB Data'!B488/'BB Data'!B487)*100</f>
        <v>-0.12366975247556956</v>
      </c>
      <c r="C483">
        <f>LN('BB Data'!C488/'BB Data'!C487)*100</f>
        <v>0.41105810674233434</v>
      </c>
      <c r="D483">
        <f>LN('BB Data'!D488/'BB Data'!D487)*100</f>
        <v>8.3044987471595777E-2</v>
      </c>
      <c r="E483">
        <f>LN('BB Data'!E488/'BB Data'!E487)*100</f>
        <v>-4.5049549659115611</v>
      </c>
      <c r="F483">
        <f>LN('BB Data'!F488/'BB Data'!F487)*100</f>
        <v>1.1957511852535678</v>
      </c>
      <c r="G483" t="e">
        <f>LN('BB Data'!G488/'BB Data'!G487)*100</f>
        <v>#VALUE!</v>
      </c>
      <c r="H483">
        <f>LN('BB Data'!H488/'BB Data'!H487)*100</f>
        <v>0.24832952973639963</v>
      </c>
      <c r="I483">
        <f>LN('BB Data'!I488/'BB Data'!I487)*100</f>
        <v>0.26010188127604411</v>
      </c>
      <c r="J483">
        <f>LN('BB Data'!J488/'BB Data'!J487)*100</f>
        <v>-6.4080654251515403</v>
      </c>
      <c r="K483">
        <f t="shared" si="550"/>
        <v>0.68570582045233275</v>
      </c>
      <c r="L483">
        <f t="shared" si="551"/>
        <v>0.36623708906049879</v>
      </c>
      <c r="M483">
        <f t="shared" ref="M483" si="560">STDEV(E458:E483)</f>
        <v>2.3976595326802399</v>
      </c>
      <c r="N483">
        <f t="shared" si="547"/>
        <v>1.3246910453266092</v>
      </c>
      <c r="O483" t="e">
        <f t="shared" si="547"/>
        <v>#VALUE!</v>
      </c>
      <c r="P483">
        <f t="shared" si="547"/>
        <v>0.42396811755216712</v>
      </c>
      <c r="Q483">
        <f t="shared" si="547"/>
        <v>9.3713800983761336E-2</v>
      </c>
      <c r="R483">
        <f t="shared" si="549"/>
        <v>4.3383069340297276</v>
      </c>
    </row>
    <row r="484" spans="1:18">
      <c r="A484" s="42">
        <f>'BB Data'!A489</f>
        <v>38065</v>
      </c>
      <c r="B484">
        <f>LN('BB Data'!B489/'BB Data'!B488)*100</f>
        <v>0.2980660444490551</v>
      </c>
      <c r="C484">
        <f>LN('BB Data'!C489/'BB Data'!C488)*100</f>
        <v>0.27256929308371503</v>
      </c>
      <c r="D484">
        <f>LN('BB Data'!D489/'BB Data'!D488)*100</f>
        <v>0.18587806926542347</v>
      </c>
      <c r="E484">
        <f>LN('BB Data'!E489/'BB Data'!E488)*100</f>
        <v>2.1217188273167866</v>
      </c>
      <c r="F484">
        <f>LN('BB Data'!F489/'BB Data'!F488)*100</f>
        <v>-3.4458994138359567E-2</v>
      </c>
      <c r="G484" t="e">
        <f>LN('BB Data'!G489/'BB Data'!G488)*100</f>
        <v>#VALUE!</v>
      </c>
      <c r="H484">
        <f>LN('BB Data'!H489/'BB Data'!H488)*100</f>
        <v>0.5938060134898957</v>
      </c>
      <c r="I484">
        <f>LN('BB Data'!I489/'BB Data'!I488)*100</f>
        <v>0.3744827178887194</v>
      </c>
      <c r="J484">
        <f>LN('BB Data'!J489/'BB Data'!J488)*100</f>
        <v>1.9168183955456071</v>
      </c>
      <c r="K484">
        <f t="shared" si="550"/>
        <v>0.68484876712047837</v>
      </c>
      <c r="L484">
        <f t="shared" si="551"/>
        <v>0.36508291551539229</v>
      </c>
      <c r="M484">
        <f t="shared" ref="M484" si="561">STDEV(E459:E484)</f>
        <v>2.4022709304650753</v>
      </c>
      <c r="N484">
        <f t="shared" si="547"/>
        <v>1.3247089726812493</v>
      </c>
      <c r="O484" t="e">
        <f t="shared" si="547"/>
        <v>#VALUE!</v>
      </c>
      <c r="P484">
        <f t="shared" si="547"/>
        <v>0.42363068388134656</v>
      </c>
      <c r="Q484">
        <f t="shared" si="547"/>
        <v>9.3132408420728119E-2</v>
      </c>
      <c r="R484">
        <f t="shared" si="549"/>
        <v>4.3396845010944807</v>
      </c>
    </row>
    <row r="485" spans="1:18">
      <c r="A485" s="42">
        <f>'BB Data'!A490</f>
        <v>38072</v>
      </c>
      <c r="B485">
        <f>LN('BB Data'!B490/'BB Data'!B489)*100</f>
        <v>-0.26333628503765943</v>
      </c>
      <c r="C485">
        <f>LN('BB Data'!C490/'BB Data'!C489)*100</f>
        <v>0.30535595269475546</v>
      </c>
      <c r="D485">
        <f>LN('BB Data'!D490/'BB Data'!D489)*100</f>
        <v>0.11679633347214645</v>
      </c>
      <c r="E485">
        <f>LN('BB Data'!E490/'BB Data'!E489)*100</f>
        <v>-2.1581436265796405</v>
      </c>
      <c r="F485">
        <f>LN('BB Data'!F490/'BB Data'!F489)*100</f>
        <v>1.3011654211646637</v>
      </c>
      <c r="G485" t="e">
        <f>LN('BB Data'!G490/'BB Data'!G489)*100</f>
        <v>#VALUE!</v>
      </c>
      <c r="H485">
        <f>LN('BB Data'!H490/'BB Data'!H489)*100</f>
        <v>-0.31166863712714199</v>
      </c>
      <c r="I485">
        <f>LN('BB Data'!I490/'BB Data'!I489)*100</f>
        <v>0.25792644747640164</v>
      </c>
      <c r="J485">
        <f>LN('BB Data'!J490/'BB Data'!J489)*100</f>
        <v>-3.1995766953690823</v>
      </c>
      <c r="K485">
        <f t="shared" si="550"/>
        <v>0.68905542890652427</v>
      </c>
      <c r="L485">
        <f t="shared" si="551"/>
        <v>0.36777127197302678</v>
      </c>
      <c r="M485">
        <f t="shared" ref="M485" si="562">STDEV(E460:E485)</f>
        <v>2.4263544656272158</v>
      </c>
      <c r="N485">
        <f t="shared" si="547"/>
        <v>1.3309385652150219</v>
      </c>
      <c r="O485" t="e">
        <f t="shared" si="547"/>
        <v>#VALUE!</v>
      </c>
      <c r="P485">
        <f t="shared" si="547"/>
        <v>0.43881605324854084</v>
      </c>
      <c r="Q485">
        <f t="shared" si="547"/>
        <v>9.1613204832002818E-2</v>
      </c>
      <c r="R485">
        <f t="shared" si="549"/>
        <v>4.1553039670004512</v>
      </c>
    </row>
    <row r="486" spans="1:18">
      <c r="A486" s="42">
        <f>'BB Data'!A491</f>
        <v>38079</v>
      </c>
      <c r="B486">
        <f>LN('BB Data'!B491/'BB Data'!B490)*100</f>
        <v>1.0706832843113716</v>
      </c>
      <c r="C486">
        <f>LN('BB Data'!C491/'BB Data'!C490)*100</f>
        <v>-0.39746538520509106</v>
      </c>
      <c r="D486">
        <f>LN('BB Data'!D491/'BB Data'!D490)*100</f>
        <v>0.11007971087598875</v>
      </c>
      <c r="E486">
        <f>LN('BB Data'!E491/'BB Data'!E490)*100</f>
        <v>4.2768537581366779</v>
      </c>
      <c r="F486">
        <f>LN('BB Data'!F491/'BB Data'!F490)*100</f>
        <v>-1.5599870650880321</v>
      </c>
      <c r="G486" t="e">
        <f>LN('BB Data'!G491/'BB Data'!G490)*100</f>
        <v>#VALUE!</v>
      </c>
      <c r="H486">
        <f>LN('BB Data'!H491/'BB Data'!H490)*100</f>
        <v>0.47032606212872402</v>
      </c>
      <c r="I486">
        <f>LN('BB Data'!I491/'BB Data'!I490)*100</f>
        <v>0.3477321904343188</v>
      </c>
      <c r="J486">
        <f>LN('BB Data'!J491/'BB Data'!J490)*100</f>
        <v>7.0913037506565457</v>
      </c>
      <c r="K486">
        <f t="shared" si="550"/>
        <v>0.70859809435415022</v>
      </c>
      <c r="L486">
        <f t="shared" si="551"/>
        <v>0.37602907201274005</v>
      </c>
      <c r="M486">
        <f t="shared" ref="M486" si="563">STDEV(E461:E486)</f>
        <v>2.4623881955923861</v>
      </c>
      <c r="N486">
        <f t="shared" si="547"/>
        <v>1.3248689779183949</v>
      </c>
      <c r="O486" t="e">
        <f t="shared" si="547"/>
        <v>#VALUE!</v>
      </c>
      <c r="P486">
        <f t="shared" si="547"/>
        <v>0.43028739483700967</v>
      </c>
      <c r="Q486">
        <f t="shared" si="547"/>
        <v>8.9665976382597018E-2</v>
      </c>
      <c r="R486">
        <f t="shared" si="549"/>
        <v>3.9347489181153881</v>
      </c>
    </row>
    <row r="487" spans="1:18">
      <c r="A487" s="42">
        <f>'BB Data'!A492</f>
        <v>38086</v>
      </c>
      <c r="B487">
        <f>LN('BB Data'!B492/'BB Data'!B491)*100</f>
        <v>-7.8400631220864547E-2</v>
      </c>
      <c r="C487">
        <f>LN('BB Data'!C492/'BB Data'!C491)*100</f>
        <v>1.5223932050543884E-2</v>
      </c>
      <c r="D487">
        <f>LN('BB Data'!D492/'BB Data'!D491)*100</f>
        <v>0.12926602751306024</v>
      </c>
      <c r="E487">
        <f>LN('BB Data'!E492/'BB Data'!E491)*100</f>
        <v>1.4007630326900693</v>
      </c>
      <c r="F487">
        <f>LN('BB Data'!F492/'BB Data'!F491)*100</f>
        <v>-0.29414330404081557</v>
      </c>
      <c r="G487" t="e">
        <f>LN('BB Data'!G492/'BB Data'!G491)*100</f>
        <v>#VALUE!</v>
      </c>
      <c r="H487">
        <f>LN('BB Data'!H492/'BB Data'!H491)*100</f>
        <v>-4.7809908717255982E-2</v>
      </c>
      <c r="I487">
        <f>LN('BB Data'!I492/'BB Data'!I491)*100</f>
        <v>0.21457018714552475</v>
      </c>
      <c r="J487">
        <f>LN('BB Data'!J492/'BB Data'!J491)*100</f>
        <v>-1.1763313557795048</v>
      </c>
      <c r="K487">
        <f t="shared" si="550"/>
        <v>0.70509928703049096</v>
      </c>
      <c r="L487">
        <f t="shared" si="551"/>
        <v>0.37548249278716911</v>
      </c>
      <c r="M487">
        <f t="shared" ref="M487" si="564">STDEV(E462:E487)</f>
        <v>2.3574739707549841</v>
      </c>
      <c r="N487">
        <f t="shared" si="547"/>
        <v>1.2669527624247767</v>
      </c>
      <c r="O487" t="e">
        <f t="shared" si="547"/>
        <v>#VALUE!</v>
      </c>
      <c r="P487">
        <f t="shared" si="547"/>
        <v>0.43800882157765902</v>
      </c>
      <c r="Q487">
        <f t="shared" si="547"/>
        <v>8.6189596468321153E-2</v>
      </c>
      <c r="R487">
        <f t="shared" si="549"/>
        <v>3.9351583391512692</v>
      </c>
    </row>
    <row r="488" spans="1:18">
      <c r="A488" s="42">
        <f>'BB Data'!A493</f>
        <v>38093</v>
      </c>
      <c r="B488">
        <f>LN('BB Data'!B493/'BB Data'!B492)*100</f>
        <v>-0.90442681777129963</v>
      </c>
      <c r="C488">
        <f>LN('BB Data'!C493/'BB Data'!C492)*100</f>
        <v>-0.29768732741690235</v>
      </c>
      <c r="D488">
        <f>LN('BB Data'!D493/'BB Data'!D492)*100</f>
        <v>0.10161027486894113</v>
      </c>
      <c r="E488">
        <f>LN('BB Data'!E493/'BB Data'!E492)*100</f>
        <v>-2.3642828711477417</v>
      </c>
      <c r="F488">
        <f>LN('BB Data'!F493/'BB Data'!F492)*100</f>
        <v>0.94852828084136631</v>
      </c>
      <c r="G488" t="e">
        <f>LN('BB Data'!G493/'BB Data'!G492)*100</f>
        <v>#VALUE!</v>
      </c>
      <c r="H488">
        <f>LN('BB Data'!H493/'BB Data'!H492)*100</f>
        <v>-6.5377196849680172E-2</v>
      </c>
      <c r="I488">
        <f>LN('BB Data'!I493/'BB Data'!I492)*100</f>
        <v>0.25476643464899329</v>
      </c>
      <c r="J488">
        <f>LN('BB Data'!J493/'BB Data'!J492)*100</f>
        <v>-5.278094617135368</v>
      </c>
      <c r="K488">
        <f t="shared" si="550"/>
        <v>0.68679105125761331</v>
      </c>
      <c r="L488">
        <f t="shared" si="551"/>
        <v>0.37789990398725182</v>
      </c>
      <c r="M488">
        <f t="shared" ref="M488" si="565">STDEV(E463:E488)</f>
        <v>2.4344251866427804</v>
      </c>
      <c r="N488">
        <f t="shared" si="547"/>
        <v>1.2552207673545013</v>
      </c>
      <c r="O488" t="e">
        <f t="shared" si="547"/>
        <v>#VALUE!</v>
      </c>
      <c r="P488">
        <f t="shared" si="547"/>
        <v>0.4451685439594304</v>
      </c>
      <c r="Q488">
        <f t="shared" si="547"/>
        <v>8.5253691772423673E-2</v>
      </c>
      <c r="R488">
        <f t="shared" si="549"/>
        <v>4.1018528667339416</v>
      </c>
    </row>
    <row r="489" spans="1:18">
      <c r="A489" s="42">
        <f>'BB Data'!A494</f>
        <v>38100</v>
      </c>
      <c r="B489">
        <f>LN('BB Data'!B494/'BB Data'!B493)*100</f>
        <v>-0.94003774834588649</v>
      </c>
      <c r="C489">
        <f>LN('BB Data'!C494/'BB Data'!C493)*100</f>
        <v>2.410471098071543E-2</v>
      </c>
      <c r="D489">
        <f>LN('BB Data'!D494/'BB Data'!D493)*100</f>
        <v>0.12568959200114979</v>
      </c>
      <c r="E489">
        <f>LN('BB Data'!E494/'BB Data'!E493)*100</f>
        <v>-0.85782033028976545</v>
      </c>
      <c r="F489">
        <f>LN('BB Data'!F494/'BB Data'!F493)*100</f>
        <v>-6.8681321381149227E-2</v>
      </c>
      <c r="G489" t="e">
        <f>LN('BB Data'!G494/'BB Data'!G493)*100</f>
        <v>#VALUE!</v>
      </c>
      <c r="H489">
        <f>LN('BB Data'!H494/'BB Data'!H493)*100</f>
        <v>-2.8715690929332797E-2</v>
      </c>
      <c r="I489">
        <f>LN('BB Data'!I494/'BB Data'!I493)*100</f>
        <v>0.27228330050548177</v>
      </c>
      <c r="J489">
        <f>LN('BB Data'!J494/'BB Data'!J493)*100</f>
        <v>-2.5493386966524088</v>
      </c>
      <c r="K489">
        <f t="shared" si="550"/>
        <v>0.71445806207915141</v>
      </c>
      <c r="L489">
        <f t="shared" si="551"/>
        <v>0.37707519737772921</v>
      </c>
      <c r="M489">
        <f t="shared" ref="M489:Q504" si="566">STDEV(E464:E489)</f>
        <v>2.3851178866633909</v>
      </c>
      <c r="N489">
        <f t="shared" si="566"/>
        <v>1.2554708097135912</v>
      </c>
      <c r="O489" t="e">
        <f t="shared" si="566"/>
        <v>#VALUE!</v>
      </c>
      <c r="P489">
        <f t="shared" si="566"/>
        <v>0.45079288554346625</v>
      </c>
      <c r="Q489">
        <f t="shared" si="566"/>
        <v>8.490299019422469E-2</v>
      </c>
      <c r="R489">
        <f t="shared" si="549"/>
        <v>4.1267326744538506</v>
      </c>
    </row>
    <row r="490" spans="1:18">
      <c r="A490" s="42">
        <f>'BB Data'!A495</f>
        <v>38107</v>
      </c>
      <c r="B490">
        <f>LN('BB Data'!B495/'BB Data'!B494)*100</f>
        <v>-0.81977580224011148</v>
      </c>
      <c r="C490">
        <f>LN('BB Data'!C495/'BB Data'!C494)*100</f>
        <v>-0.4468804364299665</v>
      </c>
      <c r="D490">
        <f>LN('BB Data'!D495/'BB Data'!D494)*100</f>
        <v>5.5310755664417947E-2</v>
      </c>
      <c r="E490">
        <f>LN('BB Data'!E495/'BB Data'!E494)*100</f>
        <v>-8.0366872038163386</v>
      </c>
      <c r="F490">
        <f>LN('BB Data'!F495/'BB Data'!F494)*100</f>
        <v>0.75291252318276936</v>
      </c>
      <c r="G490" t="e">
        <f>LN('BB Data'!G495/'BB Data'!G494)*100</f>
        <v>#VALUE!</v>
      </c>
      <c r="H490">
        <f>LN('BB Data'!H495/'BB Data'!H494)*100</f>
        <v>-0.23961864195617991</v>
      </c>
      <c r="I490">
        <f>LN('BB Data'!I495/'BB Data'!I494)*100</f>
        <v>0.17331596622600234</v>
      </c>
      <c r="J490">
        <f>LN('BB Data'!J495/'BB Data'!J494)*100</f>
        <v>-10.82366514937419</v>
      </c>
      <c r="K490">
        <f t="shared" si="550"/>
        <v>0.73451062474512019</v>
      </c>
      <c r="L490">
        <f t="shared" si="551"/>
        <v>0.3637014922752308</v>
      </c>
      <c r="M490">
        <f t="shared" ref="M490" si="567">STDEV(E465:E490)</f>
        <v>2.9141475076784831</v>
      </c>
      <c r="N490">
        <f t="shared" si="566"/>
        <v>1.2624682730060319</v>
      </c>
      <c r="O490" t="e">
        <f t="shared" si="566"/>
        <v>#VALUE!</v>
      </c>
      <c r="P490">
        <f t="shared" si="566"/>
        <v>0.46350762272961721</v>
      </c>
      <c r="Q490">
        <f t="shared" si="566"/>
        <v>8.5772135964472918E-2</v>
      </c>
      <c r="R490">
        <f t="shared" si="549"/>
        <v>4.6878424121573588</v>
      </c>
    </row>
    <row r="491" spans="1:18">
      <c r="A491" s="42">
        <f>'BB Data'!A496</f>
        <v>38114</v>
      </c>
      <c r="B491">
        <f>LN('BB Data'!B496/'BB Data'!B495)*100</f>
        <v>-1.2837488903917305</v>
      </c>
      <c r="C491">
        <f>LN('BB Data'!C496/'BB Data'!C495)*100</f>
        <v>-0.62900671652979001</v>
      </c>
      <c r="D491">
        <f>LN('BB Data'!D496/'BB Data'!D495)*100</f>
        <v>0.12628060323911083</v>
      </c>
      <c r="E491">
        <f>LN('BB Data'!E496/'BB Data'!E495)*100</f>
        <v>-1.7786985017642869</v>
      </c>
      <c r="F491">
        <f>LN('BB Data'!F496/'BB Data'!F495)*100</f>
        <v>4.2879201940558183</v>
      </c>
      <c r="G491" t="e">
        <f>LN('BB Data'!G496/'BB Data'!G495)*100</f>
        <v>#VALUE!</v>
      </c>
      <c r="H491">
        <f>LN('BB Data'!H496/'BB Data'!H495)*100</f>
        <v>-0.31396948572931532</v>
      </c>
      <c r="I491">
        <f>LN('BB Data'!I496/'BB Data'!I495)*100</f>
        <v>0.18770474182212724</v>
      </c>
      <c r="J491">
        <f>LN('BB Data'!J496/'BB Data'!J495)*100</f>
        <v>-6.5011432002688467</v>
      </c>
      <c r="K491">
        <f t="shared" si="550"/>
        <v>0.77905376816951544</v>
      </c>
      <c r="L491">
        <f t="shared" si="551"/>
        <v>0.38405628002748093</v>
      </c>
      <c r="M491">
        <f t="shared" ref="M491" si="568">STDEV(E466:E491)</f>
        <v>2.9249148099766202</v>
      </c>
      <c r="N491">
        <f t="shared" si="566"/>
        <v>1.5069266882616532</v>
      </c>
      <c r="O491" t="e">
        <f t="shared" si="566"/>
        <v>#VALUE!</v>
      </c>
      <c r="P491">
        <f t="shared" si="566"/>
        <v>0.47827024649690125</v>
      </c>
      <c r="Q491">
        <f t="shared" si="566"/>
        <v>8.6917563109807999E-2</v>
      </c>
      <c r="R491">
        <f t="shared" si="549"/>
        <v>4.8466829138230905</v>
      </c>
    </row>
    <row r="492" spans="1:18">
      <c r="A492" s="42">
        <f>'BB Data'!A497</f>
        <v>38121</v>
      </c>
      <c r="B492">
        <f>LN('BB Data'!B497/'BB Data'!B496)*100</f>
        <v>-1.1183095939536203</v>
      </c>
      <c r="C492">
        <f>LN('BB Data'!C497/'BB Data'!C496)*100</f>
        <v>-0.57498102001644935</v>
      </c>
      <c r="D492">
        <f>LN('BB Data'!D497/'BB Data'!D496)*100</f>
        <v>6.2569523732055696E-2</v>
      </c>
      <c r="E492">
        <f>LN('BB Data'!E497/'BB Data'!E496)*100</f>
        <v>-5.7880535497242214</v>
      </c>
      <c r="F492">
        <f>LN('BB Data'!F497/'BB Data'!F496)*100</f>
        <v>0.92660989737819865</v>
      </c>
      <c r="G492" t="e">
        <f>LN('BB Data'!G497/'BB Data'!G496)*100</f>
        <v>#VALUE!</v>
      </c>
      <c r="H492">
        <f>LN('BB Data'!H497/'BB Data'!H496)*100</f>
        <v>-1.6867353206636915</v>
      </c>
      <c r="I492">
        <f>LN('BB Data'!I497/'BB Data'!I496)*100</f>
        <v>0.2007033147824174</v>
      </c>
      <c r="J492">
        <f>LN('BB Data'!J497/'BB Data'!J496)*100</f>
        <v>-0.73553360450273586</v>
      </c>
      <c r="K492">
        <f t="shared" si="550"/>
        <v>0.80674118417636687</v>
      </c>
      <c r="L492">
        <f t="shared" si="551"/>
        <v>0.40197258035779448</v>
      </c>
      <c r="M492">
        <f t="shared" ref="M492" si="569">STDEV(E467:E492)</f>
        <v>3.1480303568729395</v>
      </c>
      <c r="N492">
        <f t="shared" si="566"/>
        <v>1.4367981031544406</v>
      </c>
      <c r="O492" t="e">
        <f t="shared" si="566"/>
        <v>#VALUE!</v>
      </c>
      <c r="P492">
        <f t="shared" si="566"/>
        <v>0.61333461922302324</v>
      </c>
      <c r="Q492">
        <f t="shared" si="566"/>
        <v>8.6838530083442528E-2</v>
      </c>
      <c r="R492">
        <f t="shared" si="549"/>
        <v>4.8475649461746979</v>
      </c>
    </row>
    <row r="493" spans="1:18">
      <c r="A493" s="42">
        <f>'BB Data'!A498</f>
        <v>38128</v>
      </c>
      <c r="B493">
        <f>LN('BB Data'!B498/'BB Data'!B497)*100</f>
        <v>4.6328993173064048E-2</v>
      </c>
      <c r="C493">
        <f>LN('BB Data'!C498/'BB Data'!C497)*100</f>
        <v>6.2055002317970377E-2</v>
      </c>
      <c r="D493">
        <f>LN('BB Data'!D498/'BB Data'!D497)*100</f>
        <v>0.16257941069728329</v>
      </c>
      <c r="E493">
        <f>LN('BB Data'!E498/'BB Data'!E497)*100</f>
        <v>2.4791566009024648</v>
      </c>
      <c r="F493">
        <f>LN('BB Data'!F498/'BB Data'!F497)*100</f>
        <v>3.3102958883166638</v>
      </c>
      <c r="G493" t="e">
        <f>LN('BB Data'!G498/'BB Data'!G497)*100</f>
        <v>#VALUE!</v>
      </c>
      <c r="H493">
        <f>LN('BB Data'!H498/'BB Data'!H497)*100</f>
        <v>-1.1231786622319759</v>
      </c>
      <c r="I493">
        <f>LN('BB Data'!I498/'BB Data'!I497)*100</f>
        <v>0.36995566677706287</v>
      </c>
      <c r="J493">
        <f>LN('BB Data'!J498/'BB Data'!J497)*100</f>
        <v>-3.6824450458023685</v>
      </c>
      <c r="K493">
        <f t="shared" si="550"/>
        <v>0.80559124351234779</v>
      </c>
      <c r="L493">
        <f t="shared" si="551"/>
        <v>0.40179149021734317</v>
      </c>
      <c r="M493">
        <f t="shared" ref="M493" si="570">STDEV(E468:E493)</f>
        <v>3.1110356932682639</v>
      </c>
      <c r="N493">
        <f t="shared" si="566"/>
        <v>1.5451555578616007</v>
      </c>
      <c r="O493" t="e">
        <f t="shared" si="566"/>
        <v>#VALUE!</v>
      </c>
      <c r="P493">
        <f t="shared" si="566"/>
        <v>0.63637273866531652</v>
      </c>
      <c r="Q493">
        <f t="shared" si="566"/>
        <v>8.6508794843397213E-2</v>
      </c>
      <c r="R493">
        <f t="shared" si="549"/>
        <v>4.8914535773458896</v>
      </c>
    </row>
    <row r="494" spans="1:18">
      <c r="A494" s="42">
        <f>'BB Data'!A499</f>
        <v>38135</v>
      </c>
      <c r="B494">
        <f>LN('BB Data'!B499/'BB Data'!B498)*100</f>
        <v>1.5714464981896117</v>
      </c>
      <c r="C494">
        <f>LN('BB Data'!C499/'BB Data'!C498)*100</f>
        <v>0.77731552152230299</v>
      </c>
      <c r="D494">
        <f>LN('BB Data'!D499/'BB Data'!D498)*100</f>
        <v>0.14214237633752633</v>
      </c>
      <c r="E494">
        <f>LN('BB Data'!E499/'BB Data'!E498)*100</f>
        <v>3.449506664836989</v>
      </c>
      <c r="F494">
        <f>LN('BB Data'!F499/'BB Data'!F498)*100</f>
        <v>-3.3426635856376028</v>
      </c>
      <c r="G494" t="e">
        <f>LN('BB Data'!G499/'BB Data'!G498)*100</f>
        <v>#VALUE!</v>
      </c>
      <c r="H494">
        <f>LN('BB Data'!H499/'BB Data'!H498)*100</f>
        <v>0.90102168890025069</v>
      </c>
      <c r="I494">
        <f>LN('BB Data'!I499/'BB Data'!I498)*100</f>
        <v>0.22688653038045931</v>
      </c>
      <c r="J494">
        <f>LN('BB Data'!J499/'BB Data'!J498)*100</f>
        <v>8.9919824246279987</v>
      </c>
      <c r="K494">
        <f t="shared" si="550"/>
        <v>0.86674675610640928</v>
      </c>
      <c r="L494">
        <f t="shared" si="551"/>
        <v>0.40878463991316327</v>
      </c>
      <c r="M494">
        <f t="shared" ref="M494" si="571">STDEV(E469:E494)</f>
        <v>3.1493523580698279</v>
      </c>
      <c r="N494">
        <f t="shared" si="566"/>
        <v>1.6999636481975733</v>
      </c>
      <c r="O494" t="e">
        <f t="shared" si="566"/>
        <v>#VALUE!</v>
      </c>
      <c r="P494">
        <f t="shared" si="566"/>
        <v>0.64219166993544841</v>
      </c>
      <c r="Q494">
        <f t="shared" si="566"/>
        <v>8.1468808962400704E-2</v>
      </c>
      <c r="R494">
        <f t="shared" si="549"/>
        <v>5.1989582560732739</v>
      </c>
    </row>
    <row r="495" spans="1:18">
      <c r="A495" s="42">
        <f>'BB Data'!A500</f>
        <v>38142</v>
      </c>
      <c r="B495">
        <f>LN('BB Data'!B500/'BB Data'!B499)*100</f>
        <v>-0.30852705705271027</v>
      </c>
      <c r="C495">
        <f>LN('BB Data'!C500/'BB Data'!C499)*100</f>
        <v>-0.51238231310410565</v>
      </c>
      <c r="D495">
        <f>LN('BB Data'!D500/'BB Data'!D499)*100</f>
        <v>0.13237563207682143</v>
      </c>
      <c r="E495">
        <f>LN('BB Data'!E500/'BB Data'!E499)*100</f>
        <v>-2.7557029455955249</v>
      </c>
      <c r="F495">
        <f>LN('BB Data'!F500/'BB Data'!F499)*100</f>
        <v>1.264231207613729</v>
      </c>
      <c r="G495" t="e">
        <f>LN('BB Data'!G500/'BB Data'!G499)*100</f>
        <v>#VALUE!</v>
      </c>
      <c r="H495">
        <f>LN('BB Data'!H500/'BB Data'!H499)*100</f>
        <v>0.8775770874309724</v>
      </c>
      <c r="I495">
        <f>LN('BB Data'!I500/'BB Data'!I499)*100</f>
        <v>0.44912625827786101</v>
      </c>
      <c r="J495">
        <f>LN('BB Data'!J500/'BB Data'!J499)*100</f>
        <v>-0.11929707913473379</v>
      </c>
      <c r="K495">
        <f t="shared" si="550"/>
        <v>0.853781021511409</v>
      </c>
      <c r="L495">
        <f t="shared" si="551"/>
        <v>0.42319464092361875</v>
      </c>
      <c r="M495">
        <f t="shared" ref="M495" si="572">STDEV(E470:E495)</f>
        <v>3.1883653877627025</v>
      </c>
      <c r="N495">
        <f t="shared" si="566"/>
        <v>1.7097864198902677</v>
      </c>
      <c r="O495" t="e">
        <f t="shared" si="566"/>
        <v>#VALUE!</v>
      </c>
      <c r="P495">
        <f t="shared" si="566"/>
        <v>0.65558871334866053</v>
      </c>
      <c r="Q495">
        <f t="shared" si="566"/>
        <v>8.744551205023475E-2</v>
      </c>
      <c r="R495">
        <f t="shared" si="549"/>
        <v>5.1291286485672893</v>
      </c>
    </row>
    <row r="496" spans="1:18">
      <c r="A496" s="42">
        <f>'BB Data'!A501</f>
        <v>38149</v>
      </c>
      <c r="B496">
        <f>LN('BB Data'!B501/'BB Data'!B500)*100</f>
        <v>-0.4057616941853045</v>
      </c>
      <c r="C496">
        <f>LN('BB Data'!C501/'BB Data'!C500)*100</f>
        <v>0.10089750809187083</v>
      </c>
      <c r="D496">
        <f>LN('BB Data'!D501/'BB Data'!D500)*100</f>
        <v>0.13484286140553733</v>
      </c>
      <c r="E496">
        <f>LN('BB Data'!E501/'BB Data'!E500)*100</f>
        <v>-0.73434506600791216</v>
      </c>
      <c r="F496">
        <f>LN('BB Data'!F501/'BB Data'!F500)*100</f>
        <v>0.43698138208472914</v>
      </c>
      <c r="G496" t="e">
        <f>LN('BB Data'!G501/'BB Data'!G500)*100</f>
        <v>#VALUE!</v>
      </c>
      <c r="H496">
        <f>LN('BB Data'!H501/'BB Data'!H500)*100</f>
        <v>0.61410364456922006</v>
      </c>
      <c r="I496">
        <f>LN('BB Data'!I501/'BB Data'!I500)*100</f>
        <v>0.3730812190807688</v>
      </c>
      <c r="J496">
        <f>LN('BB Data'!J501/'BB Data'!J500)*100</f>
        <v>-0.27431075595174026</v>
      </c>
      <c r="K496">
        <f t="shared" si="550"/>
        <v>0.85096806509819223</v>
      </c>
      <c r="L496">
        <f t="shared" si="551"/>
        <v>0.40476331155189516</v>
      </c>
      <c r="M496">
        <f t="shared" ref="M496" si="573">STDEV(E471:E496)</f>
        <v>3.1754421668845176</v>
      </c>
      <c r="N496">
        <f t="shared" si="566"/>
        <v>1.7088477171401759</v>
      </c>
      <c r="O496" t="e">
        <f t="shared" si="566"/>
        <v>#VALUE!</v>
      </c>
      <c r="P496">
        <f t="shared" si="566"/>
        <v>0.66087190381830663</v>
      </c>
      <c r="Q496">
        <f t="shared" si="566"/>
        <v>8.8884065143357296E-2</v>
      </c>
      <c r="R496">
        <f t="shared" si="549"/>
        <v>5.096404785601762</v>
      </c>
    </row>
    <row r="497" spans="1:18">
      <c r="A497" s="42">
        <f>'BB Data'!A502</f>
        <v>38156</v>
      </c>
      <c r="B497">
        <f>LN('BB Data'!B502/'BB Data'!B501)*100</f>
        <v>8.0612660552459331E-2</v>
      </c>
      <c r="C497">
        <f>LN('BB Data'!C502/'BB Data'!C501)*100</f>
        <v>0.1795733787717326</v>
      </c>
      <c r="D497">
        <f>LN('BB Data'!D502/'BB Data'!D501)*100</f>
        <v>0.11212881361536585</v>
      </c>
      <c r="E497">
        <f>LN('BB Data'!E502/'BB Data'!E501)*100</f>
        <v>-0.50216514334876527</v>
      </c>
      <c r="F497">
        <f>LN('BB Data'!F502/'BB Data'!F501)*100</f>
        <v>-7.9598826140236917E-2</v>
      </c>
      <c r="G497" t="e">
        <f>LN('BB Data'!G502/'BB Data'!G501)*100</f>
        <v>#VALUE!</v>
      </c>
      <c r="H497">
        <f>LN('BB Data'!H502/'BB Data'!H501)*100</f>
        <v>0.47896198799035172</v>
      </c>
      <c r="I497">
        <f>LN('BB Data'!I502/'BB Data'!I501)*100</f>
        <v>0.35935262531567491</v>
      </c>
      <c r="J497">
        <f>LN('BB Data'!J502/'BB Data'!J501)*100</f>
        <v>0.65922034985162836</v>
      </c>
      <c r="K497">
        <f t="shared" si="550"/>
        <v>0.85103233080862728</v>
      </c>
      <c r="L497">
        <f t="shared" si="551"/>
        <v>0.40561223895907367</v>
      </c>
      <c r="M497">
        <f t="shared" ref="M497" si="574">STDEV(E472:E497)</f>
        <v>3.17552104683016</v>
      </c>
      <c r="N497">
        <f t="shared" si="566"/>
        <v>1.704872140618676</v>
      </c>
      <c r="O497" t="e">
        <f t="shared" si="566"/>
        <v>#VALUE!</v>
      </c>
      <c r="P497">
        <f t="shared" si="566"/>
        <v>0.66375313396851288</v>
      </c>
      <c r="Q497">
        <f t="shared" si="566"/>
        <v>8.9466199672209229E-2</v>
      </c>
      <c r="R497">
        <f t="shared" si="549"/>
        <v>5.0165635501370298</v>
      </c>
    </row>
    <row r="498" spans="1:18">
      <c r="A498" s="42">
        <f>'BB Data'!A503</f>
        <v>38163</v>
      </c>
      <c r="B498">
        <f>LN('BB Data'!B503/'BB Data'!B502)*100</f>
        <v>0.62922759316483912</v>
      </c>
      <c r="C498">
        <f>LN('BB Data'!C503/'BB Data'!C502)*100</f>
        <v>0.46167011899023941</v>
      </c>
      <c r="D498">
        <f>LN('BB Data'!D503/'BB Data'!D502)*100</f>
        <v>0.15376940868935077</v>
      </c>
      <c r="E498">
        <f>LN('BB Data'!E503/'BB Data'!E502)*100</f>
        <v>3.3080547022106428</v>
      </c>
      <c r="F498">
        <f>LN('BB Data'!F503/'BB Data'!F502)*100</f>
        <v>-0.93443670106344301</v>
      </c>
      <c r="G498" t="e">
        <f>LN('BB Data'!G503/'BB Data'!G502)*100</f>
        <v>#VALUE!</v>
      </c>
      <c r="H498">
        <f>LN('BB Data'!H503/'BB Data'!H502)*100</f>
        <v>0.9900004673629651</v>
      </c>
      <c r="I498">
        <f>LN('BB Data'!I503/'BB Data'!I502)*100</f>
        <v>0.32141986277414897</v>
      </c>
      <c r="J498">
        <f>LN('BB Data'!J503/'BB Data'!J502)*100</f>
        <v>3.1143009250909981</v>
      </c>
      <c r="K498">
        <f t="shared" si="550"/>
        <v>0.86152241156605891</v>
      </c>
      <c r="L498">
        <f t="shared" si="551"/>
        <v>0.41387236670373212</v>
      </c>
      <c r="M498">
        <f t="shared" ref="M498" si="575">STDEV(E473:E498)</f>
        <v>3.2347061881642118</v>
      </c>
      <c r="N498">
        <f t="shared" si="566"/>
        <v>1.7078404109124135</v>
      </c>
      <c r="O498" t="e">
        <f t="shared" si="566"/>
        <v>#VALUE!</v>
      </c>
      <c r="P498">
        <f t="shared" si="566"/>
        <v>0.68319900478794415</v>
      </c>
      <c r="Q498">
        <f t="shared" si="566"/>
        <v>8.8135721516344592E-2</v>
      </c>
      <c r="R498">
        <f t="shared" si="549"/>
        <v>5.0182265074995458</v>
      </c>
    </row>
    <row r="499" spans="1:18">
      <c r="A499" s="42">
        <f>'BB Data'!A504</f>
        <v>38170</v>
      </c>
      <c r="B499">
        <f>LN('BB Data'!B504/'BB Data'!B503)*100</f>
        <v>0.48925893472702814</v>
      </c>
      <c r="C499">
        <f>LN('BB Data'!C504/'BB Data'!C503)*100</f>
        <v>0.4909142538628507</v>
      </c>
      <c r="D499">
        <f>LN('BB Data'!D504/'BB Data'!D503)*100</f>
        <v>0.15535486106957161</v>
      </c>
      <c r="E499">
        <f>LN('BB Data'!E504/'BB Data'!E503)*100</f>
        <v>-0.27870050787086825</v>
      </c>
      <c r="F499">
        <f>LN('BB Data'!F504/'BB Data'!F503)*100</f>
        <v>-2.3355211968119791</v>
      </c>
      <c r="G499" t="e">
        <f>LN('BB Data'!G504/'BB Data'!G503)*100</f>
        <v>#VALUE!</v>
      </c>
      <c r="H499">
        <f>LN('BB Data'!H504/'BB Data'!H503)*100</f>
        <v>1.483679854102387</v>
      </c>
      <c r="I499">
        <f>LN('BB Data'!I504/'BB Data'!I503)*100</f>
        <v>0.49831038434739627</v>
      </c>
      <c r="J499">
        <f>LN('BB Data'!J504/'BB Data'!J503)*100</f>
        <v>3.7231747385265148</v>
      </c>
      <c r="K499">
        <f t="shared" si="550"/>
        <v>0.85567561571826012</v>
      </c>
      <c r="L499">
        <f t="shared" si="551"/>
        <v>0.41877659531377032</v>
      </c>
      <c r="M499">
        <f t="shared" ref="M499" si="576">STDEV(E474:E499)</f>
        <v>3.1332124897079785</v>
      </c>
      <c r="N499">
        <f t="shared" si="566"/>
        <v>1.7743926991669858</v>
      </c>
      <c r="O499" t="e">
        <f t="shared" si="566"/>
        <v>#VALUE!</v>
      </c>
      <c r="P499">
        <f t="shared" si="566"/>
        <v>0.72871091968321378</v>
      </c>
      <c r="Q499">
        <f t="shared" si="566"/>
        <v>9.5481707856682307E-2</v>
      </c>
      <c r="R499">
        <f t="shared" si="549"/>
        <v>5.022569100876793</v>
      </c>
    </row>
    <row r="500" spans="1:18">
      <c r="A500" s="42">
        <f>'BB Data'!A505</f>
        <v>38177</v>
      </c>
      <c r="B500">
        <f>LN('BB Data'!B505/'BB Data'!B504)*100</f>
        <v>0.36565535507711167</v>
      </c>
      <c r="C500">
        <f>LN('BB Data'!C505/'BB Data'!C504)*100</f>
        <v>6.7523575527209098E-2</v>
      </c>
      <c r="D500">
        <f>LN('BB Data'!D505/'BB Data'!D504)*100</f>
        <v>0.13328710372868122</v>
      </c>
      <c r="E500">
        <f>LN('BB Data'!E505/'BB Data'!E504)*100</f>
        <v>-0.16759390343016298</v>
      </c>
      <c r="F500">
        <f>LN('BB Data'!F505/'BB Data'!F504)*100</f>
        <v>8.2243610195482014E-2</v>
      </c>
      <c r="G500" t="e">
        <f>LN('BB Data'!G505/'BB Data'!G504)*100</f>
        <v>#VALUE!</v>
      </c>
      <c r="H500">
        <f>LN('BB Data'!H505/'BB Data'!H504)*100</f>
        <v>-0.35178888226948063</v>
      </c>
      <c r="I500">
        <f>LN('BB Data'!I505/'BB Data'!I504)*100</f>
        <v>0.24173952060887985</v>
      </c>
      <c r="J500">
        <f>LN('BB Data'!J505/'BB Data'!J504)*100</f>
        <v>-1.5452355181832833</v>
      </c>
      <c r="K500">
        <f t="shared" si="550"/>
        <v>0.82270249152366759</v>
      </c>
      <c r="L500">
        <f t="shared" si="551"/>
        <v>0.40866087224681391</v>
      </c>
      <c r="M500">
        <f t="shared" ref="M500" si="577">STDEV(E475:E500)</f>
        <v>3.0273612081356096</v>
      </c>
      <c r="N500">
        <f t="shared" si="566"/>
        <v>1.7356474083942794</v>
      </c>
      <c r="O500" t="e">
        <f t="shared" si="566"/>
        <v>#VALUE!</v>
      </c>
      <c r="P500">
        <f t="shared" si="566"/>
        <v>0.68751239339868897</v>
      </c>
      <c r="Q500">
        <f t="shared" si="566"/>
        <v>9.1854162834454467E-2</v>
      </c>
      <c r="R500">
        <f t="shared" si="549"/>
        <v>4.8463298379314041</v>
      </c>
    </row>
    <row r="501" spans="1:18">
      <c r="A501" s="42">
        <f>'BB Data'!A506</f>
        <v>38184</v>
      </c>
      <c r="B501">
        <f>LN('BB Data'!B506/'BB Data'!B505)*100</f>
        <v>0.57833500027344031</v>
      </c>
      <c r="C501">
        <f>LN('BB Data'!C506/'BB Data'!C505)*100</f>
        <v>0.35935771464380301</v>
      </c>
      <c r="D501">
        <f>LN('BB Data'!D506/'BB Data'!D505)*100</f>
        <v>0.11494126434255417</v>
      </c>
      <c r="E501">
        <f>LN('BB Data'!E506/'BB Data'!E505)*100</f>
        <v>-0.15620813826488872</v>
      </c>
      <c r="F501">
        <f>LN('BB Data'!F506/'BB Data'!F505)*100</f>
        <v>-1.3574120027117931</v>
      </c>
      <c r="G501" t="e">
        <f>LN('BB Data'!G506/'BB Data'!G505)*100</f>
        <v>#VALUE!</v>
      </c>
      <c r="H501">
        <f>LN('BB Data'!H506/'BB Data'!H505)*100</f>
        <v>0.83630825705930112</v>
      </c>
      <c r="I501">
        <f>LN('BB Data'!I506/'BB Data'!I505)*100</f>
        <v>0.36062981617307027</v>
      </c>
      <c r="J501">
        <f>LN('BB Data'!J506/'BB Data'!J505)*100</f>
        <v>8.1224311913615477</v>
      </c>
      <c r="K501">
        <f t="shared" si="550"/>
        <v>0.80754614564669169</v>
      </c>
      <c r="L501">
        <f t="shared" si="551"/>
        <v>0.40681957636766053</v>
      </c>
      <c r="M501">
        <f t="shared" ref="M501" si="578">STDEV(E476:E501)</f>
        <v>3.0098064153354103</v>
      </c>
      <c r="N501">
        <f t="shared" si="566"/>
        <v>1.7634092661107597</v>
      </c>
      <c r="O501" t="e">
        <f t="shared" si="566"/>
        <v>#VALUE!</v>
      </c>
      <c r="P501">
        <f t="shared" si="566"/>
        <v>0.70017811981407807</v>
      </c>
      <c r="Q501">
        <f t="shared" si="566"/>
        <v>9.2919816860090376E-2</v>
      </c>
      <c r="R501">
        <f t="shared" si="549"/>
        <v>5.1235112498873079</v>
      </c>
    </row>
    <row r="502" spans="1:18">
      <c r="A502" s="42">
        <f>'BB Data'!A507</f>
        <v>38191</v>
      </c>
      <c r="B502">
        <f>LN('BB Data'!B507/'BB Data'!B506)*100</f>
        <v>-1.0093082287530646</v>
      </c>
      <c r="C502">
        <f>LN('BB Data'!C507/'BB Data'!C506)*100</f>
        <v>-0.27100287588652411</v>
      </c>
      <c r="D502">
        <f>LN('BB Data'!D507/'BB Data'!D506)*100</f>
        <v>0.11077605908488398</v>
      </c>
      <c r="E502">
        <f>LN('BB Data'!E507/'BB Data'!E506)*100</f>
        <v>-1.6871186884007818</v>
      </c>
      <c r="F502">
        <f>LN('BB Data'!F507/'BB Data'!F506)*100</f>
        <v>1.8494582636164312</v>
      </c>
      <c r="G502" t="e">
        <f>LN('BB Data'!G507/'BB Data'!G506)*100</f>
        <v>#VALUE!</v>
      </c>
      <c r="H502">
        <f>LN('BB Data'!H507/'BB Data'!H506)*100</f>
        <v>-0.90383020425670657</v>
      </c>
      <c r="I502">
        <f>LN('BB Data'!I507/'BB Data'!I506)*100</f>
        <v>0.29717553442153938</v>
      </c>
      <c r="J502">
        <f>LN('BB Data'!J507/'BB Data'!J506)*100</f>
        <v>-5.591156459770259</v>
      </c>
      <c r="K502">
        <f t="shared" si="550"/>
        <v>0.81727071870006618</v>
      </c>
      <c r="L502">
        <f t="shared" si="551"/>
        <v>0.40080497773779639</v>
      </c>
      <c r="M502">
        <f t="shared" ref="M502" si="579">STDEV(E477:E502)</f>
        <v>2.9888612726376311</v>
      </c>
      <c r="N502">
        <f t="shared" si="566"/>
        <v>1.7917539095680568</v>
      </c>
      <c r="O502" t="e">
        <f t="shared" si="566"/>
        <v>#VALUE!</v>
      </c>
      <c r="P502">
        <f t="shared" si="566"/>
        <v>0.73170463567668331</v>
      </c>
      <c r="Q502">
        <f t="shared" si="566"/>
        <v>9.2896164059425759E-2</v>
      </c>
      <c r="R502">
        <f t="shared" si="549"/>
        <v>5.2184410772713825</v>
      </c>
    </row>
    <row r="503" spans="1:18">
      <c r="A503" s="42">
        <f>'BB Data'!A508</f>
        <v>38198</v>
      </c>
      <c r="B503">
        <f>LN('BB Data'!B508/'BB Data'!B507)*100</f>
        <v>-0.24615533513259319</v>
      </c>
      <c r="C503">
        <f>LN('BB Data'!C508/'BB Data'!C507)*100</f>
        <v>0.36464071241155371</v>
      </c>
      <c r="D503">
        <f>LN('BB Data'!D508/'BB Data'!D507)*100</f>
        <v>0.12717045474807198</v>
      </c>
      <c r="E503">
        <f>LN('BB Data'!E508/'BB Data'!E507)*100</f>
        <v>0.40968620442431142</v>
      </c>
      <c r="F503">
        <f>LN('BB Data'!F508/'BB Data'!F507)*100</f>
        <v>-0.64013349487810367</v>
      </c>
      <c r="G503" t="e">
        <f>LN('BB Data'!G508/'BB Data'!G507)*100</f>
        <v>#VALUE!</v>
      </c>
      <c r="H503">
        <f>LN('BB Data'!H508/'BB Data'!H507)*100</f>
        <v>-0.1501248046783154</v>
      </c>
      <c r="I503">
        <f>LN('BB Data'!I508/'BB Data'!I507)*100</f>
        <v>0.29805905257815041</v>
      </c>
      <c r="J503">
        <f>LN('BB Data'!J508/'BB Data'!J507)*100</f>
        <v>4.6199564026111162</v>
      </c>
      <c r="K503">
        <f t="shared" si="550"/>
        <v>0.79854401576033285</v>
      </c>
      <c r="L503">
        <f t="shared" si="551"/>
        <v>0.38895016187154868</v>
      </c>
      <c r="M503">
        <f t="shared" ref="M503" si="580">STDEV(E478:E503)</f>
        <v>2.9667927366940305</v>
      </c>
      <c r="N503">
        <f t="shared" si="566"/>
        <v>1.6944835787674792</v>
      </c>
      <c r="O503" t="e">
        <f t="shared" si="566"/>
        <v>#VALUE!</v>
      </c>
      <c r="P503">
        <f t="shared" si="566"/>
        <v>0.7256346721719048</v>
      </c>
      <c r="Q503">
        <f t="shared" si="566"/>
        <v>8.8685856915020012E-2</v>
      </c>
      <c r="R503">
        <f t="shared" si="549"/>
        <v>5.0209779887419321</v>
      </c>
    </row>
    <row r="504" spans="1:18">
      <c r="A504" s="42">
        <f>'BB Data'!A509</f>
        <v>38205</v>
      </c>
      <c r="B504">
        <f>LN('BB Data'!B509/'BB Data'!B508)*100</f>
        <v>3.7738781485280308E-2</v>
      </c>
      <c r="C504">
        <f>LN('BB Data'!C509/'BB Data'!C508)*100</f>
        <v>0.66494165670497196</v>
      </c>
      <c r="D504">
        <f>LN('BB Data'!D509/'BB Data'!D508)*100</f>
        <v>0.12177879031773654</v>
      </c>
      <c r="E504">
        <f>LN('BB Data'!E509/'BB Data'!E508)*100</f>
        <v>-0.44053978071722222</v>
      </c>
      <c r="F504">
        <f>LN('BB Data'!F509/'BB Data'!F508)*100</f>
        <v>-0.16479898258447626</v>
      </c>
      <c r="G504" t="e">
        <f>LN('BB Data'!G509/'BB Data'!G508)*100</f>
        <v>#VALUE!</v>
      </c>
      <c r="H504">
        <f>LN('BB Data'!H509/'BB Data'!H508)*100</f>
        <v>0.13362995928009289</v>
      </c>
      <c r="I504">
        <f>LN('BB Data'!I509/'BB Data'!I508)*100</f>
        <v>0.36800212577279889</v>
      </c>
      <c r="J504">
        <f>LN('BB Data'!J509/'BB Data'!J508)*100</f>
        <v>-2.7858627638456266</v>
      </c>
      <c r="K504">
        <f t="shared" si="550"/>
        <v>0.79801030582717791</v>
      </c>
      <c r="L504">
        <f t="shared" si="551"/>
        <v>0.40440840566187924</v>
      </c>
      <c r="M504">
        <f t="shared" ref="M504" si="581">STDEV(E479:E504)</f>
        <v>2.961105228041343</v>
      </c>
      <c r="N504">
        <f t="shared" si="566"/>
        <v>1.6949622956880117</v>
      </c>
      <c r="O504" t="e">
        <f t="shared" si="566"/>
        <v>#VALUE!</v>
      </c>
      <c r="P504">
        <f t="shared" si="566"/>
        <v>0.71989545928752985</v>
      </c>
      <c r="Q504">
        <f t="shared" si="566"/>
        <v>8.9415229065683277E-2</v>
      </c>
      <c r="R504">
        <f t="shared" si="549"/>
        <v>5.0445216949198857</v>
      </c>
    </row>
    <row r="505" spans="1:18">
      <c r="A505" s="42">
        <f>'BB Data'!A510</f>
        <v>38212</v>
      </c>
      <c r="B505">
        <f>LN('BB Data'!B510/'BB Data'!B509)*100</f>
        <v>-0.20551566652583214</v>
      </c>
      <c r="C505">
        <f>LN('BB Data'!C510/'BB Data'!C509)*100</f>
        <v>0.38070508061839781</v>
      </c>
      <c r="D505">
        <f>LN('BB Data'!D510/'BB Data'!D509)*100</f>
        <v>0.12805991012752121</v>
      </c>
      <c r="E505">
        <f>LN('BB Data'!E510/'BB Data'!E509)*100</f>
        <v>0.12098640971931858</v>
      </c>
      <c r="F505">
        <f>LN('BB Data'!F510/'BB Data'!F509)*100</f>
        <v>-0.34696441251133414</v>
      </c>
      <c r="G505" t="e">
        <f>LN('BB Data'!G510/'BB Data'!G509)*100</f>
        <v>#VALUE!</v>
      </c>
      <c r="H505">
        <f>LN('BB Data'!H510/'BB Data'!H509)*100</f>
        <v>0.39747456400609166</v>
      </c>
      <c r="I505">
        <f>LN('BB Data'!I510/'BB Data'!I509)*100</f>
        <v>0.34088321676858907</v>
      </c>
      <c r="J505">
        <f>LN('BB Data'!J510/'BB Data'!J509)*100</f>
        <v>1.7480276056842139</v>
      </c>
      <c r="K505">
        <f t="shared" si="550"/>
        <v>0.68987356770325037</v>
      </c>
      <c r="L505">
        <f t="shared" si="551"/>
        <v>0.3854285579068838</v>
      </c>
      <c r="M505">
        <f t="shared" ref="M505:Q520" si="582">STDEV(E480:E505)</f>
        <v>2.8107752098076793</v>
      </c>
      <c r="N505">
        <f t="shared" si="582"/>
        <v>1.6839038836023004</v>
      </c>
      <c r="O505" t="e">
        <f t="shared" si="582"/>
        <v>#VALUE!</v>
      </c>
      <c r="P505">
        <f t="shared" si="582"/>
        <v>0.71890566631065456</v>
      </c>
      <c r="Q505">
        <f t="shared" si="582"/>
        <v>8.9122816424008558E-2</v>
      </c>
      <c r="R505">
        <f t="shared" si="549"/>
        <v>4.9684232743012764</v>
      </c>
    </row>
    <row r="506" spans="1:18">
      <c r="A506" s="42">
        <f>'BB Data'!A511</f>
        <v>38219</v>
      </c>
      <c r="B506">
        <f>LN('BB Data'!B511/'BB Data'!B510)*100</f>
        <v>0.17887800515498975</v>
      </c>
      <c r="C506">
        <f>LN('BB Data'!C511/'BB Data'!C510)*100</f>
        <v>0.12183642200486516</v>
      </c>
      <c r="D506">
        <f>LN('BB Data'!D511/'BB Data'!D510)*100</f>
        <v>0.13351418287543967</v>
      </c>
      <c r="E506">
        <f>LN('BB Data'!E511/'BB Data'!E510)*100</f>
        <v>2.4380884227593258</v>
      </c>
      <c r="F506">
        <f>LN('BB Data'!F511/'BB Data'!F510)*100</f>
        <v>-1.8373658688794494</v>
      </c>
      <c r="G506" t="e">
        <f>LN('BB Data'!G511/'BB Data'!G510)*100</f>
        <v>#VALUE!</v>
      </c>
      <c r="H506">
        <f>LN('BB Data'!H511/'BB Data'!H510)*100</f>
        <v>0.90971318925663158</v>
      </c>
      <c r="I506">
        <f>LN('BB Data'!I511/'BB Data'!I510)*100</f>
        <v>0.35917443568084367</v>
      </c>
      <c r="J506">
        <f>LN('BB Data'!J511/'BB Data'!J510)*100</f>
        <v>8.1639092468355621</v>
      </c>
      <c r="K506">
        <f t="shared" si="550"/>
        <v>0.67463786164913242</v>
      </c>
      <c r="L506">
        <f t="shared" si="551"/>
        <v>0.38323319631337766</v>
      </c>
      <c r="M506">
        <f t="shared" ref="M506" si="583">STDEV(E481:E506)</f>
        <v>2.8668870278168783</v>
      </c>
      <c r="N506">
        <f t="shared" si="582"/>
        <v>1.6865022614995586</v>
      </c>
      <c r="O506" t="e">
        <f t="shared" si="582"/>
        <v>#VALUE!</v>
      </c>
      <c r="P506">
        <f t="shared" si="582"/>
        <v>0.71656073292372746</v>
      </c>
      <c r="Q506">
        <f t="shared" si="582"/>
        <v>8.8176116393516704E-2</v>
      </c>
      <c r="R506">
        <f t="shared" si="549"/>
        <v>5.0872635369400125</v>
      </c>
    </row>
    <row r="507" spans="1:18">
      <c r="A507" s="42">
        <f>'BB Data'!A512</f>
        <v>38226</v>
      </c>
      <c r="B507">
        <f>LN('BB Data'!B512/'BB Data'!B511)*100</f>
        <v>-0.20890753441753027</v>
      </c>
      <c r="C507">
        <f>LN('BB Data'!C512/'BB Data'!C511)*100</f>
        <v>0.41581413791681066</v>
      </c>
      <c r="D507">
        <f>LN('BB Data'!D512/'BB Data'!D511)*100</f>
        <v>0.11209448391579506</v>
      </c>
      <c r="E507">
        <f>LN('BB Data'!E512/'BB Data'!E511)*100</f>
        <v>1.3604401382760225</v>
      </c>
      <c r="F507">
        <f>LN('BB Data'!F512/'BB Data'!F511)*100</f>
        <v>-0.40540596065524903</v>
      </c>
      <c r="G507" t="e">
        <f>LN('BB Data'!G512/'BB Data'!G511)*100</f>
        <v>#VALUE!</v>
      </c>
      <c r="H507">
        <f>LN('BB Data'!H512/'BB Data'!H511)*100</f>
        <v>-0.50290226352919876</v>
      </c>
      <c r="I507">
        <f>LN('BB Data'!I512/'BB Data'!I511)*100</f>
        <v>0.32682980813731488</v>
      </c>
      <c r="J507">
        <f>LN('BB Data'!J512/'BB Data'!J511)*100</f>
        <v>-2.2526986829093159</v>
      </c>
      <c r="K507">
        <f t="shared" si="550"/>
        <v>0.67451481419482973</v>
      </c>
      <c r="L507">
        <f t="shared" si="551"/>
        <v>0.38871082625201708</v>
      </c>
      <c r="M507">
        <f t="shared" ref="M507" si="584">STDEV(E482:E507)</f>
        <v>2.8825389340038279</v>
      </c>
      <c r="N507">
        <f t="shared" si="582"/>
        <v>1.6444135281057979</v>
      </c>
      <c r="O507" t="e">
        <f t="shared" si="582"/>
        <v>#VALUE!</v>
      </c>
      <c r="P507">
        <f t="shared" si="582"/>
        <v>0.7244821812481671</v>
      </c>
      <c r="Q507">
        <f t="shared" si="582"/>
        <v>7.9497687064366857E-2</v>
      </c>
      <c r="R507">
        <f t="shared" si="549"/>
        <v>5.0260711283273034</v>
      </c>
    </row>
    <row r="508" spans="1:18">
      <c r="A508" s="42">
        <f>'BB Data'!A513</f>
        <v>38233</v>
      </c>
      <c r="B508">
        <f>LN('BB Data'!B513/'BB Data'!B512)*100</f>
        <v>0.27216039816359244</v>
      </c>
      <c r="C508">
        <f>LN('BB Data'!C513/'BB Data'!C512)*100</f>
        <v>5.5888570668016148E-2</v>
      </c>
      <c r="D508">
        <f>LN('BB Data'!D513/'BB Data'!D512)*100</f>
        <v>0.15019798914898819</v>
      </c>
      <c r="E508">
        <f>LN('BB Data'!E513/'BB Data'!E512)*100</f>
        <v>0.98572194262948076</v>
      </c>
      <c r="F508">
        <f>LN('BB Data'!F513/'BB Data'!F512)*100</f>
        <v>-0.91821763994391248</v>
      </c>
      <c r="G508" t="e">
        <f>LN('BB Data'!G513/'BB Data'!G512)*100</f>
        <v>#VALUE!</v>
      </c>
      <c r="H508">
        <f>LN('BB Data'!H513/'BB Data'!H512)*100</f>
        <v>0.59667346094571239</v>
      </c>
      <c r="I508">
        <f>LN('BB Data'!I513/'BB Data'!I512)*100</f>
        <v>0.39509812886943568</v>
      </c>
      <c r="J508">
        <f>LN('BB Data'!J513/'BB Data'!J512)*100</f>
        <v>0.85151443571725405</v>
      </c>
      <c r="K508">
        <f t="shared" si="550"/>
        <v>0.67850891712393524</v>
      </c>
      <c r="L508">
        <f t="shared" si="551"/>
        <v>0.38849341923194453</v>
      </c>
      <c r="M508">
        <f t="shared" ref="M508" si="585">STDEV(E483:E508)</f>
        <v>2.8498512677095134</v>
      </c>
      <c r="N508">
        <f t="shared" si="582"/>
        <v>1.6329873724186614</v>
      </c>
      <c r="O508" t="e">
        <f t="shared" si="582"/>
        <v>#VALUE!</v>
      </c>
      <c r="P508">
        <f t="shared" si="582"/>
        <v>0.72361249750724255</v>
      </c>
      <c r="Q508">
        <f t="shared" si="582"/>
        <v>8.0850181501308127E-2</v>
      </c>
      <c r="R508">
        <f t="shared" si="549"/>
        <v>4.9924047653214192</v>
      </c>
    </row>
    <row r="509" spans="1:18">
      <c r="A509" s="42">
        <f>'BB Data'!A514</f>
        <v>38240</v>
      </c>
      <c r="B509">
        <f>LN('BB Data'!B514/'BB Data'!B513)*100</f>
        <v>0.11308957455137714</v>
      </c>
      <c r="C509">
        <f>LN('BB Data'!C514/'BB Data'!C513)*100</f>
        <v>0.47653718175092236</v>
      </c>
      <c r="D509">
        <f>LN('BB Data'!D514/'BB Data'!D513)*100</f>
        <v>0.1255924809607101</v>
      </c>
      <c r="E509">
        <f>LN('BB Data'!E514/'BB Data'!E513)*100</f>
        <v>1.8141188647782371</v>
      </c>
      <c r="F509">
        <f>LN('BB Data'!F514/'BB Data'!F513)*100</f>
        <v>-0.8061101879781194</v>
      </c>
      <c r="G509" t="e">
        <f>LN('BB Data'!G514/'BB Data'!G513)*100</f>
        <v>#VALUE!</v>
      </c>
      <c r="H509">
        <f>LN('BB Data'!H514/'BB Data'!H513)*100</f>
        <v>1.8588800301374702E-2</v>
      </c>
      <c r="I509">
        <f>LN('BB Data'!I514/'BB Data'!I513)*100</f>
        <v>0.16669762099214139</v>
      </c>
      <c r="J509">
        <f>LN('BB Data'!J514/'BB Data'!J513)*100</f>
        <v>0.5615677767392051</v>
      </c>
      <c r="K509">
        <f t="shared" si="550"/>
        <v>0.67960401162556472</v>
      </c>
      <c r="L509">
        <f t="shared" si="551"/>
        <v>0.39084696321086759</v>
      </c>
      <c r="M509">
        <f t="shared" ref="M509" si="586">STDEV(E484:E509)</f>
        <v>2.7516882924408597</v>
      </c>
      <c r="N509">
        <f t="shared" si="582"/>
        <v>1.6253691745825665</v>
      </c>
      <c r="O509" t="e">
        <f t="shared" si="582"/>
        <v>#VALUE!</v>
      </c>
      <c r="P509">
        <f t="shared" si="582"/>
        <v>0.72372047433168918</v>
      </c>
      <c r="Q509">
        <f t="shared" si="582"/>
        <v>8.5235436735133133E-2</v>
      </c>
      <c r="R509">
        <f t="shared" si="549"/>
        <v>4.8273722223856437</v>
      </c>
    </row>
    <row r="510" spans="1:18">
      <c r="A510" s="42">
        <f>'BB Data'!A515</f>
        <v>38247</v>
      </c>
      <c r="B510">
        <f>LN('BB Data'!B515/'BB Data'!B514)*100</f>
        <v>0.59328340538464308</v>
      </c>
      <c r="C510">
        <f>LN('BB Data'!C515/'BB Data'!C514)*100</f>
        <v>0.60903905726843521</v>
      </c>
      <c r="D510">
        <f>LN('BB Data'!D515/'BB Data'!D514)*100</f>
        <v>0.12124300517967244</v>
      </c>
      <c r="E510">
        <f>LN('BB Data'!E515/'BB Data'!E514)*100</f>
        <v>2.2212405271083759</v>
      </c>
      <c r="F510">
        <f>LN('BB Data'!F515/'BB Data'!F514)*100</f>
        <v>-1.2825132463667099</v>
      </c>
      <c r="G510" t="e">
        <f>LN('BB Data'!G515/'BB Data'!G514)*100</f>
        <v>#VALUE!</v>
      </c>
      <c r="H510">
        <f>LN('BB Data'!H515/'BB Data'!H514)*100</f>
        <v>1.0086657431748449</v>
      </c>
      <c r="I510">
        <f>LN('BB Data'!I515/'BB Data'!I514)*100</f>
        <v>0.28033480837119779</v>
      </c>
      <c r="J510">
        <f>LN('BB Data'!J515/'BB Data'!J514)*100</f>
        <v>5.0877953050976483</v>
      </c>
      <c r="K510">
        <f t="shared" si="550"/>
        <v>0.68856741940133348</v>
      </c>
      <c r="L510">
        <f t="shared" si="551"/>
        <v>0.40236545248902661</v>
      </c>
      <c r="M510">
        <f t="shared" ref="M510" si="587">STDEV(E485:E510)</f>
        <v>2.7550220117495989</v>
      </c>
      <c r="N510">
        <f t="shared" si="582"/>
        <v>1.644781742435673</v>
      </c>
      <c r="O510" t="e">
        <f t="shared" si="582"/>
        <v>#VALUE!</v>
      </c>
      <c r="P510">
        <f t="shared" si="582"/>
        <v>0.73860250707933628</v>
      </c>
      <c r="Q510">
        <f t="shared" si="582"/>
        <v>8.4340641167901159E-2</v>
      </c>
      <c r="R510">
        <f t="shared" si="549"/>
        <v>4.9139351071468598</v>
      </c>
    </row>
    <row r="511" spans="1:18">
      <c r="A511" s="42">
        <f>'BB Data'!A516</f>
        <v>38254</v>
      </c>
      <c r="B511">
        <f>LN('BB Data'!B516/'BB Data'!B515)*100</f>
        <v>0.4056443921476886</v>
      </c>
      <c r="C511">
        <f>LN('BB Data'!C516/'BB Data'!C515)*100</f>
        <v>0.3380521332329427</v>
      </c>
      <c r="D511">
        <f>LN('BB Data'!D516/'BB Data'!D515)*100</f>
        <v>0.13265948261317731</v>
      </c>
      <c r="E511">
        <f>LN('BB Data'!E516/'BB Data'!E515)*100</f>
        <v>0.13232536612018664</v>
      </c>
      <c r="F511">
        <f>LN('BB Data'!F516/'BB Data'!F515)*100</f>
        <v>0.13944572592539164</v>
      </c>
      <c r="G511" t="e">
        <f>LN('BB Data'!G516/'BB Data'!G515)*100</f>
        <v>#VALUE!</v>
      </c>
      <c r="H511">
        <f>LN('BB Data'!H516/'BB Data'!H515)*100</f>
        <v>0.50245020988697664</v>
      </c>
      <c r="I511">
        <f>LN('BB Data'!I516/'BB Data'!I515)*100</f>
        <v>0.34661568149569677</v>
      </c>
      <c r="J511">
        <f>LN('BB Data'!J516/'BB Data'!J515)*100</f>
        <v>0.65859036782665326</v>
      </c>
      <c r="K511">
        <f t="shared" si="550"/>
        <v>0.69345422749705887</v>
      </c>
      <c r="L511">
        <f t="shared" si="551"/>
        <v>0.40305793719659727</v>
      </c>
      <c r="M511">
        <f t="shared" ref="M511" si="588">STDEV(E486:E511)</f>
        <v>2.7241009674129284</v>
      </c>
      <c r="N511">
        <f t="shared" si="582"/>
        <v>1.6223283159108981</v>
      </c>
      <c r="O511" t="e">
        <f t="shared" si="582"/>
        <v>#VALUE!</v>
      </c>
      <c r="P511">
        <f t="shared" si="582"/>
        <v>0.73534301529348978</v>
      </c>
      <c r="Q511">
        <f t="shared" si="582"/>
        <v>8.4134840637866498E-2</v>
      </c>
      <c r="R511">
        <f t="shared" si="549"/>
        <v>4.8639356798053104</v>
      </c>
    </row>
    <row r="512" spans="1:18">
      <c r="A512" s="42">
        <f>'BB Data'!A517</f>
        <v>38261</v>
      </c>
      <c r="B512">
        <f>LN('BB Data'!B517/'BB Data'!B516)*100</f>
        <v>0.24325580139682323</v>
      </c>
      <c r="C512">
        <f>LN('BB Data'!C517/'BB Data'!C516)*100</f>
        <v>-0.20191672361941304</v>
      </c>
      <c r="D512">
        <f>LN('BB Data'!D517/'BB Data'!D516)*100</f>
        <v>0.14024800692362235</v>
      </c>
      <c r="E512">
        <f>LN('BB Data'!E517/'BB Data'!E516)*100</f>
        <v>1.9875310842888225</v>
      </c>
      <c r="F512">
        <f>LN('BB Data'!F517/'BB Data'!F516)*100</f>
        <v>-1.1034353134720307</v>
      </c>
      <c r="G512" t="e">
        <f>LN('BB Data'!G517/'BB Data'!G516)*100</f>
        <v>#VALUE!</v>
      </c>
      <c r="H512">
        <f>LN('BB Data'!H517/'BB Data'!H516)*100</f>
        <v>0.51132324699259968</v>
      </c>
      <c r="I512">
        <f>LN('BB Data'!I517/'BB Data'!I516)*100</f>
        <v>0.36842024374082</v>
      </c>
      <c r="J512">
        <f>LN('BB Data'!J517/'BB Data'!J516)*100</f>
        <v>5.1022929509703037</v>
      </c>
      <c r="K512">
        <f t="shared" si="550"/>
        <v>0.6584422616146951</v>
      </c>
      <c r="L512">
        <f t="shared" si="551"/>
        <v>0.3949705516779205</v>
      </c>
      <c r="M512">
        <f t="shared" ref="M512" si="589">STDEV(E487:E512)</f>
        <v>2.6136004926003755</v>
      </c>
      <c r="N512">
        <f t="shared" si="582"/>
        <v>1.6082057334797606</v>
      </c>
      <c r="O512" t="e">
        <f t="shared" si="582"/>
        <v>#VALUE!</v>
      </c>
      <c r="P512">
        <f t="shared" si="582"/>
        <v>0.73602337967540987</v>
      </c>
      <c r="Q512">
        <f t="shared" si="582"/>
        <v>8.4613606134400374E-2</v>
      </c>
      <c r="R512">
        <f t="shared" si="549"/>
        <v>4.7689975690890769</v>
      </c>
    </row>
    <row r="513" spans="1:18">
      <c r="A513" s="42">
        <f>'BB Data'!A518</f>
        <v>38268</v>
      </c>
      <c r="B513">
        <f>LN('BB Data'!B518/'BB Data'!B517)*100</f>
        <v>0.26558989102013236</v>
      </c>
      <c r="C513">
        <f>LN('BB Data'!C518/'BB Data'!C517)*100</f>
        <v>0.39336071110935539</v>
      </c>
      <c r="D513">
        <f>LN('BB Data'!D518/'BB Data'!D517)*100</f>
        <v>0.14740683067915439</v>
      </c>
      <c r="E513">
        <f>LN('BB Data'!E518/'BB Data'!E517)*100</f>
        <v>2.3419290331378217</v>
      </c>
      <c r="F513">
        <f>LN('BB Data'!F518/'BB Data'!F517)*100</f>
        <v>-0.22921635708098026</v>
      </c>
      <c r="G513" t="e">
        <f>LN('BB Data'!G518/'BB Data'!G517)*100</f>
        <v>#VALUE!</v>
      </c>
      <c r="H513">
        <f>LN('BB Data'!H518/'BB Data'!H517)*100</f>
        <v>0.52910777100610307</v>
      </c>
      <c r="I513">
        <f>LN('BB Data'!I518/'BB Data'!I517)*100</f>
        <v>0.34341884156643521</v>
      </c>
      <c r="J513">
        <f>LN('BB Data'!J518/'BB Data'!J517)*100</f>
        <v>1.6679331051002266</v>
      </c>
      <c r="K513">
        <f t="shared" si="550"/>
        <v>0.66179770392072568</v>
      </c>
      <c r="L513">
        <f t="shared" si="551"/>
        <v>0.39803742865595687</v>
      </c>
      <c r="M513">
        <f t="shared" ref="M513" si="590">STDEV(E488:E513)</f>
        <v>2.6420460434924298</v>
      </c>
      <c r="N513">
        <f t="shared" si="582"/>
        <v>1.6079002810236875</v>
      </c>
      <c r="O513" t="e">
        <f t="shared" si="582"/>
        <v>#VALUE!</v>
      </c>
      <c r="P513">
        <f t="shared" si="582"/>
        <v>0.73737550243466243</v>
      </c>
      <c r="Q513">
        <f t="shared" si="582"/>
        <v>8.2570174030023424E-2</v>
      </c>
      <c r="R513">
        <f t="shared" si="549"/>
        <v>4.7661330731710709</v>
      </c>
    </row>
    <row r="514" spans="1:18">
      <c r="A514" s="42">
        <f>'BB Data'!A519</f>
        <v>38275</v>
      </c>
      <c r="B514">
        <f>LN('BB Data'!B519/'BB Data'!B518)*100</f>
        <v>-0.33784739361661836</v>
      </c>
      <c r="C514">
        <f>LN('BB Data'!C519/'BB Data'!C518)*100</f>
        <v>0.59215854766998199</v>
      </c>
      <c r="D514">
        <f>LN('BB Data'!D519/'BB Data'!D518)*100</f>
        <v>0.12217690946134434</v>
      </c>
      <c r="E514">
        <f>LN('BB Data'!E519/'BB Data'!E518)*100</f>
        <v>-3.2170680229205106</v>
      </c>
      <c r="F514">
        <f>LN('BB Data'!F519/'BB Data'!F518)*100</f>
        <v>0.84373852623557455</v>
      </c>
      <c r="G514" t="e">
        <f>LN('BB Data'!G519/'BB Data'!G518)*100</f>
        <v>#VALUE!</v>
      </c>
      <c r="H514">
        <f>LN('BB Data'!H519/'BB Data'!H518)*100</f>
        <v>-8.5345825689859683E-2</v>
      </c>
      <c r="I514">
        <f>LN('BB Data'!I519/'BB Data'!I518)*100</f>
        <v>0.15812283028200183</v>
      </c>
      <c r="J514">
        <f>LN('BB Data'!J519/'BB Data'!J518)*100</f>
        <v>-3.7119771859750736</v>
      </c>
      <c r="K514">
        <f t="shared" si="550"/>
        <v>0.6419367954845796</v>
      </c>
      <c r="L514">
        <f t="shared" si="551"/>
        <v>0.39794398024048988</v>
      </c>
      <c r="M514">
        <f t="shared" ref="M514" si="591">STDEV(E489:E514)</f>
        <v>2.6764003032746588</v>
      </c>
      <c r="N514">
        <f t="shared" si="582"/>
        <v>1.6053710586035164</v>
      </c>
      <c r="O514" t="e">
        <f t="shared" si="582"/>
        <v>#VALUE!</v>
      </c>
      <c r="P514">
        <f t="shared" si="582"/>
        <v>0.73768259394847868</v>
      </c>
      <c r="Q514">
        <f t="shared" si="582"/>
        <v>8.7405840313388078E-2</v>
      </c>
      <c r="R514">
        <f t="shared" si="549"/>
        <v>4.7006789001992511</v>
      </c>
    </row>
    <row r="515" spans="1:18">
      <c r="A515" s="42">
        <f>'BB Data'!A520</f>
        <v>38282</v>
      </c>
      <c r="B515">
        <f>LN('BB Data'!B520/'BB Data'!B519)*100</f>
        <v>0.84194492534837173</v>
      </c>
      <c r="C515">
        <f>LN('BB Data'!C520/'BB Data'!C519)*100</f>
        <v>0.48224691076486881</v>
      </c>
      <c r="D515">
        <f>LN('BB Data'!D520/'BB Data'!D519)*100</f>
        <v>0.15335402881421437</v>
      </c>
      <c r="E515">
        <f>LN('BB Data'!E520/'BB Data'!E519)*100</f>
        <v>0.36379239779280581</v>
      </c>
      <c r="F515">
        <f>LN('BB Data'!F520/'BB Data'!F519)*100</f>
        <v>0.50633019565466342</v>
      </c>
      <c r="G515" t="e">
        <f>LN('BB Data'!G520/'BB Data'!G519)*100</f>
        <v>#VALUE!</v>
      </c>
      <c r="H515">
        <f>LN('BB Data'!H520/'BB Data'!H519)*100</f>
        <v>0.10195335950925966</v>
      </c>
      <c r="I515">
        <f>LN('BB Data'!I520/'BB Data'!I519)*100</f>
        <v>0.30530441101479994</v>
      </c>
      <c r="J515">
        <f>LN('BB Data'!J520/'BB Data'!J519)*100</f>
        <v>-0.56648825239884781</v>
      </c>
      <c r="K515">
        <f t="shared" si="550"/>
        <v>0.63699448494777022</v>
      </c>
      <c r="L515">
        <f t="shared" si="551"/>
        <v>0.40156426744883711</v>
      </c>
      <c r="M515">
        <f t="shared" ref="M515" si="592">STDEV(E490:E515)</f>
        <v>2.673814027973866</v>
      </c>
      <c r="N515">
        <f t="shared" si="582"/>
        <v>1.6094219580689886</v>
      </c>
      <c r="O515" t="e">
        <f t="shared" si="582"/>
        <v>#VALUE!</v>
      </c>
      <c r="P515">
        <f t="shared" si="582"/>
        <v>0.73645080355672676</v>
      </c>
      <c r="Q515">
        <f t="shared" si="582"/>
        <v>8.7061540175195823E-2</v>
      </c>
      <c r="R515">
        <f t="shared" si="549"/>
        <v>4.6655054311235187</v>
      </c>
    </row>
    <row r="516" spans="1:18">
      <c r="A516" s="42">
        <f>'BB Data'!A521</f>
        <v>38289</v>
      </c>
      <c r="B516">
        <f>LN('BB Data'!B521/'BB Data'!B520)*100</f>
        <v>0.18553786876142792</v>
      </c>
      <c r="C516">
        <f>LN('BB Data'!C521/'BB Data'!C520)*100</f>
        <v>3.5998361314429309E-2</v>
      </c>
      <c r="D516">
        <f>LN('BB Data'!D521/'BB Data'!D520)*100</f>
        <v>0.11847497562103247</v>
      </c>
      <c r="E516">
        <f>LN('BB Data'!E521/'BB Data'!E520)*100</f>
        <v>1.2988022391307985</v>
      </c>
      <c r="F516">
        <f>LN('BB Data'!F521/'BB Data'!F520)*100</f>
        <v>-0.48882778902907709</v>
      </c>
      <c r="G516" t="e">
        <f>LN('BB Data'!G521/'BB Data'!G520)*100</f>
        <v>#VALUE!</v>
      </c>
      <c r="H516">
        <f>LN('BB Data'!H521/'BB Data'!H520)*100</f>
        <v>0.15009751612118227</v>
      </c>
      <c r="I516">
        <f>LN('BB Data'!I521/'BB Data'!I520)*100</f>
        <v>0.33872875961615678</v>
      </c>
      <c r="J516">
        <f>LN('BB Data'!J521/'BB Data'!J520)*100</f>
        <v>1.1240300548611777</v>
      </c>
      <c r="K516">
        <f t="shared" si="550"/>
        <v>0.61345360755564948</v>
      </c>
      <c r="L516">
        <f t="shared" si="551"/>
        <v>0.38195419551333698</v>
      </c>
      <c r="M516">
        <f t="shared" ref="M516" si="593">STDEV(E491:E516)</f>
        <v>2.135494403070922</v>
      </c>
      <c r="N516">
        <f t="shared" si="582"/>
        <v>1.6029545825864715</v>
      </c>
      <c r="O516" t="e">
        <f t="shared" si="582"/>
        <v>#VALUE!</v>
      </c>
      <c r="P516">
        <f t="shared" si="582"/>
        <v>0.73081800694895804</v>
      </c>
      <c r="Q516">
        <f t="shared" si="582"/>
        <v>8.2429627681402551E-2</v>
      </c>
      <c r="R516">
        <f t="shared" si="549"/>
        <v>4.0471442276446803</v>
      </c>
    </row>
    <row r="517" spans="1:18">
      <c r="A517" s="42">
        <f>'BB Data'!A522</f>
        <v>38296</v>
      </c>
      <c r="B517">
        <f>LN('BB Data'!B522/'BB Data'!B521)*100</f>
        <v>0.82047313337390115</v>
      </c>
      <c r="C517">
        <f>LN('BB Data'!C522/'BB Data'!C521)*100</f>
        <v>0.16297926578849176</v>
      </c>
      <c r="D517">
        <f>LN('BB Data'!D522/'BB Data'!D521)*100</f>
        <v>0.12802490219976881</v>
      </c>
      <c r="E517">
        <f>LN('BB Data'!E522/'BB Data'!E521)*100</f>
        <v>3.3342642062123389</v>
      </c>
      <c r="F517">
        <f>LN('BB Data'!F522/'BB Data'!F521)*100</f>
        <v>-1.3212558983536267</v>
      </c>
      <c r="G517" t="e">
        <f>LN('BB Data'!G522/'BB Data'!G521)*100</f>
        <v>#VALUE!</v>
      </c>
      <c r="H517">
        <f>LN('BB Data'!H522/'BB Data'!H521)*100</f>
        <v>7.6847160813726084E-2</v>
      </c>
      <c r="I517">
        <f>LN('BB Data'!I522/'BB Data'!I521)*100</f>
        <v>0.2360431868531537</v>
      </c>
      <c r="J517">
        <f>LN('BB Data'!J522/'BB Data'!J521)*100</f>
        <v>2.848354871091153</v>
      </c>
      <c r="K517">
        <f t="shared" si="550"/>
        <v>0.56483164942703445</v>
      </c>
      <c r="L517">
        <f t="shared" si="551"/>
        <v>0.34261971140865449</v>
      </c>
      <c r="M517">
        <f t="shared" ref="M517" si="594">STDEV(E492:E517)</f>
        <v>2.1736848629004246</v>
      </c>
      <c r="N517">
        <f t="shared" si="582"/>
        <v>1.3454092646439018</v>
      </c>
      <c r="O517" t="e">
        <f t="shared" si="582"/>
        <v>#VALUE!</v>
      </c>
      <c r="P517">
        <f t="shared" si="582"/>
        <v>0.72320819517013335</v>
      </c>
      <c r="Q517">
        <f t="shared" si="582"/>
        <v>7.9866153452321828E-2</v>
      </c>
      <c r="R517">
        <f t="shared" si="549"/>
        <v>3.7574564002191586</v>
      </c>
    </row>
    <row r="518" spans="1:18">
      <c r="A518" s="42">
        <f>'BB Data'!A523</f>
        <v>38303</v>
      </c>
      <c r="B518">
        <f>LN('BB Data'!B523/'BB Data'!B522)*100</f>
        <v>0.18904815615534221</v>
      </c>
      <c r="C518">
        <f>LN('BB Data'!C523/'BB Data'!C522)*100</f>
        <v>0.42037544691985418</v>
      </c>
      <c r="D518">
        <f>LN('BB Data'!D523/'BB Data'!D522)*100</f>
        <v>0.11778843715081505</v>
      </c>
      <c r="E518">
        <f>LN('BB Data'!E523/'BB Data'!E522)*100</f>
        <v>1.5038790510231486</v>
      </c>
      <c r="F518">
        <f>LN('BB Data'!F523/'BB Data'!F522)*100</f>
        <v>-1.0338773018748697</v>
      </c>
      <c r="G518" t="e">
        <f>LN('BB Data'!G523/'BB Data'!G522)*100</f>
        <v>#VALUE!</v>
      </c>
      <c r="H518">
        <f>LN('BB Data'!H523/'BB Data'!H522)*100</f>
        <v>0.52879177403283972</v>
      </c>
      <c r="I518">
        <f>LN('BB Data'!I523/'BB Data'!I522)*100</f>
        <v>0.37213848907622082</v>
      </c>
      <c r="J518">
        <f>LN('BB Data'!J523/'BB Data'!J522)*100</f>
        <v>2.6791012411090414</v>
      </c>
      <c r="K518">
        <f t="shared" si="550"/>
        <v>0.50220501741668455</v>
      </c>
      <c r="L518">
        <f t="shared" si="551"/>
        <v>0.30204468569198317</v>
      </c>
      <c r="M518">
        <f t="shared" ref="M518" si="595">STDEV(E493:E518)</f>
        <v>1.7655387556819253</v>
      </c>
      <c r="N518">
        <f t="shared" si="582"/>
        <v>1.3277619819023712</v>
      </c>
      <c r="O518" t="e">
        <f t="shared" si="582"/>
        <v>#VALUE!</v>
      </c>
      <c r="P518">
        <f t="shared" si="582"/>
        <v>0.60812483693233643</v>
      </c>
      <c r="Q518">
        <f t="shared" si="582"/>
        <v>7.6599745229494837E-2</v>
      </c>
      <c r="R518">
        <f t="shared" si="549"/>
        <v>3.740331224625558</v>
      </c>
    </row>
    <row r="519" spans="1:18">
      <c r="A519" s="42">
        <f>'BB Data'!A524</f>
        <v>38310</v>
      </c>
      <c r="B519">
        <f>LN('BB Data'!B524/'BB Data'!B523)*100</f>
        <v>0.73666142683698566</v>
      </c>
      <c r="C519">
        <f>LN('BB Data'!C524/'BB Data'!C523)*100</f>
        <v>0.38373469883452249</v>
      </c>
      <c r="D519">
        <f>LN('BB Data'!D524/'BB Data'!D523)*100</f>
        <v>0.12080633767939143</v>
      </c>
      <c r="E519">
        <f>LN('BB Data'!E524/'BB Data'!E523)*100</f>
        <v>1.5983121887304048</v>
      </c>
      <c r="F519">
        <f>LN('BB Data'!F524/'BB Data'!F523)*100</f>
        <v>-0.25116626049256791</v>
      </c>
      <c r="G519" t="e">
        <f>LN('BB Data'!G524/'BB Data'!G523)*100</f>
        <v>#VALUE!</v>
      </c>
      <c r="H519">
        <f>LN('BB Data'!H524/'BB Data'!H523)*100</f>
        <v>0.20580219576832021</v>
      </c>
      <c r="I519">
        <f>LN('BB Data'!I524/'BB Data'!I523)*100</f>
        <v>0.33098903199713831</v>
      </c>
      <c r="J519">
        <f>LN('BB Data'!J524/'BB Data'!J523)*100</f>
        <v>-1.3200932872480231</v>
      </c>
      <c r="K519">
        <f t="shared" si="550"/>
        <v>0.51194059087662225</v>
      </c>
      <c r="L519">
        <f t="shared" si="551"/>
        <v>0.29975170087276781</v>
      </c>
      <c r="M519">
        <f t="shared" ref="M519" si="596">STDEV(E494:E519)</f>
        <v>1.7393728236730288</v>
      </c>
      <c r="N519">
        <f t="shared" si="582"/>
        <v>1.0935805336024365</v>
      </c>
      <c r="O519" t="e">
        <f t="shared" si="582"/>
        <v>#VALUE!</v>
      </c>
      <c r="P519">
        <f t="shared" si="582"/>
        <v>0.5324018751277213</v>
      </c>
      <c r="Q519">
        <f t="shared" si="582"/>
        <v>7.6104926433372758E-2</v>
      </c>
      <c r="R519">
        <f t="shared" si="549"/>
        <v>3.6364658992325092</v>
      </c>
    </row>
    <row r="520" spans="1:18">
      <c r="A520" s="42">
        <f>'BB Data'!A525</f>
        <v>38317</v>
      </c>
      <c r="B520">
        <f>LN('BB Data'!B525/'BB Data'!B524)*100</f>
        <v>0.90138468203655553</v>
      </c>
      <c r="C520">
        <f>LN('BB Data'!C525/'BB Data'!C524)*100</f>
        <v>0.58152668634770233</v>
      </c>
      <c r="D520">
        <f>LN('BB Data'!D525/'BB Data'!D524)*100</f>
        <v>0.14331747860590174</v>
      </c>
      <c r="E520">
        <f>LN('BB Data'!E525/'BB Data'!E524)*100</f>
        <v>1.1597181575181406</v>
      </c>
      <c r="F520">
        <f>LN('BB Data'!F525/'BB Data'!F524)*100</f>
        <v>-1.6846698582883395</v>
      </c>
      <c r="G520" t="e">
        <f>LN('BB Data'!G525/'BB Data'!G524)*100</f>
        <v>#VALUE!</v>
      </c>
      <c r="H520">
        <f>LN('BB Data'!H525/'BB Data'!H524)*100</f>
        <v>0.57102970050376323</v>
      </c>
      <c r="I520">
        <f>LN('BB Data'!I525/'BB Data'!I524)*100</f>
        <v>0.38505279264104986</v>
      </c>
      <c r="J520">
        <f>LN('BB Data'!J525/'BB Data'!J524)*100</f>
        <v>4.6525032403441839</v>
      </c>
      <c r="K520">
        <f t="shared" si="550"/>
        <v>0.45522387891498384</v>
      </c>
      <c r="L520">
        <f t="shared" si="551"/>
        <v>0.28909904611914622</v>
      </c>
      <c r="M520">
        <f t="shared" ref="M520" si="597">STDEV(E495:E520)</f>
        <v>1.6514061770974964</v>
      </c>
      <c r="N520">
        <f t="shared" si="582"/>
        <v>0.96356460893462914</v>
      </c>
      <c r="O520" t="e">
        <f t="shared" si="582"/>
        <v>#VALUE!</v>
      </c>
      <c r="P520">
        <f t="shared" si="582"/>
        <v>0.52332000743191587</v>
      </c>
      <c r="Q520">
        <f t="shared" si="582"/>
        <v>7.4206150490117084E-2</v>
      </c>
      <c r="R520">
        <f t="shared" si="549"/>
        <v>3.3736323027372253</v>
      </c>
    </row>
    <row r="521" spans="1:18">
      <c r="A521" s="42">
        <f>'BB Data'!A526</f>
        <v>38324</v>
      </c>
      <c r="B521">
        <f>LN('BB Data'!B526/'BB Data'!B525)*100</f>
        <v>0.85775178225545612</v>
      </c>
      <c r="C521">
        <f>LN('BB Data'!C526/'BB Data'!C525)*100</f>
        <v>0.53842408294326494</v>
      </c>
      <c r="D521">
        <f>LN('BB Data'!D526/'BB Data'!D525)*100</f>
        <v>0.10986242707820795</v>
      </c>
      <c r="E521">
        <f>LN('BB Data'!E526/'BB Data'!E525)*100</f>
        <v>1.7665976803715326</v>
      </c>
      <c r="F521">
        <f>LN('BB Data'!F526/'BB Data'!F525)*100</f>
        <v>-1.0467453942725626</v>
      </c>
      <c r="G521" t="e">
        <f>LN('BB Data'!G526/'BB Data'!G525)*100</f>
        <v>#VALUE!</v>
      </c>
      <c r="H521">
        <f>LN('BB Data'!H526/'BB Data'!H525)*100</f>
        <v>0.53008438644030875</v>
      </c>
      <c r="I521">
        <f>LN('BB Data'!I526/'BB Data'!I525)*100</f>
        <v>0.45298626333752262</v>
      </c>
      <c r="J521">
        <f>LN('BB Data'!J526/'BB Data'!J525)*100</f>
        <v>3.0483016725075753</v>
      </c>
      <c r="K521">
        <f t="shared" si="550"/>
        <v>0.46051818729077104</v>
      </c>
      <c r="L521">
        <f t="shared" si="551"/>
        <v>0.24462603831969704</v>
      </c>
      <c r="M521">
        <f t="shared" ref="M521:Q536" si="598">STDEV(E496:E521)</f>
        <v>1.5126157975655699</v>
      </c>
      <c r="N521">
        <f t="shared" si="598"/>
        <v>0.902279049981348</v>
      </c>
      <c r="O521" t="e">
        <f t="shared" si="598"/>
        <v>#VALUE!</v>
      </c>
      <c r="P521">
        <f t="shared" si="598"/>
        <v>0.51410138583713894</v>
      </c>
      <c r="Q521">
        <f t="shared" si="598"/>
        <v>7.4454201363852543E-2</v>
      </c>
      <c r="R521">
        <f t="shared" si="549"/>
        <v>3.3725858515184832</v>
      </c>
    </row>
    <row r="522" spans="1:18">
      <c r="A522" s="42">
        <f>'BB Data'!A527</f>
        <v>38331</v>
      </c>
      <c r="B522">
        <f>LN('BB Data'!B527/'BB Data'!B526)*100</f>
        <v>-1.4464434354759566</v>
      </c>
      <c r="C522">
        <f>LN('BB Data'!C527/'BB Data'!C526)*100</f>
        <v>0.28159117515799181</v>
      </c>
      <c r="D522">
        <f>LN('BB Data'!D527/'BB Data'!D526)*100</f>
        <v>6.4915651278749334E-2</v>
      </c>
      <c r="E522">
        <f>LN('BB Data'!E527/'BB Data'!E526)*100</f>
        <v>-3.2986967301087815</v>
      </c>
      <c r="F522">
        <f>LN('BB Data'!F527/'BB Data'!F526)*100</f>
        <v>2.4003487009378337</v>
      </c>
      <c r="G522" t="e">
        <f>LN('BB Data'!G527/'BB Data'!G526)*100</f>
        <v>#VALUE!</v>
      </c>
      <c r="H522">
        <f>LN('BB Data'!H527/'BB Data'!H526)*100</f>
        <v>0.37344594860630009</v>
      </c>
      <c r="I522">
        <f>LN('BB Data'!I527/'BB Data'!I526)*100</f>
        <v>0.23734263465137059</v>
      </c>
      <c r="J522">
        <f>LN('BB Data'!J527/'BB Data'!J526)*100</f>
        <v>-2.9735298022021235</v>
      </c>
      <c r="K522">
        <f t="shared" si="550"/>
        <v>0.55490264213614271</v>
      </c>
      <c r="L522">
        <f t="shared" si="551"/>
        <v>0.2408199014749714</v>
      </c>
      <c r="M522">
        <f t="shared" ref="M522" si="599">STDEV(E497:E522)</f>
        <v>1.6902573886516099</v>
      </c>
      <c r="N522">
        <f t="shared" si="598"/>
        <v>1.0573813721789893</v>
      </c>
      <c r="O522" t="e">
        <f t="shared" si="598"/>
        <v>#VALUE!</v>
      </c>
      <c r="P522">
        <f t="shared" si="598"/>
        <v>0.51137392407947646</v>
      </c>
      <c r="Q522">
        <f t="shared" si="598"/>
        <v>7.6176695782916054E-2</v>
      </c>
      <c r="R522">
        <f t="shared" si="549"/>
        <v>3.4711961021603059</v>
      </c>
    </row>
    <row r="523" spans="1:18">
      <c r="A523" s="42">
        <f>'BB Data'!A528</f>
        <v>38338</v>
      </c>
      <c r="B523">
        <f>LN('BB Data'!B528/'BB Data'!B527)*100</f>
        <v>1.4014264486552934</v>
      </c>
      <c r="C523">
        <f>LN('BB Data'!C528/'BB Data'!C527)*100</f>
        <v>0.64258566495731528</v>
      </c>
      <c r="D523">
        <f>LN('BB Data'!D528/'BB Data'!D527)*100</f>
        <v>0.16878005918448347</v>
      </c>
      <c r="E523">
        <f>LN('BB Data'!E528/'BB Data'!E527)*100</f>
        <v>3.3159756795916255</v>
      </c>
      <c r="F523">
        <f>LN('BB Data'!F528/'BB Data'!F527)*100</f>
        <v>-2.2712093047045894</v>
      </c>
      <c r="G523" t="e">
        <f>LN('BB Data'!G528/'BB Data'!G527)*100</f>
        <v>#VALUE!</v>
      </c>
      <c r="H523">
        <f>LN('BB Data'!H528/'BB Data'!H527)*100</f>
        <v>0.64250820397206632</v>
      </c>
      <c r="I523">
        <f>LN('BB Data'!I528/'BB Data'!I527)*100</f>
        <v>0.26350164457415376</v>
      </c>
      <c r="J523">
        <f>LN('BB Data'!J528/'BB Data'!J527)*100</f>
        <v>4.4494328626607675</v>
      </c>
      <c r="K523">
        <f t="shared" si="550"/>
        <v>0.6015530555713654</v>
      </c>
      <c r="L523">
        <f t="shared" si="551"/>
        <v>0.24686858694623495</v>
      </c>
      <c r="M523">
        <f t="shared" ref="M523" si="600">STDEV(E498:E523)</f>
        <v>1.7458946408319995</v>
      </c>
      <c r="N523">
        <f t="shared" si="598"/>
        <v>1.1103237508680077</v>
      </c>
      <c r="O523" t="e">
        <f t="shared" si="598"/>
        <v>#VALUE!</v>
      </c>
      <c r="P523">
        <f t="shared" si="598"/>
        <v>0.51410069914333145</v>
      </c>
      <c r="Q523">
        <f t="shared" si="598"/>
        <v>7.6839417656143646E-2</v>
      </c>
      <c r="R523">
        <f t="shared" si="549"/>
        <v>3.5159800317550753</v>
      </c>
    </row>
    <row r="524" spans="1:18">
      <c r="A524" s="42">
        <f>'BB Data'!A529</f>
        <v>38345</v>
      </c>
      <c r="B524">
        <f>LN('BB Data'!B529/'BB Data'!B528)*100</f>
        <v>1.1908124477584663</v>
      </c>
      <c r="C524">
        <f>LN('BB Data'!C529/'BB Data'!C528)*100</f>
        <v>0.76539672221961363</v>
      </c>
      <c r="D524">
        <f>LN('BB Data'!D529/'BB Data'!D528)*100</f>
        <v>0.12811396634608438</v>
      </c>
      <c r="E524">
        <f>LN('BB Data'!E529/'BB Data'!E528)*100</f>
        <v>2.0314044729500513</v>
      </c>
      <c r="F524">
        <f>LN('BB Data'!F529/'BB Data'!F528)*100</f>
        <v>-0.77734983333803631</v>
      </c>
      <c r="G524" t="e">
        <f>LN('BB Data'!G529/'BB Data'!G528)*100</f>
        <v>#VALUE!</v>
      </c>
      <c r="H524">
        <f>LN('BB Data'!H529/'BB Data'!H528)*100</f>
        <v>-7.4685883447038789E-2</v>
      </c>
      <c r="I524">
        <f>LN('BB Data'!I529/'BB Data'!I528)*100</f>
        <v>0.39477942591152815</v>
      </c>
      <c r="J524">
        <f>LN('BB Data'!J529/'BB Data'!J528)*100</f>
        <v>3.0258609395598768</v>
      </c>
      <c r="K524">
        <f t="shared" si="550"/>
        <v>0.62511640761424581</v>
      </c>
      <c r="L524">
        <f t="shared" si="551"/>
        <v>0.25969237938902989</v>
      </c>
      <c r="M524">
        <f t="shared" ref="M524" si="601">STDEV(E499:E524)</f>
        <v>1.6912249568720021</v>
      </c>
      <c r="N524">
        <f t="shared" si="598"/>
        <v>1.1086478057178857</v>
      </c>
      <c r="O524" t="e">
        <f t="shared" si="598"/>
        <v>#VALUE!</v>
      </c>
      <c r="P524">
        <f t="shared" si="598"/>
        <v>0.50338812157740931</v>
      </c>
      <c r="Q524">
        <f t="shared" si="598"/>
        <v>7.8122548213287388E-2</v>
      </c>
      <c r="R524">
        <f t="shared" si="549"/>
        <v>3.5144940944835996</v>
      </c>
    </row>
    <row r="525" spans="1:18">
      <c r="A525" s="42">
        <f>'BB Data'!A530</f>
        <v>38352</v>
      </c>
      <c r="B525">
        <f>LN('BB Data'!B530/'BB Data'!B529)*100</f>
        <v>0.56955518294589247</v>
      </c>
      <c r="C525">
        <f>LN('BB Data'!C530/'BB Data'!C529)*100</f>
        <v>8.8449269057693111E-2</v>
      </c>
      <c r="D525">
        <f>LN('BB Data'!D530/'BB Data'!D529)*100</f>
        <v>0.14361414353859747</v>
      </c>
      <c r="E525">
        <f>LN('BB Data'!E530/'BB Data'!E529)*100</f>
        <v>1.9688278558225363</v>
      </c>
      <c r="F525">
        <f>LN('BB Data'!F530/'BB Data'!F529)*100</f>
        <v>-1.3091640130581268</v>
      </c>
      <c r="G525" t="e">
        <f>LN('BB Data'!G530/'BB Data'!G529)*100</f>
        <v>#VALUE!</v>
      </c>
      <c r="H525">
        <f>LN('BB Data'!H530/'BB Data'!H529)*100</f>
        <v>0.4035181685297301</v>
      </c>
      <c r="I525">
        <f>LN('BB Data'!I530/'BB Data'!I529)*100</f>
        <v>0.31062023171593772</v>
      </c>
      <c r="J525">
        <f>LN('BB Data'!J530/'BB Data'!J529)*100</f>
        <v>2.2134137766485655</v>
      </c>
      <c r="K525">
        <f t="shared" si="550"/>
        <v>0.62640169805869594</v>
      </c>
      <c r="L525">
        <f t="shared" si="551"/>
        <v>0.26305567055307966</v>
      </c>
      <c r="M525">
        <f t="shared" ref="M525" si="602">STDEV(E500:E525)</f>
        <v>1.6910389019398904</v>
      </c>
      <c r="N525">
        <f t="shared" si="598"/>
        <v>1.0599903431376874</v>
      </c>
      <c r="O525" t="e">
        <f t="shared" si="598"/>
        <v>#VALUE!</v>
      </c>
      <c r="P525">
        <f t="shared" si="598"/>
        <v>0.44360490326289281</v>
      </c>
      <c r="Q525">
        <f t="shared" si="598"/>
        <v>6.975103300449173E-2</v>
      </c>
      <c r="R525">
        <f t="shared" si="549"/>
        <v>3.4902596134599921</v>
      </c>
    </row>
    <row r="526" spans="1:18">
      <c r="A526" s="42">
        <f>'BB Data'!A531</f>
        <v>38359</v>
      </c>
      <c r="B526">
        <f>LN('BB Data'!B531/'BB Data'!B530)*100</f>
        <v>-2.0098985793341502</v>
      </c>
      <c r="C526">
        <f>LN('BB Data'!C531/'BB Data'!C530)*100</f>
        <v>3.6836889939090389E-3</v>
      </c>
      <c r="D526">
        <f>LN('BB Data'!D531/'BB Data'!D530)*100</f>
        <v>0.10605969688970761</v>
      </c>
      <c r="E526">
        <f>LN('BB Data'!E531/'BB Data'!E530)*100</f>
        <v>-4.375279649251552</v>
      </c>
      <c r="F526">
        <f>LN('BB Data'!F531/'BB Data'!F530)*100</f>
        <v>2.0865138463961541</v>
      </c>
      <c r="G526" t="e">
        <f>LN('BB Data'!G531/'BB Data'!G530)*100</f>
        <v>#VALUE!</v>
      </c>
      <c r="H526">
        <f>LN('BB Data'!H531/'BB Data'!H530)*100</f>
        <v>-0.26809961306385544</v>
      </c>
      <c r="I526">
        <f>LN('BB Data'!I531/'BB Data'!I530)*100</f>
        <v>0.40276672102073491</v>
      </c>
      <c r="J526">
        <f>LN('BB Data'!J531/'BB Data'!J530)*100</f>
        <v>-7.0119655253465307</v>
      </c>
      <c r="K526">
        <f t="shared" si="550"/>
        <v>0.77022840184005836</v>
      </c>
      <c r="L526">
        <f t="shared" si="551"/>
        <v>0.26594923454728941</v>
      </c>
      <c r="M526">
        <f t="shared" ref="M526" si="603">STDEV(E501:E526)</f>
        <v>1.9741231553563192</v>
      </c>
      <c r="N526">
        <f t="shared" si="598"/>
        <v>1.1722809931511784</v>
      </c>
      <c r="O526" t="e">
        <f t="shared" si="598"/>
        <v>#VALUE!</v>
      </c>
      <c r="P526">
        <f t="shared" si="598"/>
        <v>0.43921218964222031</v>
      </c>
      <c r="Q526">
        <f t="shared" si="598"/>
        <v>6.9819827324334352E-2</v>
      </c>
      <c r="R526">
        <f t="shared" si="549"/>
        <v>3.8311756821799805</v>
      </c>
    </row>
    <row r="527" spans="1:18">
      <c r="A527" s="42">
        <f>'BB Data'!A532</f>
        <v>38366</v>
      </c>
      <c r="B527">
        <f>LN('BB Data'!B532/'BB Data'!B531)*100</f>
        <v>0.31547916596927056</v>
      </c>
      <c r="C527">
        <f>LN('BB Data'!C532/'BB Data'!C531)*100</f>
        <v>0.12442894983055507</v>
      </c>
      <c r="D527">
        <f>LN('BB Data'!D532/'BB Data'!D531)*100</f>
        <v>0.15223960250748744</v>
      </c>
      <c r="E527">
        <f>LN('BB Data'!E532/'BB Data'!E531)*100</f>
        <v>1.7572459200082879</v>
      </c>
      <c r="F527">
        <f>LN('BB Data'!F532/'BB Data'!F531)*100</f>
        <v>-0.38791957761654972</v>
      </c>
      <c r="G527" t="e">
        <f>LN('BB Data'!G532/'BB Data'!G531)*100</f>
        <v>#VALUE!</v>
      </c>
      <c r="H527">
        <f>LN('BB Data'!H532/'BB Data'!H531)*100</f>
        <v>7.7508613916971072E-2</v>
      </c>
      <c r="I527">
        <f>LN('BB Data'!I532/'BB Data'!I531)*100</f>
        <v>0.32799505547106528</v>
      </c>
      <c r="J527">
        <f>LN('BB Data'!J532/'BB Data'!J531)*100</f>
        <v>2.3479964887976599</v>
      </c>
      <c r="K527">
        <f t="shared" si="550"/>
        <v>0.766632727497088</v>
      </c>
      <c r="L527">
        <f t="shared" si="551"/>
        <v>0.26902955923157817</v>
      </c>
      <c r="M527">
        <f t="shared" ref="M527" si="604">STDEV(E502:E527)</f>
        <v>1.9754320281487769</v>
      </c>
      <c r="N527">
        <f t="shared" si="598"/>
        <v>1.1572680106718427</v>
      </c>
      <c r="O527" t="e">
        <f t="shared" si="598"/>
        <v>#VALUE!</v>
      </c>
      <c r="P527">
        <f t="shared" si="598"/>
        <v>0.42512258311220963</v>
      </c>
      <c r="Q527">
        <f t="shared" si="598"/>
        <v>6.9438581172387132E-2</v>
      </c>
      <c r="R527">
        <f t="shared" si="549"/>
        <v>3.5804438218326142</v>
      </c>
    </row>
    <row r="528" spans="1:18">
      <c r="A528" s="42">
        <f>'BB Data'!A533</f>
        <v>38373</v>
      </c>
      <c r="B528">
        <f>LN('BB Data'!B533/'BB Data'!B532)*100</f>
        <v>-0.19692675034887164</v>
      </c>
      <c r="C528">
        <f>LN('BB Data'!C533/'BB Data'!C532)*100</f>
        <v>0.11325029522991867</v>
      </c>
      <c r="D528">
        <f>LN('BB Data'!D533/'BB Data'!D532)*100</f>
        <v>7.8472101535271455E-2</v>
      </c>
      <c r="E528">
        <f>LN('BB Data'!E533/'BB Data'!E532)*100</f>
        <v>-0.50681074646584612</v>
      </c>
      <c r="F528">
        <f>LN('BB Data'!F533/'BB Data'!F532)*100</f>
        <v>-0.54190615874448622</v>
      </c>
      <c r="G528" t="e">
        <f>LN('BB Data'!G533/'BB Data'!G532)*100</f>
        <v>#VALUE!</v>
      </c>
      <c r="H528">
        <f>LN('BB Data'!H533/'BB Data'!H532)*100</f>
        <v>-0.19461664480840579</v>
      </c>
      <c r="I528">
        <f>LN('BB Data'!I533/'BB Data'!I532)*100</f>
        <v>0.39357217087246427</v>
      </c>
      <c r="J528">
        <f>LN('BB Data'!J533/'BB Data'!J532)*100</f>
        <v>-2.443360082515972</v>
      </c>
      <c r="K528">
        <f t="shared" si="550"/>
        <v>0.7320355807702823</v>
      </c>
      <c r="L528">
        <f t="shared" si="551"/>
        <v>0.24440283335336999</v>
      </c>
      <c r="M528">
        <f t="shared" ref="M528" si="605">STDEV(E503:E528)</f>
        <v>1.9289202768260143</v>
      </c>
      <c r="N528">
        <f t="shared" si="598"/>
        <v>1.0622061730927741</v>
      </c>
      <c r="O528" t="e">
        <f t="shared" si="598"/>
        <v>#VALUE!</v>
      </c>
      <c r="P528">
        <f t="shared" si="598"/>
        <v>0.36753318839981325</v>
      </c>
      <c r="Q528">
        <f t="shared" si="598"/>
        <v>7.0549758037546983E-2</v>
      </c>
      <c r="R528">
        <f t="shared" si="549"/>
        <v>3.3934245881746694</v>
      </c>
    </row>
    <row r="529" spans="1:18">
      <c r="A529" s="42">
        <f>'BB Data'!A534</f>
        <v>38380</v>
      </c>
      <c r="B529">
        <f>LN('BB Data'!B534/'BB Data'!B533)*100</f>
        <v>0.30883447477001158</v>
      </c>
      <c r="C529">
        <f>LN('BB Data'!C534/'BB Data'!C533)*100</f>
        <v>0.66441046538434778</v>
      </c>
      <c r="D529">
        <f>LN('BB Data'!D534/'BB Data'!D533)*100</f>
        <v>0.15753899325419424</v>
      </c>
      <c r="E529">
        <f>LN('BB Data'!E534/'BB Data'!E533)*100</f>
        <v>1.9261809236918754</v>
      </c>
      <c r="F529">
        <f>LN('BB Data'!F534/'BB Data'!F533)*100</f>
        <v>-1.5717047404275875</v>
      </c>
      <c r="G529" t="e">
        <f>LN('BB Data'!G534/'BB Data'!G533)*100</f>
        <v>#VALUE!</v>
      </c>
      <c r="H529">
        <f>LN('BB Data'!H534/'BB Data'!H533)*100</f>
        <v>0.77693099730289339</v>
      </c>
      <c r="I529">
        <f>LN('BB Data'!I534/'BB Data'!I533)*100</f>
        <v>0.33767256092668085</v>
      </c>
      <c r="J529">
        <f>LN('BB Data'!J534/'BB Data'!J533)*100</f>
        <v>1.8811434740041422</v>
      </c>
      <c r="K529">
        <f t="shared" si="550"/>
        <v>0.72626176416048527</v>
      </c>
      <c r="L529">
        <f t="shared" si="551"/>
        <v>0.25255461783025523</v>
      </c>
      <c r="M529">
        <f t="shared" ref="M529" si="606">STDEV(E504:E529)</f>
        <v>1.938013226314081</v>
      </c>
      <c r="N529">
        <f t="shared" si="598"/>
        <v>1.0828068325197024</v>
      </c>
      <c r="O529" t="e">
        <f t="shared" si="598"/>
        <v>#VALUE!</v>
      </c>
      <c r="P529">
        <f t="shared" si="598"/>
        <v>0.37020693274699912</v>
      </c>
      <c r="Q529">
        <f t="shared" si="598"/>
        <v>7.0325863385911097E-2</v>
      </c>
      <c r="R529">
        <f t="shared" si="549"/>
        <v>3.325572284946257</v>
      </c>
    </row>
    <row r="530" spans="1:18">
      <c r="A530" s="42">
        <f>'BB Data'!A535</f>
        <v>38387</v>
      </c>
      <c r="B530">
        <f>LN('BB Data'!B535/'BB Data'!B534)*100</f>
        <v>0.54519339249365306</v>
      </c>
      <c r="C530">
        <f>LN('BB Data'!C535/'BB Data'!C534)*100</f>
        <v>0.57295065351792995</v>
      </c>
      <c r="D530">
        <f>LN('BB Data'!D535/'BB Data'!D534)*100</f>
        <v>0.11040225898019071</v>
      </c>
      <c r="E530">
        <f>LN('BB Data'!E535/'BB Data'!E534)*100</f>
        <v>2.5343007868371701</v>
      </c>
      <c r="F530">
        <f>LN('BB Data'!F535/'BB Data'!F534)*100</f>
        <v>-1.2172078771787296</v>
      </c>
      <c r="G530" t="e">
        <f>LN('BB Data'!G535/'BB Data'!G534)*100</f>
        <v>#VALUE!</v>
      </c>
      <c r="H530">
        <f>LN('BB Data'!H535/'BB Data'!H534)*100</f>
        <v>0.40828963294061549</v>
      </c>
      <c r="I530">
        <f>LN('BB Data'!I535/'BB Data'!I534)*100</f>
        <v>0.37181031108677576</v>
      </c>
      <c r="J530">
        <f>LN('BB Data'!J535/'BB Data'!J534)*100</f>
        <v>8.3214468539719917</v>
      </c>
      <c r="K530">
        <f t="shared" si="550"/>
        <v>0.72765934601045446</v>
      </c>
      <c r="L530">
        <f t="shared" si="551"/>
        <v>0.2485993034554034</v>
      </c>
      <c r="M530">
        <f t="shared" ref="M530" si="607">STDEV(E505:E530)</f>
        <v>1.9430661836186145</v>
      </c>
      <c r="N530">
        <f t="shared" si="598"/>
        <v>1.0882307110881095</v>
      </c>
      <c r="O530" t="e">
        <f t="shared" si="598"/>
        <v>#VALUE!</v>
      </c>
      <c r="P530">
        <f t="shared" si="598"/>
        <v>0.36904903460916677</v>
      </c>
      <c r="Q530">
        <f t="shared" si="598"/>
        <v>7.0415160663844636E-2</v>
      </c>
      <c r="R530">
        <f t="shared" si="549"/>
        <v>3.5123163940478532</v>
      </c>
    </row>
    <row r="531" spans="1:18">
      <c r="A531" s="42">
        <f>'BB Data'!A536</f>
        <v>38394</v>
      </c>
      <c r="B531">
        <f>LN('BB Data'!B536/'BB Data'!B535)*100</f>
        <v>-0.30298163121623856</v>
      </c>
      <c r="C531">
        <f>LN('BB Data'!C536/'BB Data'!C535)*100</f>
        <v>0.33626875184240734</v>
      </c>
      <c r="D531">
        <f>LN('BB Data'!D536/'BB Data'!D535)*100</f>
        <v>8.908963823241961E-2</v>
      </c>
      <c r="E531">
        <f>LN('BB Data'!E536/'BB Data'!E535)*100</f>
        <v>0.79398586242552127</v>
      </c>
      <c r="F531">
        <f>LN('BB Data'!F536/'BB Data'!F535)*100</f>
        <v>-0.32582683353663233</v>
      </c>
      <c r="G531" t="e">
        <f>LN('BB Data'!G536/'BB Data'!G535)*100</f>
        <v>#VALUE!</v>
      </c>
      <c r="H531">
        <f>LN('BB Data'!H536/'BB Data'!H535)*100</f>
        <v>0.10633104674601483</v>
      </c>
      <c r="I531">
        <f>LN('BB Data'!I536/'BB Data'!I535)*100</f>
        <v>0.15708389251001775</v>
      </c>
      <c r="J531">
        <f>LN('BB Data'!J536/'BB Data'!J535)*100</f>
        <v>1.5817544903006839</v>
      </c>
      <c r="K531">
        <f t="shared" si="550"/>
        <v>0.73035225192632725</v>
      </c>
      <c r="L531">
        <f t="shared" si="551"/>
        <v>0.24851696439972351</v>
      </c>
      <c r="M531">
        <f t="shared" ref="M531" si="608">STDEV(E506:E531)</f>
        <v>1.9350537205438665</v>
      </c>
      <c r="N531">
        <f t="shared" si="598"/>
        <v>1.0884129508968836</v>
      </c>
      <c r="O531" t="e">
        <f t="shared" si="598"/>
        <v>#VALUE!</v>
      </c>
      <c r="P531">
        <f t="shared" si="598"/>
        <v>0.37086524175505492</v>
      </c>
      <c r="Q531">
        <f t="shared" si="598"/>
        <v>7.7967070198828217E-2</v>
      </c>
      <c r="R531">
        <f t="shared" si="549"/>
        <v>3.5120820749744013</v>
      </c>
    </row>
    <row r="532" spans="1:18">
      <c r="A532" s="42">
        <f>'BB Data'!A537</f>
        <v>38401</v>
      </c>
      <c r="B532">
        <f>LN('BB Data'!B537/'BB Data'!B536)*100</f>
        <v>1.033225648553638</v>
      </c>
      <c r="C532">
        <f>LN('BB Data'!C537/'BB Data'!C536)*100</f>
        <v>0.3466783772170921</v>
      </c>
      <c r="D532">
        <f>LN('BB Data'!D537/'BB Data'!D536)*100</f>
        <v>0.12377670090001039</v>
      </c>
      <c r="E532">
        <f>LN('BB Data'!E537/'BB Data'!E536)*100</f>
        <v>2.2813048674061553</v>
      </c>
      <c r="F532">
        <f>LN('BB Data'!F537/'BB Data'!F536)*100</f>
        <v>-1.1119376370280163</v>
      </c>
      <c r="G532" t="e">
        <f>LN('BB Data'!G537/'BB Data'!G536)*100</f>
        <v>#VALUE!</v>
      </c>
      <c r="H532">
        <f>LN('BB Data'!H537/'BB Data'!H536)*100</f>
        <v>0.44867061243596557</v>
      </c>
      <c r="I532">
        <f>LN('BB Data'!I537/'BB Data'!I536)*100</f>
        <v>0.33889264044806239</v>
      </c>
      <c r="J532">
        <f>LN('BB Data'!J537/'BB Data'!J536)*100</f>
        <v>2.834538154446506</v>
      </c>
      <c r="K532">
        <f t="shared" si="550"/>
        <v>0.74619231154138665</v>
      </c>
      <c r="L532">
        <f t="shared" si="551"/>
        <v>0.24427613003453566</v>
      </c>
      <c r="M532">
        <f t="shared" ref="M532" si="609">STDEV(E507:E532)</f>
        <v>1.9307867561157526</v>
      </c>
      <c r="N532">
        <f t="shared" si="598"/>
        <v>1.0636565241330156</v>
      </c>
      <c r="O532" t="e">
        <f t="shared" si="598"/>
        <v>#VALUE!</v>
      </c>
      <c r="P532">
        <f t="shared" si="598"/>
        <v>0.35124873232068077</v>
      </c>
      <c r="Q532">
        <f t="shared" si="598"/>
        <v>7.7677620216037413E-2</v>
      </c>
      <c r="R532">
        <f t="shared" si="549"/>
        <v>3.2560926197122528</v>
      </c>
    </row>
    <row r="533" spans="1:18">
      <c r="A533" s="42">
        <f>'BB Data'!A538</f>
        <v>38408</v>
      </c>
      <c r="B533">
        <f>LN('BB Data'!B538/'BB Data'!B537)*100</f>
        <v>-6.7104742693737562E-2</v>
      </c>
      <c r="C533">
        <f>LN('BB Data'!C538/'BB Data'!C537)*100</f>
        <v>0.47688154333318789</v>
      </c>
      <c r="D533">
        <f>LN('BB Data'!D538/'BB Data'!D537)*100</f>
        <v>0.11062806811061915</v>
      </c>
      <c r="E533">
        <f>LN('BB Data'!E538/'BB Data'!E537)*100</f>
        <v>2.6317537518804688</v>
      </c>
      <c r="F533">
        <f>LN('BB Data'!F538/'BB Data'!F537)*100</f>
        <v>1.6403910380860531</v>
      </c>
      <c r="G533" t="e">
        <f>LN('BB Data'!G538/'BB Data'!G537)*100</f>
        <v>#VALUE!</v>
      </c>
      <c r="H533">
        <f>LN('BB Data'!H538/'BB Data'!H537)*100</f>
        <v>0.59201280863894534</v>
      </c>
      <c r="I533">
        <f>LN('BB Data'!I538/'BB Data'!I537)*100</f>
        <v>0.4174960457880823</v>
      </c>
      <c r="J533">
        <f>LN('BB Data'!J538/'BB Data'!J537)*100</f>
        <v>5.4883752838025917</v>
      </c>
      <c r="K533">
        <f t="shared" si="550"/>
        <v>0.74298510739907653</v>
      </c>
      <c r="L533">
        <f t="shared" si="551"/>
        <v>0.24517851498499216</v>
      </c>
      <c r="M533">
        <f t="shared" ref="M533" si="610">STDEV(E508:E533)</f>
        <v>1.9551302412464489</v>
      </c>
      <c r="N533">
        <f t="shared" si="598"/>
        <v>1.1466481791830154</v>
      </c>
      <c r="O533" t="e">
        <f t="shared" si="598"/>
        <v>#VALUE!</v>
      </c>
      <c r="P533">
        <f t="shared" si="598"/>
        <v>0.31679474505088634</v>
      </c>
      <c r="Q533">
        <f t="shared" si="598"/>
        <v>7.995719862581889E-2</v>
      </c>
      <c r="R533">
        <f t="shared" si="549"/>
        <v>3.2689994278497783</v>
      </c>
    </row>
    <row r="534" spans="1:18">
      <c r="A534" s="42">
        <f>'BB Data'!A539</f>
        <v>38415</v>
      </c>
      <c r="B534">
        <f>LN('BB Data'!B539/'BB Data'!B538)*100</f>
        <v>-0.22642338421476252</v>
      </c>
      <c r="C534">
        <f>LN('BB Data'!C539/'BB Data'!C538)*100</f>
        <v>4.2327435625255608E-2</v>
      </c>
      <c r="D534">
        <f>LN('BB Data'!D539/'BB Data'!D538)*100</f>
        <v>0.11631853199244706</v>
      </c>
      <c r="E534">
        <f>LN('BB Data'!E539/'BB Data'!E538)*100</f>
        <v>0.60497703774865419</v>
      </c>
      <c r="F534">
        <f>LN('BB Data'!F539/'BB Data'!F538)*100</f>
        <v>1.4295979400497922</v>
      </c>
      <c r="G534" t="e">
        <f>LN('BB Data'!G539/'BB Data'!G538)*100</f>
        <v>#VALUE!</v>
      </c>
      <c r="H534">
        <f>LN('BB Data'!H539/'BB Data'!H538)*100</f>
        <v>0.47323597681358986</v>
      </c>
      <c r="I534">
        <f>LN('BB Data'!I539/'BB Data'!I538)*100</f>
        <v>0.31858526859977282</v>
      </c>
      <c r="J534">
        <f>LN('BB Data'!J539/'BB Data'!J538)*100</f>
        <v>1.7713708179298329</v>
      </c>
      <c r="K534">
        <f t="shared" si="550"/>
        <v>0.74975287170023863</v>
      </c>
      <c r="L534">
        <f t="shared" si="551"/>
        <v>0.24585844472335378</v>
      </c>
      <c r="M534">
        <f t="shared" ref="M534" si="611">STDEV(E509:E534)</f>
        <v>1.9573705512279034</v>
      </c>
      <c r="N534">
        <f t="shared" si="598"/>
        <v>1.2006223382960493</v>
      </c>
      <c r="O534" t="e">
        <f t="shared" si="598"/>
        <v>#VALUE!</v>
      </c>
      <c r="P534">
        <f t="shared" si="598"/>
        <v>0.31352120413668327</v>
      </c>
      <c r="Q534">
        <f t="shared" si="598"/>
        <v>7.8647027926504562E-2</v>
      </c>
      <c r="R534">
        <f t="shared" si="549"/>
        <v>3.2652045715815898</v>
      </c>
    </row>
    <row r="535" spans="1:18">
      <c r="A535" s="42">
        <f>'BB Data'!A540</f>
        <v>38422</v>
      </c>
      <c r="B535">
        <f>LN('BB Data'!B540/'BB Data'!B539)*100</f>
        <v>0.40286397416803515</v>
      </c>
      <c r="C535">
        <f>LN('BB Data'!C540/'BB Data'!C539)*100</f>
        <v>-4.2327435625255851E-2</v>
      </c>
      <c r="D535">
        <f>LN('BB Data'!D540/'BB Data'!D539)*100</f>
        <v>0.13437322922149081</v>
      </c>
      <c r="E535">
        <f>LN('BB Data'!E540/'BB Data'!E539)*100</f>
        <v>-3.9306497186379991E-2</v>
      </c>
      <c r="F535">
        <f>LN('BB Data'!F540/'BB Data'!F539)*100</f>
        <v>2.2633485520703638</v>
      </c>
      <c r="G535" t="e">
        <f>LN('BB Data'!G540/'BB Data'!G539)*100</f>
        <v>#VALUE!</v>
      </c>
      <c r="H535">
        <f>LN('BB Data'!H540/'BB Data'!H539)*100</f>
        <v>0.27804165779029777</v>
      </c>
      <c r="I535">
        <f>LN('BB Data'!I540/'BB Data'!I539)*100</f>
        <v>0.35206622201869592</v>
      </c>
      <c r="J535">
        <f>LN('BB Data'!J540/'BB Data'!J539)*100</f>
        <v>-6.4001217236443493</v>
      </c>
      <c r="K535">
        <f t="shared" si="550"/>
        <v>0.74953399126635334</v>
      </c>
      <c r="L535">
        <f t="shared" si="551"/>
        <v>0.25655842983477994</v>
      </c>
      <c r="M535">
        <f t="shared" ref="M535" si="612">STDEV(E510:E535)</f>
        <v>1.9631473242100492</v>
      </c>
      <c r="N535">
        <f t="shared" si="598"/>
        <v>1.302949036431414</v>
      </c>
      <c r="O535" t="e">
        <f t="shared" si="598"/>
        <v>#VALUE!</v>
      </c>
      <c r="P535">
        <f t="shared" si="598"/>
        <v>0.30749480746678864</v>
      </c>
      <c r="Q535">
        <f t="shared" si="598"/>
        <v>7.2197429117362974E-2</v>
      </c>
      <c r="R535">
        <f t="shared" si="549"/>
        <v>3.6250175615539315</v>
      </c>
    </row>
    <row r="536" spans="1:18">
      <c r="A536" s="42">
        <f>'BB Data'!A541</f>
        <v>38429</v>
      </c>
      <c r="B536">
        <f>LN('BB Data'!B541/'BB Data'!B540)*100</f>
        <v>-1.1300492442171755</v>
      </c>
      <c r="C536">
        <f>LN('BB Data'!C541/'BB Data'!C540)*100</f>
        <v>-0.4422797162998392</v>
      </c>
      <c r="D536">
        <f>LN('BB Data'!D541/'BB Data'!D540)*100</f>
        <v>9.5732374424630937E-2</v>
      </c>
      <c r="E536">
        <f>LN('BB Data'!E541/'BB Data'!E540)*100</f>
        <v>-3.6555686395455562</v>
      </c>
      <c r="F536">
        <f>LN('BB Data'!F541/'BB Data'!F540)*100</f>
        <v>-8.4694277152240746E-2</v>
      </c>
      <c r="G536" t="e">
        <f>LN('BB Data'!G541/'BB Data'!G540)*100</f>
        <v>#VALUE!</v>
      </c>
      <c r="H536">
        <f>LN('BB Data'!H541/'BB Data'!H540)*100</f>
        <v>-0.81067939621716334</v>
      </c>
      <c r="I536">
        <f>LN('BB Data'!I541/'BB Data'!I540)*100</f>
        <v>0.21508382165676046</v>
      </c>
      <c r="J536">
        <f>LN('BB Data'!J541/'BB Data'!J540)*100</f>
        <v>-2.1092114043936379</v>
      </c>
      <c r="K536">
        <f t="shared" si="550"/>
        <v>0.7953109522493399</v>
      </c>
      <c r="L536">
        <f t="shared" si="551"/>
        <v>0.29227063152072935</v>
      </c>
      <c r="M536">
        <f t="shared" ref="M536" si="613">STDEV(E511:E536)</f>
        <v>2.1471489058430775</v>
      </c>
      <c r="N536">
        <f t="shared" si="598"/>
        <v>1.2862571483049783</v>
      </c>
      <c r="O536" t="e">
        <f t="shared" si="598"/>
        <v>#VALUE!</v>
      </c>
      <c r="P536">
        <f t="shared" si="598"/>
        <v>0.35158051541613355</v>
      </c>
      <c r="Q536">
        <f t="shared" si="598"/>
        <v>7.501947279204367E-2</v>
      </c>
      <c r="R536">
        <f t="shared" si="549"/>
        <v>3.6067568718394836</v>
      </c>
    </row>
    <row r="537" spans="1:18">
      <c r="A537" s="42">
        <f>'BB Data'!A542</f>
        <v>38436</v>
      </c>
      <c r="B537">
        <f>LN('BB Data'!B542/'BB Data'!B541)*100</f>
        <v>4.6915659951553303</v>
      </c>
      <c r="C537">
        <f>LN('BB Data'!C542/'BB Data'!C541)*100</f>
        <v>-0.1962355166588296</v>
      </c>
      <c r="D537">
        <f>LN('BB Data'!D542/'BB Data'!D541)*100</f>
        <v>9.8344478271749067E-2</v>
      </c>
      <c r="E537">
        <f>LN('BB Data'!E542/'BB Data'!E541)*100</f>
        <v>-2.8029557084349168</v>
      </c>
      <c r="F537">
        <f>LN('BB Data'!F542/'BB Data'!F541)*100</f>
        <v>0.91676476329646539</v>
      </c>
      <c r="G537" t="e">
        <f>LN('BB Data'!G542/'BB Data'!G541)*100</f>
        <v>#VALUE!</v>
      </c>
      <c r="H537">
        <f>LN('BB Data'!H542/'BB Data'!H541)*100</f>
        <v>-0.17339719457329797</v>
      </c>
      <c r="I537">
        <f>LN('BB Data'!I542/'BB Data'!I541)*100</f>
        <v>0.33789504524416969</v>
      </c>
      <c r="J537">
        <f>LN('BB Data'!J542/'BB Data'!J541)*100</f>
        <v>-4.307094189458387</v>
      </c>
      <c r="K537">
        <f t="shared" si="550"/>
        <v>1.1855874346885977</v>
      </c>
      <c r="L537">
        <f t="shared" si="551"/>
        <v>0.30759169747093723</v>
      </c>
      <c r="M537">
        <f t="shared" ref="M537:Q552" si="614">STDEV(E512:E537)</f>
        <v>2.2568471259178589</v>
      </c>
      <c r="N537">
        <f t="shared" si="614"/>
        <v>1.3036102143382464</v>
      </c>
      <c r="O537" t="e">
        <f t="shared" si="614"/>
        <v>#VALUE!</v>
      </c>
      <c r="P537">
        <f t="shared" si="614"/>
        <v>0.35814076044011678</v>
      </c>
      <c r="Q537">
        <f t="shared" si="614"/>
        <v>7.4943264911017979E-2</v>
      </c>
      <c r="R537">
        <f t="shared" si="549"/>
        <v>3.7604500114255726</v>
      </c>
    </row>
    <row r="538" spans="1:18">
      <c r="A538" s="42">
        <f>'BB Data'!A543</f>
        <v>38443</v>
      </c>
      <c r="B538">
        <f>LN('BB Data'!B543/'BB Data'!B542)*100</f>
        <v>-5.4524397999153882</v>
      </c>
      <c r="C538">
        <f>LN('BB Data'!C543/'BB Data'!C542)*100</f>
        <v>6.0643253491898842E-2</v>
      </c>
      <c r="D538">
        <f>LN('BB Data'!D543/'BB Data'!D542)*100</f>
        <v>0.13894707387886862</v>
      </c>
      <c r="E538">
        <f>LN('BB Data'!E543/'BB Data'!E542)*100</f>
        <v>1.3438579494396836</v>
      </c>
      <c r="F538">
        <f>LN('BB Data'!F543/'BB Data'!F542)*100</f>
        <v>-2.9900528811043512</v>
      </c>
      <c r="G538" t="e">
        <f>LN('BB Data'!G543/'BB Data'!G542)*100</f>
        <v>#VALUE!</v>
      </c>
      <c r="H538">
        <f>LN('BB Data'!H543/'BB Data'!H542)*100</f>
        <v>-7.8198707608228557E-2</v>
      </c>
      <c r="I538">
        <f>LN('BB Data'!I543/'BB Data'!I542)*100</f>
        <v>0.35564502301558942</v>
      </c>
      <c r="J538">
        <f>LN('BB Data'!J543/'BB Data'!J542)*100</f>
        <v>2.6911350263399605</v>
      </c>
      <c r="K538">
        <f t="shared" si="550"/>
        <v>1.6474080943918863</v>
      </c>
      <c r="L538">
        <f t="shared" si="551"/>
        <v>0.29535211575417664</v>
      </c>
      <c r="M538">
        <f t="shared" ref="M538" si="615">STDEV(E513:E538)</f>
        <v>2.2452665383599228</v>
      </c>
      <c r="N538">
        <f t="shared" si="614"/>
        <v>1.4056038051504811</v>
      </c>
      <c r="O538" t="e">
        <f t="shared" si="614"/>
        <v>#VALUE!</v>
      </c>
      <c r="P538">
        <f t="shared" si="614"/>
        <v>0.35878171108999707</v>
      </c>
      <c r="Q538">
        <f t="shared" si="614"/>
        <v>7.4693479643294744E-2</v>
      </c>
      <c r="R538">
        <f t="shared" ref="R538:R601" si="616">STDEV(J513:J538)</f>
        <v>3.6823751596866519</v>
      </c>
    </row>
    <row r="539" spans="1:18">
      <c r="A539" s="42">
        <f>'BB Data'!A544</f>
        <v>38450</v>
      </c>
      <c r="B539">
        <f>LN('BB Data'!B544/'BB Data'!B543)*100</f>
        <v>0.44655098418981637</v>
      </c>
      <c r="C539">
        <f>LN('BB Data'!C544/'BB Data'!C543)*100</f>
        <v>-4.2590821960884297E-2</v>
      </c>
      <c r="D539">
        <f>LN('BB Data'!D544/'BB Data'!D543)*100</f>
        <v>0.11333040298483958</v>
      </c>
      <c r="E539">
        <f>LN('BB Data'!E544/'BB Data'!E543)*100</f>
        <v>-7.5587153783307687E-2</v>
      </c>
      <c r="F539">
        <f>LN('BB Data'!F544/'BB Data'!F543)*100</f>
        <v>-2.8149385224897365</v>
      </c>
      <c r="G539" t="e">
        <f>LN('BB Data'!G544/'BB Data'!G543)*100</f>
        <v>#VALUE!</v>
      </c>
      <c r="H539">
        <f>LN('BB Data'!H544/'BB Data'!H543)*100</f>
        <v>3.7313433268739676E-2</v>
      </c>
      <c r="I539">
        <f>LN('BB Data'!I544/'BB Data'!I543)*100</f>
        <v>0.28333909836459925</v>
      </c>
      <c r="J539">
        <f>LN('BB Data'!J544/'BB Data'!J543)*100</f>
        <v>-1.386908349926923</v>
      </c>
      <c r="K539">
        <f t="shared" ref="K539:K602" si="617">STDEV(B514:B539)</f>
        <v>1.6482663788993792</v>
      </c>
      <c r="L539">
        <f t="shared" ref="L539:L602" si="618">STDEV(C514:C539)</f>
        <v>0.30131312324563941</v>
      </c>
      <c r="M539">
        <f t="shared" ref="M539" si="619">STDEV(E514:E539)</f>
        <v>2.2219383277427496</v>
      </c>
      <c r="N539">
        <f t="shared" si="614"/>
        <v>1.492687515868516</v>
      </c>
      <c r="O539" t="e">
        <f t="shared" si="614"/>
        <v>#VALUE!</v>
      </c>
      <c r="P539">
        <f t="shared" si="614"/>
        <v>0.35449589549603738</v>
      </c>
      <c r="Q539">
        <f t="shared" si="614"/>
        <v>7.5036336356249525E-2</v>
      </c>
      <c r="R539">
        <f t="shared" si="616"/>
        <v>3.7035035488306662</v>
      </c>
    </row>
    <row r="540" spans="1:18">
      <c r="A540" s="42">
        <f>'BB Data'!A545</f>
        <v>38457</v>
      </c>
      <c r="B540">
        <f>LN('BB Data'!B545/'BB Data'!B544)*100</f>
        <v>-0.35834070197284484</v>
      </c>
      <c r="C540">
        <f>LN('BB Data'!C545/'BB Data'!C544)*100</f>
        <v>0.59965122150244343</v>
      </c>
      <c r="D540">
        <f>LN('BB Data'!D545/'BB Data'!D544)*100</f>
        <v>0.12455375468774711</v>
      </c>
      <c r="E540">
        <f>LN('BB Data'!E545/'BB Data'!E544)*100</f>
        <v>-3.5645088264672595</v>
      </c>
      <c r="F540">
        <f>LN('BB Data'!F545/'BB Data'!F544)*100</f>
        <v>1.1462104796044938</v>
      </c>
      <c r="G540" t="e">
        <f>LN('BB Data'!G545/'BB Data'!G544)*100</f>
        <v>#VALUE!</v>
      </c>
      <c r="H540">
        <f>LN('BB Data'!H545/'BB Data'!H544)*100</f>
        <v>0.46167638021623275</v>
      </c>
      <c r="I540">
        <f>LN('BB Data'!I545/'BB Data'!I544)*100</f>
        <v>0.39180242083768818</v>
      </c>
      <c r="J540">
        <f>LN('BB Data'!J545/'BB Data'!J544)*100</f>
        <v>-6.7921904298667721</v>
      </c>
      <c r="K540">
        <f t="shared" si="617"/>
        <v>1.6485209232206091</v>
      </c>
      <c r="L540">
        <f t="shared" si="618"/>
        <v>0.30163798405246811</v>
      </c>
      <c r="M540">
        <f t="shared" ref="M540" si="620">STDEV(E515:E540)</f>
        <v>2.2463970057145186</v>
      </c>
      <c r="N540">
        <f t="shared" si="614"/>
        <v>1.5035162264855311</v>
      </c>
      <c r="O540" t="e">
        <f t="shared" si="614"/>
        <v>#VALUE!</v>
      </c>
      <c r="P540">
        <f t="shared" si="614"/>
        <v>0.35335786417310083</v>
      </c>
      <c r="Q540">
        <f t="shared" si="614"/>
        <v>6.8192387870064958E-2</v>
      </c>
      <c r="R540">
        <f t="shared" si="616"/>
        <v>3.8952588225883078</v>
      </c>
    </row>
    <row r="541" spans="1:18">
      <c r="A541" s="42">
        <f>'BB Data'!A546</f>
        <v>38464</v>
      </c>
      <c r="B541">
        <f>LN('BB Data'!B546/'BB Data'!B545)*100</f>
        <v>1.0036690188387847</v>
      </c>
      <c r="C541">
        <f>LN('BB Data'!C546/'BB Data'!C545)*100</f>
        <v>0.21866394342488948</v>
      </c>
      <c r="D541">
        <f>LN('BB Data'!D546/'BB Data'!D545)*100</f>
        <v>0.13727207592634566</v>
      </c>
      <c r="E541">
        <f>LN('BB Data'!E546/'BB Data'!E545)*100</f>
        <v>0.30364867175554539</v>
      </c>
      <c r="F541">
        <f>LN('BB Data'!F546/'BB Data'!F545)*100</f>
        <v>-3.000826838853166</v>
      </c>
      <c r="G541" t="e">
        <f>LN('BB Data'!G546/'BB Data'!G545)*100</f>
        <v>#VALUE!</v>
      </c>
      <c r="H541">
        <f>LN('BB Data'!H546/'BB Data'!H545)*100</f>
        <v>0.40764896064865946</v>
      </c>
      <c r="I541">
        <f>LN('BB Data'!I546/'BB Data'!I545)*100</f>
        <v>0.24579791826350081</v>
      </c>
      <c r="J541">
        <f>LN('BB Data'!J546/'BB Data'!J545)*100</f>
        <v>2.4725930061694381</v>
      </c>
      <c r="K541">
        <f t="shared" si="617"/>
        <v>1.6514861477704077</v>
      </c>
      <c r="L541">
        <f t="shared" si="618"/>
        <v>0.29860790931434567</v>
      </c>
      <c r="M541">
        <f t="shared" ref="M541" si="621">STDEV(E516:E541)</f>
        <v>2.2466107570396869</v>
      </c>
      <c r="N541">
        <f t="shared" si="614"/>
        <v>1.5799292656659527</v>
      </c>
      <c r="O541" t="e">
        <f t="shared" si="614"/>
        <v>#VALUE!</v>
      </c>
      <c r="P541">
        <f t="shared" si="614"/>
        <v>0.35445760572889173</v>
      </c>
      <c r="Q541">
        <f t="shared" si="614"/>
        <v>7.0092552323256341E-2</v>
      </c>
      <c r="R541">
        <f t="shared" si="616"/>
        <v>3.9043849050800503</v>
      </c>
    </row>
    <row r="542" spans="1:18">
      <c r="A542" s="42">
        <f>'BB Data'!A547</f>
        <v>38471</v>
      </c>
      <c r="B542">
        <f>LN('BB Data'!B547/'BB Data'!B546)*100</f>
        <v>-0.49483133497866261</v>
      </c>
      <c r="C542">
        <f>LN('BB Data'!C547/'BB Data'!C546)*100</f>
        <v>0.11094133057851951</v>
      </c>
      <c r="D542">
        <f>LN('BB Data'!D547/'BB Data'!D546)*100</f>
        <v>0.13593271504792975</v>
      </c>
      <c r="E542">
        <f>LN('BB Data'!E547/'BB Data'!E546)*100</f>
        <v>-1.0527298725403202</v>
      </c>
      <c r="F542">
        <f>LN('BB Data'!F547/'BB Data'!F546)*100</f>
        <v>-0.37508680832947794</v>
      </c>
      <c r="G542" t="e">
        <f>LN('BB Data'!G547/'BB Data'!G546)*100</f>
        <v>#VALUE!</v>
      </c>
      <c r="H542">
        <f>LN('BB Data'!H547/'BB Data'!H546)*100</f>
        <v>0.67197598988918983</v>
      </c>
      <c r="I542">
        <f>LN('BB Data'!I547/'BB Data'!I546)*100</f>
        <v>0.37089704775799703</v>
      </c>
      <c r="J542">
        <f>LN('BB Data'!J547/'BB Data'!J546)*100</f>
        <v>-0.19429588376348225</v>
      </c>
      <c r="K542">
        <f t="shared" si="617"/>
        <v>1.6566057385559945</v>
      </c>
      <c r="L542">
        <f t="shared" si="618"/>
        <v>0.29672362396626772</v>
      </c>
      <c r="M542">
        <f t="shared" ref="M542" si="622">STDEV(E517:E542)</f>
        <v>2.2617955838623214</v>
      </c>
      <c r="N542">
        <f t="shared" si="614"/>
        <v>1.5800467005689283</v>
      </c>
      <c r="O542" t="e">
        <f t="shared" si="614"/>
        <v>#VALUE!</v>
      </c>
      <c r="P542">
        <f t="shared" si="614"/>
        <v>0.36445509794523245</v>
      </c>
      <c r="Q542">
        <f t="shared" si="614"/>
        <v>7.054253886815777E-2</v>
      </c>
      <c r="R542">
        <f t="shared" si="616"/>
        <v>3.9074699200174723</v>
      </c>
    </row>
    <row r="543" spans="1:18">
      <c r="A543" s="42">
        <f>'BB Data'!A548</f>
        <v>38478</v>
      </c>
      <c r="B543">
        <f>LN('BB Data'!B548/'BB Data'!B547)*100</f>
        <v>1.1411843962518249</v>
      </c>
      <c r="C543">
        <f>LN('BB Data'!C548/'BB Data'!C547)*100</f>
        <v>0.48241356964289711</v>
      </c>
      <c r="D543">
        <f>LN('BB Data'!D548/'BB Data'!D547)*100</f>
        <v>0.1334489065800013</v>
      </c>
      <c r="E543">
        <f>LN('BB Data'!E548/'BB Data'!E547)*100</f>
        <v>3.4710763202123953</v>
      </c>
      <c r="F543">
        <f>LN('BB Data'!F548/'BB Data'!F547)*100</f>
        <v>-2.8487382745569021</v>
      </c>
      <c r="G543" t="e">
        <f>LN('BB Data'!G548/'BB Data'!G547)*100</f>
        <v>#VALUE!</v>
      </c>
      <c r="H543">
        <f>LN('BB Data'!H548/'BB Data'!H547)*100</f>
        <v>0.53336465962349178</v>
      </c>
      <c r="I543">
        <f>LN('BB Data'!I548/'BB Data'!I547)*100</f>
        <v>0.45086917265512727</v>
      </c>
      <c r="J543">
        <f>LN('BB Data'!J548/'BB Data'!J547)*100</f>
        <v>5.2088333847715003</v>
      </c>
      <c r="K543">
        <f t="shared" si="617"/>
        <v>1.6630302200339193</v>
      </c>
      <c r="L543">
        <f t="shared" si="618"/>
        <v>0.29906287979963075</v>
      </c>
      <c r="M543">
        <f t="shared" ref="M543" si="623">STDEV(E518:E543)</f>
        <v>2.2689420323465779</v>
      </c>
      <c r="N543">
        <f t="shared" si="614"/>
        <v>1.6401953808892378</v>
      </c>
      <c r="O543" t="e">
        <f t="shared" si="614"/>
        <v>#VALUE!</v>
      </c>
      <c r="P543">
        <f t="shared" si="614"/>
        <v>0.3668225531108229</v>
      </c>
      <c r="Q543">
        <f t="shared" si="614"/>
        <v>7.1568584200018326E-2</v>
      </c>
      <c r="R543">
        <f t="shared" si="616"/>
        <v>3.9867723659908472</v>
      </c>
    </row>
    <row r="544" spans="1:18">
      <c r="A544" s="42">
        <f>'BB Data'!A549</f>
        <v>38485</v>
      </c>
      <c r="B544">
        <f>LN('BB Data'!B549/'BB Data'!B548)*100</f>
        <v>-1.1996840897521315</v>
      </c>
      <c r="C544">
        <f>LN('BB Data'!C549/'BB Data'!C548)*100</f>
        <v>0.12592892017079893</v>
      </c>
      <c r="D544">
        <f>LN('BB Data'!D549/'BB Data'!D548)*100</f>
        <v>9.2504375656272952E-2</v>
      </c>
      <c r="E544">
        <f>LN('BB Data'!E549/'BB Data'!E548)*100</f>
        <v>-2.4778857639845699</v>
      </c>
      <c r="F544">
        <f>LN('BB Data'!F549/'BB Data'!F548)*100</f>
        <v>0.66930581465841454</v>
      </c>
      <c r="G544" t="e">
        <f>LN('BB Data'!G549/'BB Data'!G548)*100</f>
        <v>#VALUE!</v>
      </c>
      <c r="H544">
        <f>LN('BB Data'!H549/'BB Data'!H548)*100</f>
        <v>0.14816013832812619</v>
      </c>
      <c r="I544">
        <f>LN('BB Data'!I549/'BB Data'!I548)*100</f>
        <v>0.31303763370254284</v>
      </c>
      <c r="J544">
        <f>LN('BB Data'!J549/'BB Data'!J548)*100</f>
        <v>-6.9746962169107167</v>
      </c>
      <c r="K544">
        <f t="shared" si="617"/>
        <v>1.6840864960993085</v>
      </c>
      <c r="L544">
        <f t="shared" si="618"/>
        <v>0.29888509604892033</v>
      </c>
      <c r="M544">
        <f t="shared" ref="M544" si="624">STDEV(E519:E544)</f>
        <v>2.328351382333818</v>
      </c>
      <c r="N544">
        <f t="shared" si="614"/>
        <v>1.6531970906125415</v>
      </c>
      <c r="O544" t="e">
        <f t="shared" si="614"/>
        <v>#VALUE!</v>
      </c>
      <c r="P544">
        <f t="shared" si="614"/>
        <v>0.36351561887258504</v>
      </c>
      <c r="Q544">
        <f t="shared" si="614"/>
        <v>7.141576480584981E-2</v>
      </c>
      <c r="R544">
        <f t="shared" si="616"/>
        <v>4.2421408326819741</v>
      </c>
    </row>
    <row r="545" spans="1:18">
      <c r="A545" s="42">
        <f>'BB Data'!A550</f>
        <v>38492</v>
      </c>
      <c r="B545">
        <f>LN('BB Data'!B550/'BB Data'!B549)*100</f>
        <v>-0.2259627913783939</v>
      </c>
      <c r="C545">
        <f>LN('BB Data'!C550/'BB Data'!C549)*100</f>
        <v>0.41862143311333661</v>
      </c>
      <c r="D545">
        <f>LN('BB Data'!D550/'BB Data'!D549)*100</f>
        <v>8.8211184429843104E-2</v>
      </c>
      <c r="E545">
        <f>LN('BB Data'!E550/'BB Data'!E549)*100</f>
        <v>1.309093467481689</v>
      </c>
      <c r="F545">
        <f>LN('BB Data'!F550/'BB Data'!F549)*100</f>
        <v>-1.2939633666657906</v>
      </c>
      <c r="G545" t="e">
        <f>LN('BB Data'!G550/'BB Data'!G549)*100</f>
        <v>#VALUE!</v>
      </c>
      <c r="H545">
        <f>LN('BB Data'!H550/'BB Data'!H549)*100</f>
        <v>0.54231396012324051</v>
      </c>
      <c r="I545">
        <f>LN('BB Data'!I550/'BB Data'!I549)*100</f>
        <v>0.39261167637382793</v>
      </c>
      <c r="J545">
        <f>LN('BB Data'!J550/'BB Data'!J549)*100</f>
        <v>4.4861451001453494</v>
      </c>
      <c r="K545">
        <f t="shared" si="617"/>
        <v>1.6801604264510961</v>
      </c>
      <c r="L545">
        <f t="shared" si="618"/>
        <v>0.29952652541379704</v>
      </c>
      <c r="M545">
        <f t="shared" ref="M545" si="625">STDEV(E520:E545)</f>
        <v>2.3225535831029602</v>
      </c>
      <c r="N545">
        <f t="shared" si="614"/>
        <v>1.6604657233655575</v>
      </c>
      <c r="O545" t="e">
        <f t="shared" si="614"/>
        <v>#VALUE!</v>
      </c>
      <c r="P545">
        <f t="shared" si="614"/>
        <v>0.36777653812727262</v>
      </c>
      <c r="Q545">
        <f t="shared" si="614"/>
        <v>7.2232046266657468E-2</v>
      </c>
      <c r="R545">
        <f t="shared" si="616"/>
        <v>4.3010708114238749</v>
      </c>
    </row>
    <row r="546" spans="1:18">
      <c r="A546" s="42">
        <f>'BB Data'!A551</f>
        <v>38499</v>
      </c>
      <c r="B546">
        <f>LN('BB Data'!B551/'BB Data'!B550)*100</f>
        <v>4.1883501654127672E-2</v>
      </c>
      <c r="C546">
        <f>LN('BB Data'!C551/'BB Data'!C550)*100</f>
        <v>0.25457182062623701</v>
      </c>
      <c r="D546">
        <f>LN('BB Data'!D551/'BB Data'!D550)*100</f>
        <v>0.12443482683793733</v>
      </c>
      <c r="E546">
        <f>LN('BB Data'!E551/'BB Data'!E550)*100</f>
        <v>1.1179423753142124</v>
      </c>
      <c r="F546">
        <f>LN('BB Data'!F551/'BB Data'!F550)*100</f>
        <v>-2.3495393678663961</v>
      </c>
      <c r="G546" t="e">
        <f>LN('BB Data'!G551/'BB Data'!G550)*100</f>
        <v>#VALUE!</v>
      </c>
      <c r="H546">
        <f>LN('BB Data'!H551/'BB Data'!H550)*100</f>
        <v>0.48453889650069182</v>
      </c>
      <c r="I546">
        <f>LN('BB Data'!I551/'BB Data'!I550)*100</f>
        <v>0.26096031058756669</v>
      </c>
      <c r="J546">
        <f>LN('BB Data'!J551/'BB Data'!J550)*100</f>
        <v>4.3629349643724664</v>
      </c>
      <c r="K546">
        <f t="shared" si="617"/>
        <v>1.6714857395900065</v>
      </c>
      <c r="L546">
        <f t="shared" si="618"/>
        <v>0.29245621931010951</v>
      </c>
      <c r="M546">
        <f t="shared" ref="M546" si="626">STDEV(E521:E546)</f>
        <v>2.321936966085985</v>
      </c>
      <c r="N546">
        <f t="shared" si="614"/>
        <v>1.6843256523297829</v>
      </c>
      <c r="O546" t="e">
        <f t="shared" si="614"/>
        <v>#VALUE!</v>
      </c>
      <c r="P546">
        <f t="shared" si="614"/>
        <v>0.3652783933733838</v>
      </c>
      <c r="Q546">
        <f t="shared" si="614"/>
        <v>7.317470660598957E-2</v>
      </c>
      <c r="R546">
        <f t="shared" si="616"/>
        <v>4.2905486585448083</v>
      </c>
    </row>
    <row r="547" spans="1:18">
      <c r="A547" s="42">
        <f>'BB Data'!A552</f>
        <v>38506</v>
      </c>
      <c r="B547">
        <f>LN('BB Data'!B552/'BB Data'!B551)*100</f>
        <v>-0.52586124486332619</v>
      </c>
      <c r="C547">
        <f>LN('BB Data'!C552/'BB Data'!C551)*100</f>
        <v>0.94401662640175421</v>
      </c>
      <c r="D547">
        <f>LN('BB Data'!D552/'BB Data'!D551)*100</f>
        <v>0.10462708466403191</v>
      </c>
      <c r="E547">
        <f>LN('BB Data'!E552/'BB Data'!E551)*100</f>
        <v>0.9563568900325814</v>
      </c>
      <c r="F547">
        <f>LN('BB Data'!F552/'BB Data'!F551)*100</f>
        <v>1.6838564362829742</v>
      </c>
      <c r="G547" t="e">
        <f>LN('BB Data'!G552/'BB Data'!G551)*100</f>
        <v>#VALUE!</v>
      </c>
      <c r="H547">
        <f>LN('BB Data'!H552/'BB Data'!H551)*100</f>
        <v>0.49740661892765869</v>
      </c>
      <c r="I547">
        <f>LN('BB Data'!I552/'BB Data'!I551)*100</f>
        <v>0.29759585664568955</v>
      </c>
      <c r="J547">
        <f>LN('BB Data'!J552/'BB Data'!J551)*100</f>
        <v>4.4472926135797941</v>
      </c>
      <c r="K547">
        <f t="shared" si="617"/>
        <v>1.6661700135002839</v>
      </c>
      <c r="L547">
        <f t="shared" si="618"/>
        <v>0.3180563008562487</v>
      </c>
      <c r="M547">
        <f t="shared" ref="M547" si="627">STDEV(E522:E547)</f>
        <v>2.306588961736749</v>
      </c>
      <c r="N547">
        <f t="shared" si="614"/>
        <v>1.7351462126781989</v>
      </c>
      <c r="O547" t="e">
        <f t="shared" si="614"/>
        <v>#VALUE!</v>
      </c>
      <c r="P547">
        <f t="shared" si="614"/>
        <v>0.36437223404982755</v>
      </c>
      <c r="Q547">
        <f t="shared" si="614"/>
        <v>6.9349859667689737E-2</v>
      </c>
      <c r="R547">
        <f t="shared" si="616"/>
        <v>4.3310657790498475</v>
      </c>
    </row>
    <row r="548" spans="1:18">
      <c r="A548" s="42">
        <f>'BB Data'!A553</f>
        <v>38513</v>
      </c>
      <c r="B548">
        <f>LN('BB Data'!B553/'BB Data'!B552)*100</f>
        <v>-0.4218436577728869</v>
      </c>
      <c r="C548">
        <f>LN('BB Data'!C553/'BB Data'!C552)*100</f>
        <v>0.32897408704806486</v>
      </c>
      <c r="D548">
        <f>LN('BB Data'!D553/'BB Data'!D552)*100</f>
        <v>0.1127143193075683</v>
      </c>
      <c r="E548">
        <f>LN('BB Data'!E553/'BB Data'!E552)*100</f>
        <v>6.6549757391200531E-2</v>
      </c>
      <c r="F548">
        <f>LN('BB Data'!F553/'BB Data'!F552)*100</f>
        <v>1.9515602628279722</v>
      </c>
      <c r="G548" t="e">
        <f>LN('BB Data'!G553/'BB Data'!G552)*100</f>
        <v>#VALUE!</v>
      </c>
      <c r="H548">
        <f>LN('BB Data'!H553/'BB Data'!H552)*100</f>
        <v>2.7641489877901024E-3</v>
      </c>
      <c r="I548">
        <f>LN('BB Data'!I553/'BB Data'!I552)*100</f>
        <v>0.34347043104681491</v>
      </c>
      <c r="J548">
        <f>LN('BB Data'!J553/'BB Data'!J552)*100</f>
        <v>-7.0018195348637846</v>
      </c>
      <c r="K548">
        <f t="shared" si="617"/>
        <v>1.6430626303056535</v>
      </c>
      <c r="L548">
        <f t="shared" si="618"/>
        <v>0.31827687811122934</v>
      </c>
      <c r="M548">
        <f t="shared" ref="M548" si="628">STDEV(E523:E548)</f>
        <v>2.191018124818108</v>
      </c>
      <c r="N548">
        <f t="shared" si="614"/>
        <v>1.7079402680539515</v>
      </c>
      <c r="O548" t="e">
        <f t="shared" si="614"/>
        <v>#VALUE!</v>
      </c>
      <c r="P548">
        <f t="shared" si="614"/>
        <v>0.36700639361690396</v>
      </c>
      <c r="Q548">
        <f t="shared" si="614"/>
        <v>6.6851111782862654E-2</v>
      </c>
      <c r="R548">
        <f t="shared" si="616"/>
        <v>4.5333329401919116</v>
      </c>
    </row>
    <row r="549" spans="1:18">
      <c r="A549" s="42">
        <f>'BB Data'!A554</f>
        <v>38520</v>
      </c>
      <c r="B549">
        <f>LN('BB Data'!B554/'BB Data'!B553)*100</f>
        <v>0.85658586030833495</v>
      </c>
      <c r="C549">
        <f>LN('BB Data'!C554/'BB Data'!C553)*100</f>
        <v>0.22149946019234643</v>
      </c>
      <c r="D549">
        <f>LN('BB Data'!D554/'BB Data'!D553)*100</f>
        <v>0.10249591770973626</v>
      </c>
      <c r="E549">
        <f>LN('BB Data'!E554/'BB Data'!E553)*100</f>
        <v>2.4510160290615586</v>
      </c>
      <c r="F549">
        <f>LN('BB Data'!F554/'BB Data'!F553)*100</f>
        <v>-3.7193093214808783</v>
      </c>
      <c r="G549" t="e">
        <f>LN('BB Data'!G554/'BB Data'!G553)*100</f>
        <v>#VALUE!</v>
      </c>
      <c r="H549">
        <f>LN('BB Data'!H554/'BB Data'!H553)*100</f>
        <v>0.70168961278059561</v>
      </c>
      <c r="I549">
        <f>LN('BB Data'!I554/'BB Data'!I553)*100</f>
        <v>0.33687751903789936</v>
      </c>
      <c r="J549">
        <f>LN('BB Data'!J554/'BB Data'!J553)*100</f>
        <v>7.8928125537083895</v>
      </c>
      <c r="K549">
        <f t="shared" si="617"/>
        <v>1.6281254119634323</v>
      </c>
      <c r="L549">
        <f t="shared" si="618"/>
        <v>0.3090963607920646</v>
      </c>
      <c r="M549">
        <f t="shared" ref="M549" si="629">STDEV(E524:E549)</f>
        <v>2.1508446249767981</v>
      </c>
      <c r="N549">
        <f t="shared" si="614"/>
        <v>1.7915516025575831</v>
      </c>
      <c r="O549" t="e">
        <f t="shared" si="614"/>
        <v>#VALUE!</v>
      </c>
      <c r="P549">
        <f t="shared" si="614"/>
        <v>0.36973766691245141</v>
      </c>
      <c r="Q549">
        <f t="shared" si="614"/>
        <v>6.5352369891744658E-2</v>
      </c>
      <c r="R549">
        <f t="shared" si="616"/>
        <v>4.7005838712677042</v>
      </c>
    </row>
    <row r="550" spans="1:18">
      <c r="A550" s="42">
        <f>'BB Data'!A555</f>
        <v>38527</v>
      </c>
      <c r="B550">
        <f>LN('BB Data'!B555/'BB Data'!B554)*100</f>
        <v>-9.2250929051543529E-2</v>
      </c>
      <c r="C550">
        <f>LN('BB Data'!C555/'BB Data'!C554)*100</f>
        <v>0.48447084174278565</v>
      </c>
      <c r="D550">
        <f>LN('BB Data'!D555/'BB Data'!D554)*100</f>
        <v>0.13149045639363344</v>
      </c>
      <c r="E550">
        <f>LN('BB Data'!E555/'BB Data'!E554)*100</f>
        <v>-0.47660592676369973</v>
      </c>
      <c r="F550">
        <f>LN('BB Data'!F555/'BB Data'!F554)*100</f>
        <v>-0.1679966795784413</v>
      </c>
      <c r="G550" t="e">
        <f>LN('BB Data'!G555/'BB Data'!G554)*100</f>
        <v>#VALUE!</v>
      </c>
      <c r="H550">
        <f>LN('BB Data'!H555/'BB Data'!H554)*100</f>
        <v>0.34661367450858771</v>
      </c>
      <c r="I550">
        <f>LN('BB Data'!I555/'BB Data'!I554)*100</f>
        <v>0.4302960541439399</v>
      </c>
      <c r="J550">
        <f>LN('BB Data'!J555/'BB Data'!J554)*100</f>
        <v>-4.2623894415050563</v>
      </c>
      <c r="K550">
        <f t="shared" si="617"/>
        <v>1.6098516419091455</v>
      </c>
      <c r="L550">
        <f t="shared" si="618"/>
        <v>0.29505864533641663</v>
      </c>
      <c r="M550">
        <f t="shared" ref="M550" si="630">STDEV(E525:E550)</f>
        <v>2.1283612222935395</v>
      </c>
      <c r="N550">
        <f t="shared" si="614"/>
        <v>1.7917286874094664</v>
      </c>
      <c r="O550" t="e">
        <f t="shared" si="614"/>
        <v>#VALUE!</v>
      </c>
      <c r="P550">
        <f t="shared" si="614"/>
        <v>0.36421066233735794</v>
      </c>
      <c r="Q550">
        <f t="shared" si="614"/>
        <v>6.6994730764680155E-2</v>
      </c>
      <c r="R550">
        <f t="shared" si="616"/>
        <v>4.7688744481032979</v>
      </c>
    </row>
    <row r="551" spans="1:18">
      <c r="A551" s="42">
        <f>'BB Data'!A556</f>
        <v>38534</v>
      </c>
      <c r="B551">
        <f>LN('BB Data'!B556/'BB Data'!B555)*100</f>
        <v>0.29323077311282481</v>
      </c>
      <c r="C551">
        <f>LN('BB Data'!C556/'BB Data'!C555)*100</f>
        <v>0.28279369043591102</v>
      </c>
      <c r="D551">
        <f>LN('BB Data'!D556/'BB Data'!D555)*100</f>
        <v>8.2877606311651669E-2</v>
      </c>
      <c r="E551">
        <f>LN('BB Data'!E556/'BB Data'!E555)*100</f>
        <v>0.16029455348265259</v>
      </c>
      <c r="F551">
        <f>LN('BB Data'!F556/'BB Data'!F555)*100</f>
        <v>-0.95027639391720709</v>
      </c>
      <c r="G551" t="e">
        <f>LN('BB Data'!G556/'BB Data'!G555)*100</f>
        <v>#VALUE!</v>
      </c>
      <c r="H551">
        <f>LN('BB Data'!H556/'BB Data'!H555)*100</f>
        <v>0.64413229367267877</v>
      </c>
      <c r="I551">
        <f>LN('BB Data'!I556/'BB Data'!I555)*100</f>
        <v>0.35752938162057096</v>
      </c>
      <c r="J551">
        <f>LN('BB Data'!J556/'BB Data'!J555)*100</f>
        <v>3.9165490221550545</v>
      </c>
      <c r="K551">
        <f t="shared" si="617"/>
        <v>1.6064938131912232</v>
      </c>
      <c r="L551">
        <f t="shared" si="618"/>
        <v>0.29346615135669119</v>
      </c>
      <c r="M551">
        <f t="shared" ref="M551" si="631">STDEV(E526:E551)</f>
        <v>2.0992822265136968</v>
      </c>
      <c r="N551">
        <f t="shared" si="614"/>
        <v>1.786411580021501</v>
      </c>
      <c r="O551" t="e">
        <f t="shared" si="614"/>
        <v>#VALUE!</v>
      </c>
      <c r="P551">
        <f t="shared" si="614"/>
        <v>0.37088218101355019</v>
      </c>
      <c r="Q551">
        <f t="shared" si="614"/>
        <v>6.6895283872165576E-2</v>
      </c>
      <c r="R551">
        <f t="shared" si="616"/>
        <v>4.8070288583128047</v>
      </c>
    </row>
    <row r="552" spans="1:18">
      <c r="A552" s="42">
        <f>'BB Data'!A557</f>
        <v>38541</v>
      </c>
      <c r="B552">
        <f>LN('BB Data'!B557/'BB Data'!B556)*100</f>
        <v>-0.89705541626023744</v>
      </c>
      <c r="C552">
        <f>LN('BB Data'!C557/'BB Data'!C556)*100</f>
        <v>6.7641255460678548E-2</v>
      </c>
      <c r="D552">
        <f>LN('BB Data'!D557/'BB Data'!D556)*100</f>
        <v>0.13481441327923099</v>
      </c>
      <c r="E552">
        <f>LN('BB Data'!E557/'BB Data'!E556)*100</f>
        <v>-0.71892559592847716</v>
      </c>
      <c r="F552">
        <f>LN('BB Data'!F557/'BB Data'!F556)*100</f>
        <v>0.77778639553466888</v>
      </c>
      <c r="G552" t="e">
        <f>LN('BB Data'!G557/'BB Data'!G556)*100</f>
        <v>#VALUE!</v>
      </c>
      <c r="H552">
        <f>LN('BB Data'!H557/'BB Data'!H556)*100</f>
        <v>2.4456521861027296E-2</v>
      </c>
      <c r="I552">
        <f>LN('BB Data'!I557/'BB Data'!I556)*100</f>
        <v>0.45197065665857861</v>
      </c>
      <c r="J552">
        <f>LN('BB Data'!J557/'BB Data'!J556)*100</f>
        <v>-1.5581902542956154</v>
      </c>
      <c r="K552">
        <f t="shared" si="617"/>
        <v>1.566869389166913</v>
      </c>
      <c r="L552">
        <f t="shared" si="618"/>
        <v>0.29158403740057787</v>
      </c>
      <c r="M552">
        <f t="shared" ref="M552" si="632">STDEV(E527:E552)</f>
        <v>1.8943842466436402</v>
      </c>
      <c r="N552">
        <f t="shared" si="614"/>
        <v>1.7293088153006397</v>
      </c>
      <c r="O552" t="e">
        <f t="shared" si="614"/>
        <v>#VALUE!</v>
      </c>
      <c r="P552">
        <f t="shared" si="614"/>
        <v>0.35800202609890963</v>
      </c>
      <c r="Q552">
        <f t="shared" si="614"/>
        <v>6.9433213844697972E-2</v>
      </c>
      <c r="R552">
        <f t="shared" si="616"/>
        <v>4.5837316104142651</v>
      </c>
    </row>
    <row r="553" spans="1:18">
      <c r="A553" s="42">
        <f>'BB Data'!A558</f>
        <v>38548</v>
      </c>
      <c r="B553">
        <f>LN('BB Data'!B558/'BB Data'!B557)*100</f>
        <v>1.1602299525174558</v>
      </c>
      <c r="C553">
        <f>LN('BB Data'!C558/'BB Data'!C557)*100</f>
        <v>5.7252239057164644E-2</v>
      </c>
      <c r="D553">
        <f>LN('BB Data'!D558/'BB Data'!D557)*100</f>
        <v>0.14050711910363173</v>
      </c>
      <c r="E553">
        <f>LN('BB Data'!E558/'BB Data'!E557)*100</f>
        <v>3.2681735395597946</v>
      </c>
      <c r="F553">
        <f>LN('BB Data'!F558/'BB Data'!F557)*100</f>
        <v>-1.5018100012861295</v>
      </c>
      <c r="G553" t="e">
        <f>LN('BB Data'!G558/'BB Data'!G557)*100</f>
        <v>#VALUE!</v>
      </c>
      <c r="H553">
        <f>LN('BB Data'!H558/'BB Data'!H557)*100</f>
        <v>0.33973389698461282</v>
      </c>
      <c r="I553">
        <f>LN('BB Data'!I558/'BB Data'!I557)*100</f>
        <v>0.37448386733618172</v>
      </c>
      <c r="J553">
        <f>LN('BB Data'!J558/'BB Data'!J557)*100</f>
        <v>1.3229525902283528</v>
      </c>
      <c r="K553">
        <f t="shared" si="617"/>
        <v>1.5827746415966626</v>
      </c>
      <c r="L553">
        <f t="shared" si="618"/>
        <v>0.29305449527491467</v>
      </c>
      <c r="M553">
        <f t="shared" ref="M553:Q568" si="633">STDEV(E528:E553)</f>
        <v>1.9621759945320707</v>
      </c>
      <c r="N553">
        <f t="shared" si="633"/>
        <v>1.7399156749598625</v>
      </c>
      <c r="O553" t="e">
        <f t="shared" si="633"/>
        <v>#VALUE!</v>
      </c>
      <c r="P553">
        <f t="shared" si="633"/>
        <v>0.35561053483929123</v>
      </c>
      <c r="Q553">
        <f t="shared" si="633"/>
        <v>6.9698597615388685E-2</v>
      </c>
      <c r="R553">
        <f t="shared" si="616"/>
        <v>4.5727227725128383</v>
      </c>
    </row>
    <row r="554" spans="1:18">
      <c r="A554" s="42">
        <f>'BB Data'!A559</f>
        <v>38555</v>
      </c>
      <c r="B554">
        <f>LN('BB Data'!B559/'BB Data'!B558)*100</f>
        <v>0.57614269627521808</v>
      </c>
      <c r="C554">
        <f>LN('BB Data'!C559/'BB Data'!C558)*100</f>
        <v>-0.14560915148540732</v>
      </c>
      <c r="D554">
        <f>LN('BB Data'!D559/'BB Data'!D558)*100</f>
        <v>0.11892589365166607</v>
      </c>
      <c r="E554">
        <f>LN('BB Data'!E559/'BB Data'!E558)*100</f>
        <v>2.2546440449500973</v>
      </c>
      <c r="F554">
        <f>LN('BB Data'!F559/'BB Data'!F558)*100</f>
        <v>2.3988649772251591</v>
      </c>
      <c r="G554" t="e">
        <f>LN('BB Data'!G559/'BB Data'!G558)*100</f>
        <v>#VALUE!</v>
      </c>
      <c r="H554">
        <f>LN('BB Data'!H559/'BB Data'!H558)*100</f>
        <v>-0.11108327645777359</v>
      </c>
      <c r="I554">
        <f>LN('BB Data'!I559/'BB Data'!I558)*100</f>
        <v>0.44571175331509216</v>
      </c>
      <c r="J554">
        <f>LN('BB Data'!J559/'BB Data'!J558)*100</f>
        <v>1.3786139630558489</v>
      </c>
      <c r="K554">
        <f t="shared" si="617"/>
        <v>1.5859349965581877</v>
      </c>
      <c r="L554">
        <f t="shared" si="618"/>
        <v>0.30212591867841487</v>
      </c>
      <c r="M554">
        <f t="shared" ref="M554" si="634">STDEV(E529:E554)</f>
        <v>1.9869009121732006</v>
      </c>
      <c r="N554">
        <f t="shared" si="633"/>
        <v>1.8337443848716799</v>
      </c>
      <c r="O554" t="e">
        <f t="shared" si="633"/>
        <v>#VALUE!</v>
      </c>
      <c r="P554">
        <f t="shared" si="633"/>
        <v>0.35136189142092522</v>
      </c>
      <c r="Q554">
        <f t="shared" si="633"/>
        <v>7.1949375836045132E-2</v>
      </c>
      <c r="R554">
        <f t="shared" si="616"/>
        <v>4.5326823341177116</v>
      </c>
    </row>
    <row r="555" spans="1:18">
      <c r="A555" s="42">
        <f>'BB Data'!A560</f>
        <v>38562</v>
      </c>
      <c r="B555">
        <f>LN('BB Data'!B560/'BB Data'!B559)*100</f>
        <v>4.2507089474651198E-2</v>
      </c>
      <c r="C555">
        <f>LN('BB Data'!C560/'BB Data'!C559)*100</f>
        <v>0.16767355204377823</v>
      </c>
      <c r="D555">
        <f>LN('BB Data'!D560/'BB Data'!D559)*100</f>
        <v>0.10252627897315231</v>
      </c>
      <c r="E555">
        <f>LN('BB Data'!E560/'BB Data'!E559)*100</f>
        <v>1.0745256388195379</v>
      </c>
      <c r="F555">
        <f>LN('BB Data'!F560/'BB Data'!F559)*100</f>
        <v>-0.73717611320597631</v>
      </c>
      <c r="G555" t="e">
        <f>LN('BB Data'!G560/'BB Data'!G559)*100</f>
        <v>#VALUE!</v>
      </c>
      <c r="H555">
        <f>LN('BB Data'!H560/'BB Data'!H559)*100</f>
        <v>0.22407190504431926</v>
      </c>
      <c r="I555">
        <f>LN('BB Data'!I560/'BB Data'!I559)*100</f>
        <v>0.25229089149858325</v>
      </c>
      <c r="J555">
        <f>LN('BB Data'!J560/'BB Data'!J559)*100</f>
        <v>0.36472455522503033</v>
      </c>
      <c r="K555">
        <f t="shared" si="617"/>
        <v>1.5850061258546959</v>
      </c>
      <c r="L555">
        <f t="shared" si="618"/>
        <v>0.28963295083790691</v>
      </c>
      <c r="M555">
        <f t="shared" ref="M555" si="635">STDEV(E530:E555)</f>
        <v>1.9691327333220787</v>
      </c>
      <c r="N555">
        <f t="shared" si="633"/>
        <v>1.8204025177275807</v>
      </c>
      <c r="O555" t="e">
        <f t="shared" si="633"/>
        <v>#VALUE!</v>
      </c>
      <c r="P555">
        <f t="shared" si="633"/>
        <v>0.33769612355095574</v>
      </c>
      <c r="Q555">
        <f t="shared" si="633"/>
        <v>7.4173838457657945E-2</v>
      </c>
      <c r="R555">
        <f t="shared" si="616"/>
        <v>4.5270774764996293</v>
      </c>
    </row>
    <row r="556" spans="1:18">
      <c r="A556" s="42">
        <f>'BB Data'!A561</f>
        <v>38569</v>
      </c>
      <c r="B556">
        <f>LN('BB Data'!B561/'BB Data'!B560)*100</f>
        <v>1.4468547690344513</v>
      </c>
      <c r="C556">
        <f>LN('BB Data'!C561/'BB Data'!C560)*100</f>
        <v>0.21556111031171576</v>
      </c>
      <c r="D556">
        <f>LN('BB Data'!D561/'BB Data'!D560)*100</f>
        <v>0.12867108745128011</v>
      </c>
      <c r="E556">
        <f>LN('BB Data'!E561/'BB Data'!E560)*100</f>
        <v>2.1588827992623365</v>
      </c>
      <c r="F556">
        <f>LN('BB Data'!F561/'BB Data'!F560)*100</f>
        <v>-2.8268173738141669</v>
      </c>
      <c r="G556" t="e">
        <f>LN('BB Data'!G561/'BB Data'!G560)*100</f>
        <v>#VALUE!</v>
      </c>
      <c r="H556">
        <f>LN('BB Data'!H561/'BB Data'!H560)*100</f>
        <v>0.66250179130293707</v>
      </c>
      <c r="I556">
        <f>LN('BB Data'!I561/'BB Data'!I560)*100</f>
        <v>0.13711473020826601</v>
      </c>
      <c r="J556">
        <f>LN('BB Data'!J561/'BB Data'!J560)*100</f>
        <v>6.1910204230908832</v>
      </c>
      <c r="K556">
        <f t="shared" si="617"/>
        <v>1.6063963756905295</v>
      </c>
      <c r="L556">
        <f t="shared" si="618"/>
        <v>0.28057363342781205</v>
      </c>
      <c r="M556">
        <f t="shared" ref="M556" si="636">STDEV(E531:E556)</f>
        <v>1.9545777972441927</v>
      </c>
      <c r="N556">
        <f t="shared" si="633"/>
        <v>1.8755520576385813</v>
      </c>
      <c r="O556" t="e">
        <f t="shared" si="633"/>
        <v>#VALUE!</v>
      </c>
      <c r="P556">
        <f t="shared" si="633"/>
        <v>0.34524622144628814</v>
      </c>
      <c r="Q556">
        <f t="shared" si="633"/>
        <v>8.3907340397009797E-2</v>
      </c>
      <c r="R556">
        <f t="shared" si="616"/>
        <v>4.4006607346228233</v>
      </c>
    </row>
    <row r="557" spans="1:18">
      <c r="A557" s="42">
        <f>'BB Data'!A562</f>
        <v>38576</v>
      </c>
      <c r="B557">
        <f>LN('BB Data'!B562/'BB Data'!B561)*100</f>
        <v>-0.28647158458296335</v>
      </c>
      <c r="C557">
        <f>LN('BB Data'!C562/'BB Data'!C561)*100</f>
        <v>0.17252701302177742</v>
      </c>
      <c r="D557">
        <f>LN('BB Data'!D562/'BB Data'!D561)*100</f>
        <v>0.11341817321757076</v>
      </c>
      <c r="E557">
        <f>LN('BB Data'!E562/'BB Data'!E561)*100</f>
        <v>0.90379836082371967</v>
      </c>
      <c r="F557">
        <f>LN('BB Data'!F562/'BB Data'!F561)*100</f>
        <v>2.5953309176166917</v>
      </c>
      <c r="G557" t="e">
        <f>LN('BB Data'!G562/'BB Data'!G561)*100</f>
        <v>#VALUE!</v>
      </c>
      <c r="H557">
        <f>LN('BB Data'!H562/'BB Data'!H561)*100</f>
        <v>-0.1142596102369477</v>
      </c>
      <c r="I557">
        <f>LN('BB Data'!I562/'BB Data'!I561)*100</f>
        <v>0.6247872888377406</v>
      </c>
      <c r="J557">
        <f>LN('BB Data'!J562/'BB Data'!J561)*100</f>
        <v>0.56766827156669719</v>
      </c>
      <c r="K557">
        <f t="shared" si="617"/>
        <v>1.6062475349724397</v>
      </c>
      <c r="L557">
        <f t="shared" si="618"/>
        <v>0.27938436175462844</v>
      </c>
      <c r="M557">
        <f t="shared" ref="M557" si="637">STDEV(E532:E557)</f>
        <v>1.9554965734962708</v>
      </c>
      <c r="N557">
        <f t="shared" si="633"/>
        <v>1.9696695176112606</v>
      </c>
      <c r="O557" t="e">
        <f t="shared" si="633"/>
        <v>#VALUE!</v>
      </c>
      <c r="P557">
        <f t="shared" si="633"/>
        <v>0.35249150583546635</v>
      </c>
      <c r="Q557">
        <f t="shared" si="633"/>
        <v>9.4407595802392122E-2</v>
      </c>
      <c r="R557">
        <f t="shared" si="616"/>
        <v>4.3960407228757319</v>
      </c>
    </row>
    <row r="558" spans="1:18">
      <c r="A558" s="42">
        <f>'BB Data'!A563</f>
        <v>38583</v>
      </c>
      <c r="B558">
        <f>LN('BB Data'!B563/'BB Data'!B562)*100</f>
        <v>-1.329481763547196</v>
      </c>
      <c r="C558">
        <f>LN('BB Data'!C563/'BB Data'!C562)*100</f>
        <v>1.9227599905410127E-2</v>
      </c>
      <c r="D558">
        <f>LN('BB Data'!D563/'BB Data'!D562)*100</f>
        <v>7.7299717463025691E-2</v>
      </c>
      <c r="E558">
        <f>LN('BB Data'!E563/'BB Data'!E562)*100</f>
        <v>-2.7941890286926849</v>
      </c>
      <c r="F558">
        <f>LN('BB Data'!F563/'BB Data'!F562)*100</f>
        <v>3.127717725532682</v>
      </c>
      <c r="G558" t="e">
        <f>LN('BB Data'!G563/'BB Data'!G562)*100</f>
        <v>#VALUE!</v>
      </c>
      <c r="H558">
        <f>LN('BB Data'!H563/'BB Data'!H562)*100</f>
        <v>-0.29431495411574632</v>
      </c>
      <c r="I558">
        <f>LN('BB Data'!I563/'BB Data'!I562)*100</f>
        <v>0.26043785464243169</v>
      </c>
      <c r="J558">
        <f>LN('BB Data'!J563/'BB Data'!J562)*100</f>
        <v>-4.4293519421113432</v>
      </c>
      <c r="K558">
        <f t="shared" si="617"/>
        <v>1.6162373665216636</v>
      </c>
      <c r="L558">
        <f t="shared" si="618"/>
        <v>0.27990712181315663</v>
      </c>
      <c r="M558">
        <f t="shared" ref="M558" si="638">STDEV(E533:E558)</f>
        <v>2.0169181029978853</v>
      </c>
      <c r="N558">
        <f t="shared" si="633"/>
        <v>2.0772853559431685</v>
      </c>
      <c r="O558" t="e">
        <f t="shared" si="633"/>
        <v>#VALUE!</v>
      </c>
      <c r="P558">
        <f t="shared" si="633"/>
        <v>0.36790346093108067</v>
      </c>
      <c r="Q558">
        <f t="shared" si="633"/>
        <v>9.6013263016829942E-2</v>
      </c>
      <c r="R558">
        <f t="shared" si="616"/>
        <v>4.47542899063966</v>
      </c>
    </row>
    <row r="559" spans="1:18">
      <c r="A559" s="42">
        <f>'BB Data'!A564</f>
        <v>38590</v>
      </c>
      <c r="B559">
        <f>LN('BB Data'!B564/'BB Data'!B563)*100</f>
        <v>0.24059413439251912</v>
      </c>
      <c r="C559">
        <f>LN('BB Data'!C564/'BB Data'!C563)*100</f>
        <v>0.25099278714448531</v>
      </c>
      <c r="D559">
        <f>LN('BB Data'!D564/'BB Data'!D563)*100</f>
        <v>0.13691885789995653</v>
      </c>
      <c r="E559">
        <f>LN('BB Data'!E564/'BB Data'!E563)*100</f>
        <v>9.5951832927909278E-2</v>
      </c>
      <c r="F559">
        <f>LN('BB Data'!F564/'BB Data'!F563)*100</f>
        <v>-1.9006570795367494</v>
      </c>
      <c r="G559" t="e">
        <f>LN('BB Data'!G564/'BB Data'!G563)*100</f>
        <v>#VALUE!</v>
      </c>
      <c r="H559">
        <f>LN('BB Data'!H564/'BB Data'!H563)*100</f>
        <v>0.64474495826791089</v>
      </c>
      <c r="I559">
        <f>LN('BB Data'!I564/'BB Data'!I563)*100</f>
        <v>0.32767773806593109</v>
      </c>
      <c r="J559">
        <f>LN('BB Data'!J564/'BB Data'!J563)*100</f>
        <v>2.2327419806386333</v>
      </c>
      <c r="K559">
        <f t="shared" si="617"/>
        <v>1.6170297508388021</v>
      </c>
      <c r="L559">
        <f t="shared" si="618"/>
        <v>0.27401972308589373</v>
      </c>
      <c r="M559">
        <f t="shared" ref="M559" si="639">STDEV(E534:E559)</f>
        <v>1.9574135568669289</v>
      </c>
      <c r="N559">
        <f t="shared" si="633"/>
        <v>2.0682242349951299</v>
      </c>
      <c r="O559" t="e">
        <f t="shared" si="633"/>
        <v>#VALUE!</v>
      </c>
      <c r="P559">
        <f t="shared" si="633"/>
        <v>0.37000547948816259</v>
      </c>
      <c r="Q559">
        <f t="shared" si="633"/>
        <v>9.4980822805782489E-2</v>
      </c>
      <c r="R559">
        <f t="shared" si="616"/>
        <v>4.367981754389942</v>
      </c>
    </row>
    <row r="560" spans="1:18">
      <c r="A560" s="42">
        <f>'BB Data'!A565</f>
        <v>38597</v>
      </c>
      <c r="B560">
        <f>LN('BB Data'!B565/'BB Data'!B564)*100</f>
        <v>1.3201749582443598</v>
      </c>
      <c r="C560">
        <f>LN('BB Data'!C565/'BB Data'!C564)*100</f>
        <v>0.59206318917048084</v>
      </c>
      <c r="D560">
        <f>LN('BB Data'!D565/'BB Data'!D564)*100</f>
        <v>8.465648786123392E-2</v>
      </c>
      <c r="E560">
        <f>LN('BB Data'!E565/'BB Data'!E564)*100</f>
        <v>3.131868325742726</v>
      </c>
      <c r="F560">
        <f>LN('BB Data'!F565/'BB Data'!F564)*100</f>
        <v>-3.0427025031651946</v>
      </c>
      <c r="G560" t="e">
        <f>LN('BB Data'!G565/'BB Data'!G564)*100</f>
        <v>#VALUE!</v>
      </c>
      <c r="H560">
        <f>LN('BB Data'!H565/'BB Data'!H564)*100</f>
        <v>0.60265295444764921</v>
      </c>
      <c r="I560">
        <f>LN('BB Data'!I565/'BB Data'!I564)*100</f>
        <v>0.35450529471482078</v>
      </c>
      <c r="J560">
        <f>LN('BB Data'!J565/'BB Data'!J564)*100</f>
        <v>7.3929835925155647</v>
      </c>
      <c r="K560">
        <f t="shared" si="617"/>
        <v>1.6371260180161897</v>
      </c>
      <c r="L560">
        <f t="shared" si="618"/>
        <v>0.28406667527868446</v>
      </c>
      <c r="M560">
        <f t="shared" ref="M560" si="640">STDEV(E535:E560)</f>
        <v>2.0418525223275914</v>
      </c>
      <c r="N560">
        <f t="shared" si="633"/>
        <v>2.1016627687025986</v>
      </c>
      <c r="O560" t="e">
        <f t="shared" si="633"/>
        <v>#VALUE!</v>
      </c>
      <c r="P560">
        <f t="shared" si="633"/>
        <v>0.37395424659163051</v>
      </c>
      <c r="Q560">
        <f t="shared" si="633"/>
        <v>9.4866358252665706E-2</v>
      </c>
      <c r="R560">
        <f t="shared" si="616"/>
        <v>4.5852020313075901</v>
      </c>
    </row>
    <row r="561" spans="1:18">
      <c r="A561" s="42">
        <f>'BB Data'!A566</f>
        <v>38604</v>
      </c>
      <c r="B561">
        <f>LN('BB Data'!B566/'BB Data'!B565)*100</f>
        <v>-2.7603551832254661E-2</v>
      </c>
      <c r="C561">
        <f>LN('BB Data'!C566/'BB Data'!C565)*100</f>
        <v>6.6702970074582424E-2</v>
      </c>
      <c r="D561">
        <f>LN('BB Data'!D566/'BB Data'!D565)*100</f>
        <v>0.11858663428186217</v>
      </c>
      <c r="E561">
        <f>LN('BB Data'!E566/'BB Data'!E565)*100</f>
        <v>1.5251689177955505</v>
      </c>
      <c r="F561">
        <f>LN('BB Data'!F566/'BB Data'!F565)*100</f>
        <v>-0.92683064583001695</v>
      </c>
      <c r="G561" t="e">
        <f>LN('BB Data'!G566/'BB Data'!G565)*100</f>
        <v>#VALUE!</v>
      </c>
      <c r="H561">
        <f>LN('BB Data'!H566/'BB Data'!H565)*100</f>
        <v>1.2807068930980501</v>
      </c>
      <c r="I561">
        <f>LN('BB Data'!I566/'BB Data'!I565)*100</f>
        <v>0.33976918014126334</v>
      </c>
      <c r="J561">
        <f>LN('BB Data'!J566/'BB Data'!J565)*100</f>
        <v>4.5020900179852372</v>
      </c>
      <c r="K561">
        <f t="shared" si="617"/>
        <v>1.6355703455325679</v>
      </c>
      <c r="L561">
        <f t="shared" si="618"/>
        <v>0.28113169605851923</v>
      </c>
      <c r="M561">
        <f t="shared" ref="M561" si="641">STDEV(E536:E561)</f>
        <v>2.0560949769097538</v>
      </c>
      <c r="N561">
        <f t="shared" si="633"/>
        <v>2.0254500387690926</v>
      </c>
      <c r="O561" t="e">
        <f t="shared" si="633"/>
        <v>#VALUE!</v>
      </c>
      <c r="P561">
        <f t="shared" si="633"/>
        <v>0.42452504235976313</v>
      </c>
      <c r="Q561">
        <f t="shared" si="633"/>
        <v>9.4859327528460421E-2</v>
      </c>
      <c r="R561">
        <f t="shared" si="616"/>
        <v>4.4378375366462777</v>
      </c>
    </row>
    <row r="562" spans="1:18">
      <c r="A562" s="42">
        <f>'BB Data'!A567</f>
        <v>38611</v>
      </c>
      <c r="B562">
        <f>LN('BB Data'!B567/'BB Data'!B566)*100</f>
        <v>-0.34517582399389429</v>
      </c>
      <c r="C562">
        <f>LN('BB Data'!C567/'BB Data'!C566)*100</f>
        <v>7.2098056475687858E-2</v>
      </c>
      <c r="D562">
        <f>LN('BB Data'!D567/'BB Data'!D566)*100</f>
        <v>0.13045189818009678</v>
      </c>
      <c r="E562">
        <f>LN('BB Data'!E567/'BB Data'!E566)*100</f>
        <v>1.0394189985099731</v>
      </c>
      <c r="F562">
        <f>LN('BB Data'!F567/'BB Data'!F566)*100</f>
        <v>-0.44272827209089377</v>
      </c>
      <c r="G562" t="e">
        <f>LN('BB Data'!G567/'BB Data'!G566)*100</f>
        <v>#VALUE!</v>
      </c>
      <c r="H562">
        <f>LN('BB Data'!H567/'BB Data'!H566)*100</f>
        <v>1.3968978676142325</v>
      </c>
      <c r="I562">
        <f>LN('BB Data'!I567/'BB Data'!I566)*100</f>
        <v>0.53319334994127643</v>
      </c>
      <c r="J562">
        <f>LN('BB Data'!J567/'BB Data'!J566)*100</f>
        <v>3.1039771916356318</v>
      </c>
      <c r="K562">
        <f t="shared" si="617"/>
        <v>1.620447291308347</v>
      </c>
      <c r="L562">
        <f t="shared" si="618"/>
        <v>0.25019517656905099</v>
      </c>
      <c r="M562">
        <f t="shared" ref="M562" si="642">STDEV(E537:E562)</f>
        <v>1.8939669998238082</v>
      </c>
      <c r="N562">
        <f t="shared" si="633"/>
        <v>2.0228412966630098</v>
      </c>
      <c r="O562" t="e">
        <f t="shared" si="633"/>
        <v>#VALUE!</v>
      </c>
      <c r="P562">
        <f t="shared" si="633"/>
        <v>0.41514536042311273</v>
      </c>
      <c r="Q562">
        <f t="shared" si="633"/>
        <v>9.7986329659964677E-2</v>
      </c>
      <c r="R562">
        <f t="shared" si="616"/>
        <v>4.4195655039507242</v>
      </c>
    </row>
    <row r="563" spans="1:18">
      <c r="A563" s="42">
        <f>'BB Data'!A568</f>
        <v>38618</v>
      </c>
      <c r="B563">
        <f>LN('BB Data'!B568/'BB Data'!B567)*100</f>
        <v>-0.22803855719750388</v>
      </c>
      <c r="C563">
        <f>LN('BB Data'!C568/'BB Data'!C567)*100</f>
        <v>0.24379572631991281</v>
      </c>
      <c r="D563">
        <f>LN('BB Data'!D568/'BB Data'!D567)*100</f>
        <v>0.11360782903693319</v>
      </c>
      <c r="E563">
        <f>LN('BB Data'!E568/'BB Data'!E567)*100</f>
        <v>8.1190380277722407E-2</v>
      </c>
      <c r="F563">
        <f>LN('BB Data'!F568/'BB Data'!F567)*100</f>
        <v>-1.503326363731794</v>
      </c>
      <c r="G563" t="e">
        <f>LN('BB Data'!G568/'BB Data'!G567)*100</f>
        <v>#VALUE!</v>
      </c>
      <c r="H563">
        <f>LN('BB Data'!H568/'BB Data'!H567)*100</f>
        <v>-0.22139056544220093</v>
      </c>
      <c r="I563">
        <f>LN('BB Data'!I568/'BB Data'!I567)*100</f>
        <v>0.33455871145149968</v>
      </c>
      <c r="J563">
        <f>LN('BB Data'!J568/'BB Data'!J567)*100</f>
        <v>4.9780324634822604</v>
      </c>
      <c r="K563">
        <f t="shared" si="617"/>
        <v>1.3170216149946263</v>
      </c>
      <c r="L563">
        <f t="shared" si="618"/>
        <v>0.23503766512047414</v>
      </c>
      <c r="M563">
        <f t="shared" ref="M563" si="643">STDEV(E538:E563)</f>
        <v>1.774228696866067</v>
      </c>
      <c r="N563">
        <f>STDEV(F538:F563)</f>
        <v>2.0039667326728274</v>
      </c>
      <c r="O563" t="e">
        <f t="shared" si="633"/>
        <v>#VALUE!</v>
      </c>
      <c r="P563">
        <f t="shared" si="633"/>
        <v>0.41780332709709667</v>
      </c>
      <c r="Q563">
        <f t="shared" si="633"/>
        <v>9.801393164114186E-2</v>
      </c>
      <c r="R563">
        <f t="shared" si="616"/>
        <v>4.3493593597752005</v>
      </c>
    </row>
    <row r="564" spans="1:18">
      <c r="A564" s="42">
        <f>'BB Data'!A569</f>
        <v>38625</v>
      </c>
      <c r="B564">
        <f>LN('BB Data'!B569/'BB Data'!B568)*100</f>
        <v>0.25471178974106928</v>
      </c>
      <c r="C564">
        <f>LN('BB Data'!C569/'BB Data'!C568)*100</f>
        <v>-0.17378794104208853</v>
      </c>
      <c r="D564">
        <f>LN('BB Data'!D569/'BB Data'!D568)*100</f>
        <v>0.13331512835372927</v>
      </c>
      <c r="E564">
        <f>LN('BB Data'!E569/'BB Data'!E568)*100</f>
        <v>3.1629686347884234</v>
      </c>
      <c r="F564">
        <f>LN('BB Data'!F569/'BB Data'!F568)*100</f>
        <v>-1.6474103651304206</v>
      </c>
      <c r="G564" t="e">
        <f>LN('BB Data'!G569/'BB Data'!G568)*100</f>
        <v>#VALUE!</v>
      </c>
      <c r="H564">
        <f>LN('BB Data'!H569/'BB Data'!H568)*100</f>
        <v>0.24667968833619716</v>
      </c>
      <c r="I564">
        <f>LN('BB Data'!I569/'BB Data'!I568)*100</f>
        <v>0.36582477533044555</v>
      </c>
      <c r="J564">
        <f>LN('BB Data'!J569/'BB Data'!J568)*100</f>
        <v>3.0902825077766942</v>
      </c>
      <c r="K564">
        <f t="shared" si="617"/>
        <v>0.7457127444639583</v>
      </c>
      <c r="L564">
        <f t="shared" si="618"/>
        <v>0.24645940234818517</v>
      </c>
      <c r="M564">
        <f t="shared" ref="M564" si="644">STDEV(E539:E564)</f>
        <v>1.8394778369736295</v>
      </c>
      <c r="N564">
        <f t="shared" si="633"/>
        <v>1.9602852183108772</v>
      </c>
      <c r="O564" t="e">
        <f t="shared" si="633"/>
        <v>#VALUE!</v>
      </c>
      <c r="P564">
        <f t="shared" si="633"/>
        <v>0.40835552750930604</v>
      </c>
      <c r="Q564">
        <f t="shared" si="633"/>
        <v>9.8030993061158075E-2</v>
      </c>
      <c r="R564">
        <f t="shared" si="616"/>
        <v>4.3550096076027298</v>
      </c>
    </row>
    <row r="565" spans="1:18">
      <c r="A565" s="42">
        <f>'BB Data'!A570</f>
        <v>38632</v>
      </c>
      <c r="B565">
        <f>LN('BB Data'!B570/'BB Data'!B569)*100</f>
        <v>-0.49151769905575449</v>
      </c>
      <c r="C565">
        <f>LN('BB Data'!C570/'BB Data'!C569)*100</f>
        <v>-0.26533696333045054</v>
      </c>
      <c r="D565">
        <f>LN('BB Data'!D570/'BB Data'!D569)*100</f>
        <v>0.13407196454710313</v>
      </c>
      <c r="E565">
        <f>LN('BB Data'!E570/'BB Data'!E569)*100</f>
        <v>-3.6056306435234795</v>
      </c>
      <c r="F565">
        <f>LN('BB Data'!F570/'BB Data'!F569)*100</f>
        <v>1.0005890421373524</v>
      </c>
      <c r="G565">
        <f>LN('BB Data'!G570/'BB Data'!G569)*100</f>
        <v>-0.95454128435314956</v>
      </c>
      <c r="H565">
        <f>LN('BB Data'!H570/'BB Data'!H569)*100</f>
        <v>-9.2109110394381202E-2</v>
      </c>
      <c r="I565">
        <f>LN('BB Data'!I570/'BB Data'!I569)*100</f>
        <v>0.22576491772220014</v>
      </c>
      <c r="J565">
        <f>LN('BB Data'!J570/'BB Data'!J569)*100</f>
        <v>-8.4134380202517001</v>
      </c>
      <c r="K565">
        <f t="shared" si="617"/>
        <v>0.7505493591195006</v>
      </c>
      <c r="L565">
        <f t="shared" si="618"/>
        <v>0.259897034691284</v>
      </c>
      <c r="M565">
        <f t="shared" ref="M565" si="645">STDEV(E540:E565)</f>
        <v>2.0181656137693875</v>
      </c>
      <c r="N565">
        <f t="shared" si="633"/>
        <v>1.9368031538015034</v>
      </c>
      <c r="O565" t="e">
        <f t="shared" si="633"/>
        <v>#VALUE!</v>
      </c>
      <c r="P565">
        <f t="shared" si="633"/>
        <v>0.41359217103828144</v>
      </c>
      <c r="Q565">
        <f t="shared" si="633"/>
        <v>0.10037943837775985</v>
      </c>
      <c r="R565">
        <f t="shared" si="616"/>
        <v>4.7337201018378527</v>
      </c>
    </row>
    <row r="566" spans="1:18">
      <c r="A566" s="42">
        <f>'BB Data'!A571</f>
        <v>38639</v>
      </c>
      <c r="B566">
        <f>LN('BB Data'!B571/'BB Data'!B570)*100</f>
        <v>-0.79481308853007715</v>
      </c>
      <c r="C566">
        <f>LN('BB Data'!C571/'BB Data'!C570)*100</f>
        <v>-0.330272023770256</v>
      </c>
      <c r="D566">
        <f>LN('BB Data'!D571/'BB Data'!D570)*100</f>
        <v>0.1098162369438387</v>
      </c>
      <c r="E566">
        <f>LN('BB Data'!E571/'BB Data'!E570)*100</f>
        <v>-3.1110719119776329</v>
      </c>
      <c r="F566">
        <f>LN('BB Data'!F571/'BB Data'!F570)*100</f>
        <v>-0.21802495899832181</v>
      </c>
      <c r="G566">
        <f>LN('BB Data'!G571/'BB Data'!G570)*100</f>
        <v>-2.4518220932261134</v>
      </c>
      <c r="H566">
        <f>LN('BB Data'!H571/'BB Data'!H570)*100</f>
        <v>-0.18512328973263359</v>
      </c>
      <c r="I566">
        <f>LN('BB Data'!I571/'BB Data'!I570)*100</f>
        <v>0.38403978195878008</v>
      </c>
      <c r="J566">
        <f>LN('BB Data'!J571/'BB Data'!J570)*100</f>
        <v>-0.93768522368085949</v>
      </c>
      <c r="K566">
        <f t="shared" si="617"/>
        <v>0.76492893950082552</v>
      </c>
      <c r="L566">
        <f t="shared" si="618"/>
        <v>0.2698698590935128</v>
      </c>
      <c r="M566">
        <f t="shared" ref="M566" si="646">STDEV(E541:E566)</f>
        <v>1.9829991381482637</v>
      </c>
      <c r="N566">
        <f>STDEV(F541:F566)</f>
        <v>1.9077244549432979</v>
      </c>
      <c r="O566" t="e">
        <f t="shared" si="633"/>
        <v>#VALUE!</v>
      </c>
      <c r="P566">
        <f t="shared" si="633"/>
        <v>0.42804702652742044</v>
      </c>
      <c r="Q566">
        <f t="shared" si="633"/>
        <v>0.10027587853805592</v>
      </c>
      <c r="R566">
        <f t="shared" si="616"/>
        <v>4.476120318647439</v>
      </c>
    </row>
    <row r="567" spans="1:18">
      <c r="A567" s="42">
        <f>'BB Data'!A572</f>
        <v>38646</v>
      </c>
      <c r="B567">
        <f>LN('BB Data'!B572/'BB Data'!B571)*100</f>
        <v>-9.9797295044011844E-2</v>
      </c>
      <c r="C567">
        <f>LN('BB Data'!C572/'BB Data'!C571)*100</f>
        <v>0.16322520159873286</v>
      </c>
      <c r="D567">
        <f>LN('BB Data'!D572/'BB Data'!D571)*100</f>
        <v>0.14120173019188886</v>
      </c>
      <c r="E567">
        <f>LN('BB Data'!E572/'BB Data'!E571)*100</f>
        <v>-1.7175574521963655</v>
      </c>
      <c r="F567">
        <f>LN('BB Data'!F572/'BB Data'!F571)*100</f>
        <v>0.88692377407797907</v>
      </c>
      <c r="G567">
        <f>LN('BB Data'!G572/'BB Data'!G571)*100</f>
        <v>1.3371010550703275</v>
      </c>
      <c r="H567">
        <f>LN('BB Data'!H572/'BB Data'!H571)*100</f>
        <v>0.42041675335655537</v>
      </c>
      <c r="I567">
        <f>LN('BB Data'!I572/'BB Data'!I571)*100</f>
        <v>0.40143758208773278</v>
      </c>
      <c r="J567">
        <f>LN('BB Data'!J572/'BB Data'!J571)*100</f>
        <v>-2.1354946696993546</v>
      </c>
      <c r="K567">
        <f t="shared" si="617"/>
        <v>0.73945988161477494</v>
      </c>
      <c r="L567">
        <f t="shared" si="618"/>
        <v>0.26983545467943731</v>
      </c>
      <c r="M567">
        <f t="shared" ref="M567" si="647">STDEV(E542:E567)</f>
        <v>2.032047701984621</v>
      </c>
      <c r="N567">
        <f t="shared" si="633"/>
        <v>1.8627479804851772</v>
      </c>
      <c r="O567" t="e">
        <f t="shared" si="633"/>
        <v>#VALUE!</v>
      </c>
      <c r="P567">
        <f t="shared" si="633"/>
        <v>0.42811005975777205</v>
      </c>
      <c r="Q567">
        <f t="shared" si="633"/>
        <v>9.8162230297346692E-2</v>
      </c>
      <c r="R567">
        <f t="shared" si="616"/>
        <v>4.51939341501161</v>
      </c>
    </row>
    <row r="568" spans="1:18">
      <c r="A568" s="42">
        <f>'BB Data'!A573</f>
        <v>38653</v>
      </c>
      <c r="B568">
        <f>LN('BB Data'!B573/'BB Data'!B572)*100</f>
        <v>6.6542594913189743E-2</v>
      </c>
      <c r="C568">
        <f>LN('BB Data'!C573/'BB Data'!C572)*100</f>
        <v>-0.2781205773895431</v>
      </c>
      <c r="D568">
        <f>LN('BB Data'!D573/'BB Data'!D572)*100</f>
        <v>0.12592465931012972</v>
      </c>
      <c r="E568">
        <f>LN('BB Data'!E573/'BB Data'!E572)*100</f>
        <v>-0.35269335789015366</v>
      </c>
      <c r="F568">
        <f>LN('BB Data'!F573/'BB Data'!F572)*100</f>
        <v>0</v>
      </c>
      <c r="G568">
        <f>LN('BB Data'!G573/'BB Data'!G572)*100</f>
        <v>1.8099263372490131</v>
      </c>
      <c r="H568">
        <f>LN('BB Data'!H573/'BB Data'!H572)*100</f>
        <v>0.40124757017641277</v>
      </c>
      <c r="I568">
        <f>LN('BB Data'!I573/'BB Data'!I572)*100</f>
        <v>0.32161141127644582</v>
      </c>
      <c r="J568">
        <f>LN('BB Data'!J573/'BB Data'!J572)*100</f>
        <v>0.90869387881276387</v>
      </c>
      <c r="K568">
        <f t="shared" si="617"/>
        <v>0.73269906958526565</v>
      </c>
      <c r="L568">
        <f t="shared" si="618"/>
        <v>0.28453412454485688</v>
      </c>
      <c r="M568">
        <f t="shared" ref="M568" si="648">STDEV(E543:E568)</f>
        <v>2.0156070175276959</v>
      </c>
      <c r="N568">
        <f>STDEV(F543:F568)</f>
        <v>1.8646976279614274</v>
      </c>
      <c r="O568" t="e">
        <f t="shared" si="633"/>
        <v>#VALUE!</v>
      </c>
      <c r="P568">
        <f t="shared" si="633"/>
        <v>0.42352288065039478</v>
      </c>
      <c r="Q568">
        <f t="shared" si="633"/>
        <v>9.8424863094253814E-2</v>
      </c>
      <c r="R568">
        <f t="shared" si="616"/>
        <v>4.5115781033982385</v>
      </c>
    </row>
    <row r="569" spans="1:18">
      <c r="A569" s="42">
        <f>'BB Data'!A574</f>
        <v>38660</v>
      </c>
      <c r="B569">
        <f>LN('BB Data'!B574/'BB Data'!B573)*100</f>
        <v>0.18795143718736868</v>
      </c>
      <c r="C569">
        <f>LN('BB Data'!C574/'BB Data'!C573)*100</f>
        <v>-7.5275182150133062E-3</v>
      </c>
      <c r="D569">
        <f>LN('BB Data'!D574/'BB Data'!D573)*100</f>
        <v>0.11423809649846563</v>
      </c>
      <c r="E569">
        <f>LN('BB Data'!E574/'BB Data'!E573)*100</f>
        <v>5.0997719992708888</v>
      </c>
      <c r="F569">
        <f>LN('BB Data'!F574/'BB Data'!F573)*100</f>
        <v>-2.3677675274908916</v>
      </c>
      <c r="G569">
        <f>LN('BB Data'!G574/'BB Data'!G573)*100</f>
        <v>0.933061350526459</v>
      </c>
      <c r="H569">
        <f>LN('BB Data'!H574/'BB Data'!H573)*100</f>
        <v>0.56200514447997663</v>
      </c>
      <c r="I569">
        <f>LN('BB Data'!I574/'BB Data'!I573)*100</f>
        <v>0.44747858966758364</v>
      </c>
      <c r="J569">
        <f>LN('BB Data'!J574/'BB Data'!J573)*100</f>
        <v>6.3531047845931665</v>
      </c>
      <c r="K569">
        <f t="shared" si="617"/>
        <v>0.6972548970293837</v>
      </c>
      <c r="L569">
        <f t="shared" si="618"/>
        <v>0.27924085009585631</v>
      </c>
      <c r="M569">
        <f t="shared" ref="M569:Q584" si="649">STDEV(E544:E569)</f>
        <v>2.1335284045704661</v>
      </c>
      <c r="N569">
        <f t="shared" si="649"/>
        <v>1.8419118438990805</v>
      </c>
      <c r="O569" t="e">
        <f t="shared" si="649"/>
        <v>#VALUE!</v>
      </c>
      <c r="P569">
        <f t="shared" si="649"/>
        <v>0.42405300236259652</v>
      </c>
      <c r="Q569">
        <f t="shared" si="649"/>
        <v>9.8299614286920134E-2</v>
      </c>
      <c r="R569">
        <f t="shared" si="616"/>
        <v>4.5578131393128718</v>
      </c>
    </row>
    <row r="570" spans="1:18">
      <c r="A570" s="42">
        <f>'BB Data'!A575</f>
        <v>38667</v>
      </c>
      <c r="B570">
        <f>LN('BB Data'!B575/'BB Data'!B574)*100</f>
        <v>6.3263244610414743E-2</v>
      </c>
      <c r="C570">
        <f>LN('BB Data'!C575/'BB Data'!C574)*100</f>
        <v>0.17572233562349424</v>
      </c>
      <c r="D570">
        <f>LN('BB Data'!D575/'BB Data'!D574)*100</f>
        <v>0.11243609286219979</v>
      </c>
      <c r="E570">
        <f>LN('BB Data'!E575/'BB Data'!E574)*100</f>
        <v>1.4423701405611908</v>
      </c>
      <c r="F570">
        <f>LN('BB Data'!F575/'BB Data'!F574)*100</f>
        <v>-2.3094658534538941</v>
      </c>
      <c r="G570">
        <f>LN('BB Data'!G575/'BB Data'!G574)*100</f>
        <v>0.87324707510260491</v>
      </c>
      <c r="H570">
        <f>LN('BB Data'!H575/'BB Data'!H574)*100</f>
        <v>0.46891528712807701</v>
      </c>
      <c r="I570">
        <f>LN('BB Data'!I575/'BB Data'!I574)*100</f>
        <v>0.35305655330509017</v>
      </c>
      <c r="J570">
        <f>LN('BB Data'!J575/'BB Data'!J574)*100</f>
        <v>1.5770080459840412</v>
      </c>
      <c r="K570">
        <f t="shared" si="617"/>
        <v>0.65433858346749874</v>
      </c>
      <c r="L570">
        <f t="shared" si="618"/>
        <v>0.27922647084256375</v>
      </c>
      <c r="M570">
        <f t="shared" ref="M570" si="650">STDEV(E545:E570)</f>
        <v>2.0468936149902666</v>
      </c>
      <c r="N570">
        <f t="shared" si="649"/>
        <v>1.8649764776071074</v>
      </c>
      <c r="O570" t="e">
        <f t="shared" si="649"/>
        <v>#VALUE!</v>
      </c>
      <c r="P570">
        <f t="shared" si="649"/>
        <v>0.42254466791799367</v>
      </c>
      <c r="Q570">
        <f t="shared" si="649"/>
        <v>9.7875414182502007E-2</v>
      </c>
      <c r="R570">
        <f t="shared" si="616"/>
        <v>4.2401131663508851</v>
      </c>
    </row>
    <row r="571" spans="1:18">
      <c r="A571" s="42">
        <f>'BB Data'!A576</f>
        <v>38674</v>
      </c>
      <c r="B571">
        <f>LN('BB Data'!B576/'BB Data'!B575)*100</f>
        <v>-0.24289996994972238</v>
      </c>
      <c r="C571">
        <f>LN('BB Data'!C576/'BB Data'!C575)*100</f>
        <v>0.42469566572615003</v>
      </c>
      <c r="D571">
        <f>LN('BB Data'!D576/'BB Data'!D575)*100</f>
        <v>0.11676248146458915</v>
      </c>
      <c r="E571">
        <f>LN('BB Data'!E576/'BB Data'!E575)*100</f>
        <v>1.701999103450528</v>
      </c>
      <c r="F571">
        <f>LN('BB Data'!F576/'BB Data'!F575)*100</f>
        <v>2.9403827727803491</v>
      </c>
      <c r="G571">
        <f>LN('BB Data'!G576/'BB Data'!G575)*100</f>
        <v>-1.0432432886423211</v>
      </c>
      <c r="H571">
        <f>LN('BB Data'!H576/'BB Data'!H575)*100</f>
        <v>0.16134024282742768</v>
      </c>
      <c r="I571">
        <f>LN('BB Data'!I576/'BB Data'!I575)*100</f>
        <v>0.39438069366551642</v>
      </c>
      <c r="J571">
        <f>LN('BB Data'!J576/'BB Data'!J575)*100</f>
        <v>0.87128537610542456</v>
      </c>
      <c r="K571">
        <f t="shared" si="617"/>
        <v>0.65461216633799191</v>
      </c>
      <c r="L571">
        <f t="shared" si="618"/>
        <v>0.27945935035313324</v>
      </c>
      <c r="M571">
        <f t="shared" ref="M571" si="651">STDEV(E546:E571)</f>
        <v>2.0529163157589045</v>
      </c>
      <c r="N571">
        <f t="shared" si="649"/>
        <v>1.976128158533671</v>
      </c>
      <c r="O571" t="e">
        <f t="shared" si="649"/>
        <v>#VALUE!</v>
      </c>
      <c r="P571">
        <f t="shared" si="649"/>
        <v>0.42273634737292309</v>
      </c>
      <c r="Q571">
        <f t="shared" si="649"/>
        <v>9.7899740670333316E-2</v>
      </c>
      <c r="R571">
        <f t="shared" si="616"/>
        <v>4.1990942082138769</v>
      </c>
    </row>
    <row r="572" spans="1:18">
      <c r="A572" s="42">
        <f>'BB Data'!A577</f>
        <v>38681</v>
      </c>
      <c r="B572">
        <f>LN('BB Data'!B577/'BB Data'!B576)*100</f>
        <v>0.4665928584547071</v>
      </c>
      <c r="C572">
        <f>LN('BB Data'!C577/'BB Data'!C576)*100</f>
        <v>0.75291507440630434</v>
      </c>
      <c r="D572">
        <f>LN('BB Data'!D577/'BB Data'!D576)*100</f>
        <v>0.13515532402914357</v>
      </c>
      <c r="E572">
        <f>LN('BB Data'!E577/'BB Data'!E576)*100</f>
        <v>1.4220180748878053</v>
      </c>
      <c r="F572">
        <f>LN('BB Data'!F577/'BB Data'!F576)*100</f>
        <v>0.35874477936559407</v>
      </c>
      <c r="G572">
        <f>LN('BB Data'!G577/'BB Data'!G576)*100</f>
        <v>0.25240493565577771</v>
      </c>
      <c r="H572">
        <f>LN('BB Data'!H577/'BB Data'!H576)*100</f>
        <v>0.47612326734614574</v>
      </c>
      <c r="I572">
        <f>LN('BB Data'!I577/'BB Data'!I576)*100</f>
        <v>0.40317971961544513</v>
      </c>
      <c r="J572">
        <f>LN('BB Data'!J577/'BB Data'!J576)*100</f>
        <v>2.8884661468322435</v>
      </c>
      <c r="K572">
        <f t="shared" si="617"/>
        <v>0.66020779269037599</v>
      </c>
      <c r="L572">
        <f t="shared" si="618"/>
        <v>0.3027499558521507</v>
      </c>
      <c r="M572">
        <f t="shared" ref="M572" si="652">STDEV(E547:E572)</f>
        <v>2.0560929975527871</v>
      </c>
      <c r="N572">
        <f t="shared" si="649"/>
        <v>1.9378350921068579</v>
      </c>
      <c r="O572" t="e">
        <f t="shared" si="649"/>
        <v>#VALUE!</v>
      </c>
      <c r="P572">
        <f t="shared" si="649"/>
        <v>0.42263227707476136</v>
      </c>
      <c r="Q572">
        <f t="shared" si="649"/>
        <v>9.6108564487775855E-2</v>
      </c>
      <c r="R572">
        <f t="shared" si="616"/>
        <v>4.1674866322357165</v>
      </c>
    </row>
    <row r="573" spans="1:18">
      <c r="A573" s="42">
        <f>'BB Data'!A578</f>
        <v>38688</v>
      </c>
      <c r="B573">
        <f>LN('BB Data'!B578/'BB Data'!B577)*100</f>
        <v>0.53750535632498087</v>
      </c>
      <c r="C573">
        <f>LN('BB Data'!C578/'BB Data'!C577)*100</f>
        <v>0.26094095091060732</v>
      </c>
      <c r="D573">
        <f>LN('BB Data'!D578/'BB Data'!D577)*100</f>
        <v>0.10036759080753316</v>
      </c>
      <c r="E573">
        <f>LN('BB Data'!E578/'BB Data'!E577)*100</f>
        <v>1.7738494910773388</v>
      </c>
      <c r="F573">
        <f>LN('BB Data'!F578/'BB Data'!F577)*100</f>
        <v>-1.1344319013201318</v>
      </c>
      <c r="G573">
        <f>LN('BB Data'!G578/'BB Data'!G577)*100</f>
        <v>1.5402949759932667</v>
      </c>
      <c r="H573">
        <f>LN('BB Data'!H578/'BB Data'!H577)*100</f>
        <v>0.74553186220121015</v>
      </c>
      <c r="I573">
        <f>LN('BB Data'!I578/'BB Data'!I577)*100</f>
        <v>0.22342069414515719</v>
      </c>
      <c r="J573">
        <f>LN('BB Data'!J578/'BB Data'!J577)*100</f>
        <v>4.0302998217514885</v>
      </c>
      <c r="K573">
        <f t="shared" si="617"/>
        <v>0.65629873010250761</v>
      </c>
      <c r="L573">
        <f t="shared" si="618"/>
        <v>0.25977162564786849</v>
      </c>
      <c r="M573">
        <f t="shared" ref="M573" si="653">STDEV(E548:E573)</f>
        <v>2.0657737571781887</v>
      </c>
      <c r="N573">
        <f t="shared" si="649"/>
        <v>1.9037674289411741</v>
      </c>
      <c r="O573" t="e">
        <f t="shared" si="649"/>
        <v>#VALUE!</v>
      </c>
      <c r="P573">
        <f t="shared" si="649"/>
        <v>0.42886134870910353</v>
      </c>
      <c r="Q573">
        <f t="shared" si="649"/>
        <v>9.9249741214933601E-2</v>
      </c>
      <c r="R573">
        <f t="shared" si="616"/>
        <v>4.1558983200617803</v>
      </c>
    </row>
    <row r="574" spans="1:18">
      <c r="A574" s="42">
        <f>'BB Data'!A579</f>
        <v>38695</v>
      </c>
      <c r="B574">
        <f>LN('BB Data'!B579/'BB Data'!B578)*100</f>
        <v>-0.42067989369926767</v>
      </c>
      <c r="C574">
        <f>LN('BB Data'!C579/'BB Data'!C578)*100</f>
        <v>0.15475921214453167</v>
      </c>
      <c r="D574">
        <f>LN('BB Data'!D579/'BB Data'!D578)*100</f>
        <v>0.13446791489579468</v>
      </c>
      <c r="E574">
        <f>LN('BB Data'!E579/'BB Data'!E578)*100</f>
        <v>0.67947107316039379</v>
      </c>
      <c r="F574">
        <f>LN('BB Data'!F579/'BB Data'!F578)*100</f>
        <v>1.936932864363609</v>
      </c>
      <c r="G574">
        <f>LN('BB Data'!G579/'BB Data'!G578)*100</f>
        <v>2.0190979680169092</v>
      </c>
      <c r="H574">
        <f>LN('BB Data'!H579/'BB Data'!H578)*100</f>
        <v>0.56804247658653306</v>
      </c>
      <c r="I574">
        <f>LN('BB Data'!I579/'BB Data'!I578)*100</f>
        <v>0.47045021117874197</v>
      </c>
      <c r="J574">
        <f>LN('BB Data'!J579/'BB Data'!J578)*100</f>
        <v>-3.0108445955002834</v>
      </c>
      <c r="K574">
        <f t="shared" si="617"/>
        <v>0.65626269360160572</v>
      </c>
      <c r="L574">
        <f t="shared" si="618"/>
        <v>0.25712141275948774</v>
      </c>
      <c r="M574">
        <f t="shared" ref="M574" si="654">STDEV(E549:E574)</f>
        <v>2.0609084995814273</v>
      </c>
      <c r="N574">
        <f t="shared" si="649"/>
        <v>1.9030590469930242</v>
      </c>
      <c r="O574" t="e">
        <f t="shared" si="649"/>
        <v>#VALUE!</v>
      </c>
      <c r="P574">
        <f t="shared" si="649"/>
        <v>0.42438261450716158</v>
      </c>
      <c r="Q574">
        <f t="shared" si="649"/>
        <v>0.10137751795971219</v>
      </c>
      <c r="R574">
        <f t="shared" si="616"/>
        <v>3.9014006709226727</v>
      </c>
    </row>
    <row r="575" spans="1:18">
      <c r="A575" s="42">
        <f>'BB Data'!A580</f>
        <v>38702</v>
      </c>
      <c r="B575">
        <f>LN('BB Data'!B580/'BB Data'!B579)*100</f>
        <v>-1.8600229456455702E-2</v>
      </c>
      <c r="C575">
        <f>LN('BB Data'!C580/'BB Data'!C579)*100</f>
        <v>0.42134422637047259</v>
      </c>
      <c r="D575">
        <f>LN('BB Data'!D580/'BB Data'!D579)*100</f>
        <v>0.12136517903097097</v>
      </c>
      <c r="E575">
        <f>LN('BB Data'!E580/'BB Data'!E579)*100</f>
        <v>0.86066194563008191</v>
      </c>
      <c r="F575">
        <f>LN('BB Data'!F580/'BB Data'!F579)*100</f>
        <v>3.704934527927719</v>
      </c>
      <c r="G575">
        <f>LN('BB Data'!G580/'BB Data'!G579)*100</f>
        <v>2.9574609849932538</v>
      </c>
      <c r="H575">
        <f>LN('BB Data'!H580/'BB Data'!H579)*100</f>
        <v>0.68860829474394381</v>
      </c>
      <c r="I575">
        <f>LN('BB Data'!I580/'BB Data'!I579)*100</f>
        <v>0.19130977970564039</v>
      </c>
      <c r="J575">
        <f>LN('BB Data'!J580/'BB Data'!J579)*100</f>
        <v>-1.8856417125561786</v>
      </c>
      <c r="K575">
        <f t="shared" si="617"/>
        <v>0.63737328774625235</v>
      </c>
      <c r="L575">
        <f t="shared" si="618"/>
        <v>0.26257731077967228</v>
      </c>
      <c r="M575">
        <f t="shared" ref="M575" si="655">STDEV(E550:E575)</f>
        <v>2.0331835183632387</v>
      </c>
      <c r="N575">
        <f t="shared" si="649"/>
        <v>1.9356372188594124</v>
      </c>
      <c r="O575" t="e">
        <f t="shared" si="649"/>
        <v>#VALUE!</v>
      </c>
      <c r="P575">
        <f t="shared" si="649"/>
        <v>0.42399451547398131</v>
      </c>
      <c r="Q575">
        <f t="shared" si="649"/>
        <v>0.10699345890939051</v>
      </c>
      <c r="R575">
        <f t="shared" si="616"/>
        <v>3.7272059634443342</v>
      </c>
    </row>
    <row r="576" spans="1:18">
      <c r="A576" s="42">
        <f>'BB Data'!A581</f>
        <v>38709</v>
      </c>
      <c r="B576">
        <f>LN('BB Data'!B581/'BB Data'!B580)*100</f>
        <v>0.26936529711480983</v>
      </c>
      <c r="C576">
        <f>LN('BB Data'!C581/'BB Data'!C580)*100</f>
        <v>0.35555117755952392</v>
      </c>
      <c r="D576">
        <f>LN('BB Data'!D581/'BB Data'!D580)*100</f>
        <v>0.12711838756715704</v>
      </c>
      <c r="E576">
        <f>LN('BB Data'!E581/'BB Data'!E580)*100</f>
        <v>1.9642257968687689</v>
      </c>
      <c r="F576">
        <f>LN('BB Data'!F581/'BB Data'!F580)*100</f>
        <v>-0.94583680185236285</v>
      </c>
      <c r="G576">
        <f>LN('BB Data'!G581/'BB Data'!G580)*100</f>
        <v>1.2364660868990363</v>
      </c>
      <c r="H576">
        <f>LN('BB Data'!H581/'BB Data'!H580)*100</f>
        <v>0.78447800138828527</v>
      </c>
      <c r="I576">
        <f>LN('BB Data'!I581/'BB Data'!I580)*100</f>
        <v>0.348902356188802</v>
      </c>
      <c r="J576">
        <f>LN('BB Data'!J581/'BB Data'!J580)*100</f>
        <v>-9.1447141295685194E-2</v>
      </c>
      <c r="K576">
        <f t="shared" si="617"/>
        <v>0.63801866458629153</v>
      </c>
      <c r="L576">
        <f t="shared" si="618"/>
        <v>0.25712832579629752</v>
      </c>
      <c r="M576">
        <f t="shared" ref="M576" si="656">STDEV(E551:E576)</f>
        <v>2.0314435087556224</v>
      </c>
      <c r="N576">
        <f t="shared" si="649"/>
        <v>1.9431291347331938</v>
      </c>
      <c r="O576" t="e">
        <f t="shared" si="649"/>
        <v>#VALUE!</v>
      </c>
      <c r="P576">
        <f t="shared" si="649"/>
        <v>0.43123807423246968</v>
      </c>
      <c r="Q576">
        <f t="shared" si="649"/>
        <v>0.10609554076741878</v>
      </c>
      <c r="R576">
        <f t="shared" si="616"/>
        <v>3.5729901872346606</v>
      </c>
    </row>
    <row r="577" spans="1:18">
      <c r="A577" s="42">
        <f>'BB Data'!A582</f>
        <v>38716</v>
      </c>
      <c r="B577">
        <f>LN('BB Data'!B582/'BB Data'!B581)*100</f>
        <v>3.2975752815789225E-2</v>
      </c>
      <c r="C577">
        <f>LN('BB Data'!C582/'BB Data'!C581)*100</f>
        <v>0.25652059067486604</v>
      </c>
      <c r="D577">
        <f>LN('BB Data'!D582/'BB Data'!D581)*100</f>
        <v>0.1310081270523554</v>
      </c>
      <c r="E577">
        <f>LN('BB Data'!E582/'BB Data'!E581)*100</f>
        <v>0.44829128842086652</v>
      </c>
      <c r="F577">
        <f>LN('BB Data'!F582/'BB Data'!F581)*100</f>
        <v>0.88163134218283701</v>
      </c>
      <c r="G577">
        <f>LN('BB Data'!G582/'BB Data'!G581)*100</f>
        <v>-4.041888719367432E-2</v>
      </c>
      <c r="H577">
        <f>LN('BB Data'!H582/'BB Data'!H581)*100</f>
        <v>0.20824099397629106</v>
      </c>
      <c r="I577">
        <f>LN('BB Data'!I582/'BB Data'!I581)*100</f>
        <v>0.43481441827208489</v>
      </c>
      <c r="J577">
        <f>LN('BB Data'!J582/'BB Data'!J581)*100</f>
        <v>0.40926227207633115</v>
      </c>
      <c r="K577">
        <f t="shared" si="617"/>
        <v>0.63636776362155445</v>
      </c>
      <c r="L577">
        <f t="shared" si="618"/>
        <v>0.2566078822513162</v>
      </c>
      <c r="M577">
        <f t="shared" ref="M577" si="657">STDEV(E552:E577)</f>
        <v>2.0284459108041628</v>
      </c>
      <c r="N577">
        <f t="shared" si="649"/>
        <v>1.9444611845715905</v>
      </c>
      <c r="O577" t="e">
        <f t="shared" si="649"/>
        <v>#VALUE!</v>
      </c>
      <c r="P577">
        <f t="shared" si="649"/>
        <v>0.42972109976170653</v>
      </c>
      <c r="Q577">
        <f t="shared" si="649"/>
        <v>0.10714041253503642</v>
      </c>
      <c r="R577">
        <f t="shared" si="616"/>
        <v>3.5353688968724675</v>
      </c>
    </row>
    <row r="578" spans="1:18">
      <c r="A578" s="42">
        <f>'BB Data'!A583</f>
        <v>38723</v>
      </c>
      <c r="B578">
        <f>LN('BB Data'!B583/'BB Data'!B582)*100</f>
        <v>1.0148520756770534</v>
      </c>
      <c r="C578">
        <f>LN('BB Data'!C583/'BB Data'!C582)*100</f>
        <v>0.59048890084502137</v>
      </c>
      <c r="D578">
        <f>LN('BB Data'!D583/'BB Data'!D582)*100</f>
        <v>0.1312045147381575</v>
      </c>
      <c r="E578">
        <f>LN('BB Data'!E583/'BB Data'!E582)*100</f>
        <v>5.2592557555084181</v>
      </c>
      <c r="F578">
        <f>LN('BB Data'!F583/'BB Data'!F582)*100</f>
        <v>-2.273563341236732</v>
      </c>
      <c r="G578">
        <f>LN('BB Data'!G583/'BB Data'!G582)*100</f>
        <v>1.9300225560291258</v>
      </c>
      <c r="H578">
        <f>LN('BB Data'!H583/'BB Data'!H582)*100</f>
        <v>0.54197680579868956</v>
      </c>
      <c r="I578">
        <f>LN('BB Data'!I583/'BB Data'!I582)*100</f>
        <v>0.22734235357082838</v>
      </c>
      <c r="J578">
        <f>LN('BB Data'!J583/'BB Data'!J582)*100</f>
        <v>9.2645579515503691</v>
      </c>
      <c r="K578">
        <f t="shared" si="617"/>
        <v>0.63215749228636953</v>
      </c>
      <c r="L578">
        <f t="shared" si="618"/>
        <v>0.27065454516308723</v>
      </c>
      <c r="M578">
        <f t="shared" ref="M578" si="658">STDEV(E553:E578)</f>
        <v>2.1781937304558356</v>
      </c>
      <c r="N578">
        <f t="shared" si="649"/>
        <v>1.9851363452761399</v>
      </c>
      <c r="O578" t="e">
        <f t="shared" si="649"/>
        <v>#VALUE!</v>
      </c>
      <c r="P578">
        <f t="shared" si="649"/>
        <v>0.42453112859253667</v>
      </c>
      <c r="Q578">
        <f t="shared" si="649"/>
        <v>0.10861015974508682</v>
      </c>
      <c r="R578">
        <f t="shared" si="616"/>
        <v>3.8295853095800192</v>
      </c>
    </row>
    <row r="579" spans="1:18">
      <c r="A579" s="42">
        <f>'BB Data'!A584</f>
        <v>38730</v>
      </c>
      <c r="B579">
        <f>LN('BB Data'!B584/'BB Data'!B583)*100</f>
        <v>0.25668986214980427</v>
      </c>
      <c r="C579">
        <f>LN('BB Data'!C584/'BB Data'!C583)*100</f>
        <v>0.46660129599704464</v>
      </c>
      <c r="D579">
        <f>LN('BB Data'!D584/'BB Data'!D583)*100</f>
        <v>0.13084893778744347</v>
      </c>
      <c r="E579">
        <f>LN('BB Data'!E584/'BB Data'!E583)*100</f>
        <v>1.6145497186197035</v>
      </c>
      <c r="F579">
        <f>LN('BB Data'!F584/'BB Data'!F583)*100</f>
        <v>-0.46098204781615837</v>
      </c>
      <c r="G579">
        <f>LN('BB Data'!G584/'BB Data'!G583)*100</f>
        <v>0.99807581845163373</v>
      </c>
      <c r="H579">
        <f>LN('BB Data'!H584/'BB Data'!H583)*100</f>
        <v>0.66561366362724961</v>
      </c>
      <c r="I579">
        <f>LN('BB Data'!I584/'BB Data'!I583)*100</f>
        <v>0.31854238358254572</v>
      </c>
      <c r="J579">
        <f>LN('BB Data'!J584/'BB Data'!J583)*100</f>
        <v>3.0210598069727967</v>
      </c>
      <c r="K579">
        <f t="shared" si="617"/>
        <v>0.59715692758786143</v>
      </c>
      <c r="L579">
        <f t="shared" si="618"/>
        <v>0.27616428910564977</v>
      </c>
      <c r="M579">
        <f t="shared" ref="M579" si="659">STDEV(E554:E579)</f>
        <v>2.1350962343951427</v>
      </c>
      <c r="N579">
        <f t="shared" si="649"/>
        <v>1.9672369831503391</v>
      </c>
      <c r="O579" t="e">
        <f t="shared" si="649"/>
        <v>#VALUE!</v>
      </c>
      <c r="P579">
        <f t="shared" si="649"/>
        <v>0.4274732611288955</v>
      </c>
      <c r="Q579">
        <f t="shared" si="649"/>
        <v>0.10872122464554027</v>
      </c>
      <c r="R579">
        <f t="shared" si="616"/>
        <v>3.8398719213553041</v>
      </c>
    </row>
    <row r="580" spans="1:18">
      <c r="A580" s="42">
        <f>'BB Data'!A585</f>
        <v>38737</v>
      </c>
      <c r="B580">
        <f>LN('BB Data'!B585/'BB Data'!B584)*100</f>
        <v>0.12708225964713074</v>
      </c>
      <c r="C580">
        <f>LN('BB Data'!C585/'BB Data'!C584)*100</f>
        <v>0.12568230356683399</v>
      </c>
      <c r="D580">
        <f>LN('BB Data'!D585/'BB Data'!D584)*100</f>
        <v>0.12425816090748062</v>
      </c>
      <c r="E580">
        <f>LN('BB Data'!E585/'BB Data'!E584)*100</f>
        <v>-0.33488452642285799</v>
      </c>
      <c r="F580">
        <f>LN('BB Data'!F585/'BB Data'!F584)*100</f>
        <v>0.21978030824794398</v>
      </c>
      <c r="G580">
        <f>LN('BB Data'!G585/'BB Data'!G584)*100</f>
        <v>0.92192746494769251</v>
      </c>
      <c r="H580">
        <f>LN('BB Data'!H585/'BB Data'!H584)*100</f>
        <v>0.48467076366138123</v>
      </c>
      <c r="I580">
        <f>LN('BB Data'!I585/'BB Data'!I584)*100</f>
        <v>0.35089664163170819</v>
      </c>
      <c r="J580">
        <f>LN('BB Data'!J585/'BB Data'!J584)*100</f>
        <v>1.6780539203627236</v>
      </c>
      <c r="K580">
        <f t="shared" si="617"/>
        <v>0.58914964401831182</v>
      </c>
      <c r="L580">
        <f t="shared" si="618"/>
        <v>0.2684742742749659</v>
      </c>
      <c r="M580">
        <f t="shared" ref="M580" si="660">STDEV(E555:E580)</f>
        <v>2.1348389139181125</v>
      </c>
      <c r="N580">
        <f t="shared" si="649"/>
        <v>1.9013111170226473</v>
      </c>
      <c r="O580" t="e">
        <f t="shared" si="649"/>
        <v>#VALUE!</v>
      </c>
      <c r="P580">
        <f t="shared" si="649"/>
        <v>0.41402456915135277</v>
      </c>
      <c r="Q580">
        <f t="shared" si="649"/>
        <v>0.10698775197184872</v>
      </c>
      <c r="R580">
        <f t="shared" si="616"/>
        <v>3.83955578142877</v>
      </c>
    </row>
    <row r="581" spans="1:18">
      <c r="A581" s="42">
        <f>'BB Data'!A586</f>
        <v>38744</v>
      </c>
      <c r="B581">
        <f>LN('BB Data'!B586/'BB Data'!B585)*100</f>
        <v>0.53906301375720367</v>
      </c>
      <c r="C581">
        <f>LN('BB Data'!C586/'BB Data'!C585)*100</f>
        <v>-4.3411628420481747E-2</v>
      </c>
      <c r="D581">
        <f>LN('BB Data'!D586/'BB Data'!D585)*100</f>
        <v>0.12740151250419765</v>
      </c>
      <c r="E581">
        <f>LN('BB Data'!E586/'BB Data'!E585)*100</f>
        <v>3.2801798379170051</v>
      </c>
      <c r="F581">
        <f>LN('BB Data'!F586/'BB Data'!F585)*100</f>
        <v>-3.0085834622314849</v>
      </c>
      <c r="G581">
        <f>LN('BB Data'!G586/'BB Data'!G585)*100</f>
        <v>-0.88178276507004172</v>
      </c>
      <c r="H581">
        <f>LN('BB Data'!H586/'BB Data'!H585)*100</f>
        <v>0.18620628324717453</v>
      </c>
      <c r="I581">
        <f>LN('BB Data'!I586/'BB Data'!I585)*100</f>
        <v>0.44935111390925625</v>
      </c>
      <c r="J581">
        <f>LN('BB Data'!J586/'BB Data'!J585)*100</f>
        <v>5.3280922263141752</v>
      </c>
      <c r="K581">
        <f t="shared" si="617"/>
        <v>0.59594333608219241</v>
      </c>
      <c r="L581">
        <f t="shared" si="618"/>
        <v>0.27228540056353157</v>
      </c>
      <c r="M581">
        <f t="shared" ref="M581" si="661">STDEV(E556:E581)</f>
        <v>2.1850861788397045</v>
      </c>
      <c r="N581">
        <f t="shared" si="649"/>
        <v>1.9778360301820388</v>
      </c>
      <c r="O581" t="e">
        <f t="shared" si="649"/>
        <v>#VALUE!</v>
      </c>
      <c r="P581">
        <f t="shared" si="649"/>
        <v>0.41486452329302637</v>
      </c>
      <c r="Q581">
        <f t="shared" si="649"/>
        <v>0.10697649614413338</v>
      </c>
      <c r="R581">
        <f t="shared" si="616"/>
        <v>3.8968099185904288</v>
      </c>
    </row>
    <row r="582" spans="1:18">
      <c r="A582" s="42">
        <f>'BB Data'!A587</f>
        <v>38751</v>
      </c>
      <c r="B582">
        <f>LN('BB Data'!B587/'BB Data'!B586)*100</f>
        <v>-0.29044928704653794</v>
      </c>
      <c r="C582">
        <f>LN('BB Data'!C587/'BB Data'!C586)*100</f>
        <v>0.17024972971003338</v>
      </c>
      <c r="D582">
        <f>LN('BB Data'!D587/'BB Data'!D586)*100</f>
        <v>0.11626109337147825</v>
      </c>
      <c r="E582">
        <f>LN('BB Data'!E587/'BB Data'!E586)*100</f>
        <v>-1.523016458663607</v>
      </c>
      <c r="F582">
        <f>LN('BB Data'!F587/'BB Data'!F586)*100</f>
        <v>0</v>
      </c>
      <c r="G582">
        <f>LN('BB Data'!G587/'BB Data'!G586)*100</f>
        <v>-0.12762674039614819</v>
      </c>
      <c r="H582">
        <f>LN('BB Data'!H587/'BB Data'!H586)*100</f>
        <v>0.37679133286660593</v>
      </c>
      <c r="I582">
        <f>LN('BB Data'!I587/'BB Data'!I586)*100</f>
        <v>0.25011800591422684</v>
      </c>
      <c r="J582">
        <f>LN('BB Data'!J587/'BB Data'!J586)*100</f>
        <v>-2.4254280393999643</v>
      </c>
      <c r="K582">
        <f t="shared" si="617"/>
        <v>0.53265093702806487</v>
      </c>
      <c r="L582">
        <f t="shared" si="618"/>
        <v>0.27219443827167161</v>
      </c>
      <c r="M582">
        <f t="shared" ref="M582" si="662">STDEV(E557:E582)</f>
        <v>2.2252167114737098</v>
      </c>
      <c r="N582">
        <f t="shared" si="649"/>
        <v>1.9088973156999207</v>
      </c>
      <c r="O582" t="e">
        <f t="shared" si="649"/>
        <v>#VALUE!</v>
      </c>
      <c r="P582">
        <f t="shared" si="649"/>
        <v>0.41235301346991965</v>
      </c>
      <c r="Q582">
        <f t="shared" si="649"/>
        <v>9.9837436216425518E-2</v>
      </c>
      <c r="R582">
        <f t="shared" si="616"/>
        <v>3.8771109667721615</v>
      </c>
    </row>
    <row r="583" spans="1:18">
      <c r="A583" s="42">
        <f>'BB Data'!A588</f>
        <v>38758</v>
      </c>
      <c r="B583">
        <f>LN('BB Data'!B588/'BB Data'!B587)*100</f>
        <v>0.37832852441541515</v>
      </c>
      <c r="C583">
        <f>LN('BB Data'!C588/'BB Data'!C587)*100</f>
        <v>0.42664948766834837</v>
      </c>
      <c r="D583">
        <f>LN('BB Data'!D588/'BB Data'!D587)*100</f>
        <v>0.12014693383658659</v>
      </c>
      <c r="E583">
        <f>LN('BB Data'!E588/'BB Data'!E587)*100</f>
        <v>0.47049735871134934</v>
      </c>
      <c r="F583">
        <f>LN('BB Data'!F588/'BB Data'!F587)*100</f>
        <v>-2.2190090404111951</v>
      </c>
      <c r="G583">
        <f>LN('BB Data'!G588/'BB Data'!G587)*100</f>
        <v>-0.49149826560083937</v>
      </c>
      <c r="H583">
        <f>LN('BB Data'!H588/'BB Data'!H587)*100</f>
        <v>0.50956976985578051</v>
      </c>
      <c r="I583">
        <f>LN('BB Data'!I588/'BB Data'!I587)*100</f>
        <v>0.36143876439240585</v>
      </c>
      <c r="J583">
        <f>LN('BB Data'!J588/'BB Data'!J587)*100</f>
        <v>0.87516535739541235</v>
      </c>
      <c r="K583">
        <f t="shared" si="617"/>
        <v>0.53276594976576619</v>
      </c>
      <c r="L583">
        <f t="shared" si="618"/>
        <v>0.27650457907661946</v>
      </c>
      <c r="M583">
        <f t="shared" ref="M583" si="663">STDEV(E558:E583)</f>
        <v>2.2264043464271914</v>
      </c>
      <c r="N583">
        <f t="shared" si="649"/>
        <v>1.8624355780840856</v>
      </c>
      <c r="O583" t="e">
        <f t="shared" si="649"/>
        <v>#VALUE!</v>
      </c>
      <c r="P583">
        <f t="shared" si="649"/>
        <v>0.39771510477115474</v>
      </c>
      <c r="Q583">
        <f t="shared" si="649"/>
        <v>8.3890706791205305E-2</v>
      </c>
      <c r="R583">
        <f t="shared" si="616"/>
        <v>3.8746374792158065</v>
      </c>
    </row>
    <row r="584" spans="1:18">
      <c r="A584" s="42">
        <f>'BB Data'!A589</f>
        <v>38765</v>
      </c>
      <c r="B584">
        <f>LN('BB Data'!B589/'BB Data'!B588)*100</f>
        <v>0.21986453911006226</v>
      </c>
      <c r="C584">
        <f>LN('BB Data'!C589/'BB Data'!C588)*100</f>
        <v>0.57060100364184196</v>
      </c>
      <c r="D584">
        <f>LN('BB Data'!D589/'BB Data'!D588)*100</f>
        <v>0.1127007658548984</v>
      </c>
      <c r="E584">
        <f>LN('BB Data'!E589/'BB Data'!E588)*100</f>
        <v>0.94853495779109265</v>
      </c>
      <c r="F584">
        <f>LN('BB Data'!F589/'BB Data'!F588)*100</f>
        <v>-2.0566277581477084</v>
      </c>
      <c r="G584">
        <f>LN('BB Data'!G589/'BB Data'!G588)*100</f>
        <v>2.4275532897474612</v>
      </c>
      <c r="H584">
        <f>LN('BB Data'!H589/'BB Data'!H588)*100</f>
        <v>0.77229210776395263</v>
      </c>
      <c r="I584">
        <f>LN('BB Data'!I589/'BB Data'!I588)*100</f>
        <v>0.29529325123552203</v>
      </c>
      <c r="J584">
        <f>LN('BB Data'!J589/'BB Data'!J588)*100</f>
        <v>5.8064211405914783</v>
      </c>
      <c r="K584">
        <f t="shared" si="617"/>
        <v>0.45209234788487679</v>
      </c>
      <c r="L584">
        <f t="shared" si="618"/>
        <v>0.28407155976425807</v>
      </c>
      <c r="M584">
        <f t="shared" ref="M584" si="664">STDEV(E559:E584)</f>
        <v>2.1000234616995668</v>
      </c>
      <c r="N584">
        <f t="shared" si="649"/>
        <v>1.748185200723154</v>
      </c>
      <c r="O584" t="e">
        <f t="shared" si="649"/>
        <v>#VALUE!</v>
      </c>
      <c r="P584">
        <f t="shared" si="649"/>
        <v>0.37236588071769849</v>
      </c>
      <c r="Q584">
        <f t="shared" si="649"/>
        <v>8.2689064435295015E-2</v>
      </c>
      <c r="R584">
        <f t="shared" si="616"/>
        <v>3.7658483403398773</v>
      </c>
    </row>
    <row r="585" spans="1:18">
      <c r="A585" s="42">
        <f>'BB Data'!A590</f>
        <v>38772</v>
      </c>
      <c r="B585">
        <f>LN('BB Data'!B590/'BB Data'!B589)*100</f>
        <v>-1.8135654746846062E-2</v>
      </c>
      <c r="C585">
        <f>LN('BB Data'!C590/'BB Data'!C589)*100</f>
        <v>0.12412230563441792</v>
      </c>
      <c r="D585">
        <f>LN('BB Data'!D590/'BB Data'!D589)*100</f>
        <v>0.11494442882006896</v>
      </c>
      <c r="E585">
        <f>LN('BB Data'!E590/'BB Data'!E589)*100</f>
        <v>0.95870657984765928</v>
      </c>
      <c r="F585">
        <f>LN('BB Data'!F590/'BB Data'!F589)*100</f>
        <v>1.0569681489687641</v>
      </c>
      <c r="G585">
        <f>LN('BB Data'!G590/'BB Data'!G589)*100</f>
        <v>0.49891539376009947</v>
      </c>
      <c r="H585">
        <f>LN('BB Data'!H590/'BB Data'!H589)*100</f>
        <v>0.24919765359654195</v>
      </c>
      <c r="I585">
        <f>LN('BB Data'!I590/'BB Data'!I589)*100</f>
        <v>0.23297403962524044</v>
      </c>
      <c r="J585">
        <f>LN('BB Data'!J590/'BB Data'!J589)*100</f>
        <v>-8.1598118704432288E-2</v>
      </c>
      <c r="K585">
        <f t="shared" si="617"/>
        <v>0.45208764375492638</v>
      </c>
      <c r="L585">
        <f t="shared" si="618"/>
        <v>0.28441710604406872</v>
      </c>
      <c r="M585">
        <f t="shared" ref="M585:Q600" si="665">STDEV(E560:E585)</f>
        <v>2.0923755323527637</v>
      </c>
      <c r="N585">
        <f t="shared" si="665"/>
        <v>1.7535939558953784</v>
      </c>
      <c r="O585" t="e">
        <f t="shared" si="665"/>
        <v>#VALUE!</v>
      </c>
      <c r="P585">
        <f t="shared" si="665"/>
        <v>0.37379489815021333</v>
      </c>
      <c r="Q585">
        <f t="shared" si="665"/>
        <v>8.5755410826900608E-2</v>
      </c>
      <c r="R585">
        <f t="shared" si="616"/>
        <v>3.7849830400524795</v>
      </c>
    </row>
    <row r="586" spans="1:18">
      <c r="A586" s="42">
        <f>'BB Data'!A591</f>
        <v>38779</v>
      </c>
      <c r="B586">
        <f>LN('BB Data'!B591/'BB Data'!B590)*100</f>
        <v>0.1178230072407785</v>
      </c>
      <c r="C586">
        <f>LN('BB Data'!C591/'BB Data'!C590)*100</f>
        <v>0.16936343527860218</v>
      </c>
      <c r="D586">
        <f>LN('BB Data'!D591/'BB Data'!D590)*100</f>
        <v>0.12920027928872693</v>
      </c>
      <c r="E586">
        <f>LN('BB Data'!E591/'BB Data'!E590)*100</f>
        <v>-0.15405086724182632</v>
      </c>
      <c r="F586">
        <f>LN('BB Data'!F591/'BB Data'!F590)*100</f>
        <v>-1.4117881545785158</v>
      </c>
      <c r="G586">
        <f>LN('BB Data'!G591/'BB Data'!G590)*100</f>
        <v>0.69917296367181969</v>
      </c>
      <c r="H586">
        <f>LN('BB Data'!H591/'BB Data'!H590)*100</f>
        <v>0.43165704811715633</v>
      </c>
      <c r="I586">
        <f>LN('BB Data'!I591/'BB Data'!I590)*100</f>
        <v>0.14040123478733149</v>
      </c>
      <c r="J586">
        <f>LN('BB Data'!J591/'BB Data'!J590)*100</f>
        <v>1.8428018443504386</v>
      </c>
      <c r="K586">
        <f t="shared" si="617"/>
        <v>0.37841848829588748</v>
      </c>
      <c r="L586">
        <f t="shared" si="618"/>
        <v>0.27323695522897956</v>
      </c>
      <c r="M586">
        <f t="shared" ref="M586" si="666">STDEV(E561:E586)</f>
        <v>2.057942855406536</v>
      </c>
      <c r="N586">
        <f t="shared" si="665"/>
        <v>1.6847749113705792</v>
      </c>
      <c r="O586" t="e">
        <f t="shared" si="665"/>
        <v>#VALUE!</v>
      </c>
      <c r="P586">
        <f t="shared" si="665"/>
        <v>0.37292686770525718</v>
      </c>
      <c r="Q586">
        <f t="shared" si="665"/>
        <v>9.4778887759537994E-2</v>
      </c>
      <c r="R586">
        <f t="shared" si="616"/>
        <v>3.6100687174157366</v>
      </c>
    </row>
    <row r="587" spans="1:18">
      <c r="A587" s="42">
        <f>'BB Data'!A592</f>
        <v>38786</v>
      </c>
      <c r="B587">
        <f>LN('BB Data'!B592/'BB Data'!B591)*100</f>
        <v>-1.270109140466428</v>
      </c>
      <c r="C587">
        <f>LN('BB Data'!C592/'BB Data'!C591)*100</f>
        <v>-0.51351499331050132</v>
      </c>
      <c r="D587">
        <f>LN('BB Data'!D592/'BB Data'!D591)*100</f>
        <v>0.10211223949701076</v>
      </c>
      <c r="E587">
        <f>LN('BB Data'!E592/'BB Data'!E591)*100</f>
        <v>-4.215806748848836</v>
      </c>
      <c r="F587">
        <f>LN('BB Data'!F592/'BB Data'!F591)*100</f>
        <v>1.2855402711652839</v>
      </c>
      <c r="G587">
        <f>LN('BB Data'!G592/'BB Data'!G591)*100</f>
        <v>-1.1849501124197843</v>
      </c>
      <c r="H587">
        <f>LN('BB Data'!H592/'BB Data'!H591)*100</f>
        <v>3.0087342010339971E-2</v>
      </c>
      <c r="I587">
        <f>LN('BB Data'!I592/'BB Data'!I591)*100</f>
        <v>0.24598946958065007</v>
      </c>
      <c r="J587">
        <f>LN('BB Data'!J592/'BB Data'!J591)*100</f>
        <v>-9.4985216780229038</v>
      </c>
      <c r="K587">
        <f t="shared" si="617"/>
        <v>0.45963745112980109</v>
      </c>
      <c r="L587">
        <f t="shared" si="618"/>
        <v>0.30536350181027877</v>
      </c>
      <c r="M587">
        <f t="shared" ref="M587" si="667">STDEV(E562:E587)</f>
        <v>2.2819774196644658</v>
      </c>
      <c r="N587">
        <f t="shared" si="665"/>
        <v>1.711823984940849</v>
      </c>
      <c r="O587" t="e">
        <f t="shared" si="665"/>
        <v>#VALUE!</v>
      </c>
      <c r="P587">
        <f t="shared" si="665"/>
        <v>0.34317277683433095</v>
      </c>
      <c r="Q587">
        <f t="shared" si="665"/>
        <v>9.6495350157586549E-2</v>
      </c>
      <c r="R587">
        <f t="shared" si="616"/>
        <v>4.1616047098949149</v>
      </c>
    </row>
    <row r="588" spans="1:18">
      <c r="A588" s="42">
        <f>'BB Data'!A593</f>
        <v>38793</v>
      </c>
      <c r="B588">
        <f>LN('BB Data'!B593/'BB Data'!B592)*100</f>
        <v>0.93642097516062006</v>
      </c>
      <c r="C588">
        <f>LN('BB Data'!C593/'BB Data'!C592)*100</f>
        <v>0.458389809109708</v>
      </c>
      <c r="D588">
        <f>LN('BB Data'!D593/'BB Data'!D592)*100</f>
        <v>0.11600106756285299</v>
      </c>
      <c r="E588">
        <f>LN('BB Data'!E593/'BB Data'!E592)*100</f>
        <v>3.9018788220105729</v>
      </c>
      <c r="F588">
        <f>LN('BB Data'!F593/'BB Data'!F592)*100</f>
        <v>-0.62422468199355741</v>
      </c>
      <c r="G588">
        <f>LN('BB Data'!G593/'BB Data'!G592)*100</f>
        <v>-7.0068491979474647E-3</v>
      </c>
      <c r="H588">
        <f>LN('BB Data'!H593/'BB Data'!H592)*100</f>
        <v>0.43202204935458149</v>
      </c>
      <c r="I588">
        <f>LN('BB Data'!I593/'BB Data'!I592)*100</f>
        <v>0.38187254829888878</v>
      </c>
      <c r="J588">
        <f>LN('BB Data'!J593/'BB Data'!J592)*100</f>
        <v>5.5053074429968687</v>
      </c>
      <c r="K588">
        <f t="shared" si="617"/>
        <v>0.4876651551158428</v>
      </c>
      <c r="L588">
        <f t="shared" si="618"/>
        <v>0.30997969252426844</v>
      </c>
      <c r="M588">
        <f t="shared" ref="M588" si="668">STDEV(E563:E588)</f>
        <v>2.3683655175192042</v>
      </c>
      <c r="N588">
        <f t="shared" si="665"/>
        <v>1.7128109613756466</v>
      </c>
      <c r="O588" t="e">
        <f t="shared" si="665"/>
        <v>#VALUE!</v>
      </c>
      <c r="P588">
        <f t="shared" si="665"/>
        <v>0.27936192330498494</v>
      </c>
      <c r="Q588">
        <f t="shared" si="665"/>
        <v>8.8265582655436076E-2</v>
      </c>
      <c r="R588">
        <f t="shared" si="616"/>
        <v>4.234796219318258</v>
      </c>
    </row>
    <row r="589" spans="1:18">
      <c r="A589" s="42">
        <f>'BB Data'!A594</f>
        <v>38800</v>
      </c>
      <c r="B589">
        <f>LN('BB Data'!B594/'BB Data'!B593)*100</f>
        <v>-1.3142770430351811</v>
      </c>
      <c r="C589">
        <f>LN('BB Data'!C594/'BB Data'!C593)*100</f>
        <v>-0.18830318471911245</v>
      </c>
      <c r="D589">
        <f>LN('BB Data'!D594/'BB Data'!D593)*100</f>
        <v>9.5717685563959987E-2</v>
      </c>
      <c r="E589">
        <f>LN('BB Data'!E594/'BB Data'!E593)*100</f>
        <v>-1.0600601666687879</v>
      </c>
      <c r="F589">
        <f>LN('BB Data'!F594/'BB Data'!F593)*100</f>
        <v>1.5880763456250353</v>
      </c>
      <c r="G589">
        <f>LN('BB Data'!G594/'BB Data'!G593)*100</f>
        <v>-0.95930328628462469</v>
      </c>
      <c r="H589">
        <f>LN('BB Data'!H594/'BB Data'!H593)*100</f>
        <v>-0.11341634117065853</v>
      </c>
      <c r="I589">
        <f>LN('BB Data'!I594/'BB Data'!I593)*100</f>
        <v>0.2117540320073778</v>
      </c>
      <c r="J589">
        <f>LN('BB Data'!J594/'BB Data'!J593)*100</f>
        <v>-2.4485020524378984</v>
      </c>
      <c r="K589">
        <f t="shared" si="617"/>
        <v>0.55528596967348354</v>
      </c>
      <c r="L589">
        <f t="shared" si="618"/>
        <v>0.31794556009053315</v>
      </c>
      <c r="M589">
        <f t="shared" ref="M589" si="669">STDEV(E564:E589)</f>
        <v>2.3921252695948119</v>
      </c>
      <c r="N589">
        <f t="shared" si="665"/>
        <v>1.7334143545454399</v>
      </c>
      <c r="O589" t="e">
        <f t="shared" si="665"/>
        <v>#VALUE!</v>
      </c>
      <c r="P589">
        <f t="shared" si="665"/>
        <v>0.27071334870751423</v>
      </c>
      <c r="Q589">
        <f t="shared" si="665"/>
        <v>9.1194354578870193E-2</v>
      </c>
      <c r="R589">
        <f t="shared" si="616"/>
        <v>4.2168181329531986</v>
      </c>
    </row>
    <row r="590" spans="1:18">
      <c r="A590" s="42">
        <f>'BB Data'!A595</f>
        <v>38807</v>
      </c>
      <c r="B590">
        <f>LN('BB Data'!B595/'BB Data'!B594)*100</f>
        <v>0.40843056286921492</v>
      </c>
      <c r="C590">
        <f>LN('BB Data'!C595/'BB Data'!C594)*100</f>
        <v>-0.18930959715283341</v>
      </c>
      <c r="D590">
        <f>LN('BB Data'!D595/'BB Data'!D594)*100</f>
        <v>0.11720650731049592</v>
      </c>
      <c r="E590">
        <f>LN('BB Data'!E595/'BB Data'!E594)*100</f>
        <v>1.7491514750659798</v>
      </c>
      <c r="F590">
        <f>LN('BB Data'!F595/'BB Data'!F594)*100</f>
        <v>0.27764941482922234</v>
      </c>
      <c r="G590">
        <f>LN('BB Data'!G595/'BB Data'!G594)*100</f>
        <v>-3.9802755760654236E-2</v>
      </c>
      <c r="H590">
        <f>LN('BB Data'!H595/'BB Data'!H594)*100</f>
        <v>0.27831619163087951</v>
      </c>
      <c r="I590">
        <f>LN('BB Data'!I595/'BB Data'!I594)*100</f>
        <v>0.28635547064283778</v>
      </c>
      <c r="J590">
        <f>LN('BB Data'!J595/'BB Data'!J594)*100</f>
        <v>-0.48128378582266229</v>
      </c>
      <c r="K590">
        <f t="shared" si="617"/>
        <v>0.55869803532546891</v>
      </c>
      <c r="L590">
        <f t="shared" si="618"/>
        <v>0.3186192980788155</v>
      </c>
      <c r="M590">
        <f t="shared" ref="M590" si="670">STDEV(E565:E590)</f>
        <v>2.3502502679023771</v>
      </c>
      <c r="N590">
        <f t="shared" si="665"/>
        <v>1.7094100567168964</v>
      </c>
      <c r="O590">
        <f t="shared" si="665"/>
        <v>1.285097123834531</v>
      </c>
      <c r="P590">
        <f t="shared" si="665"/>
        <v>0.27013525734221921</v>
      </c>
      <c r="Q590">
        <f t="shared" si="665"/>
        <v>9.1078404380186564E-2</v>
      </c>
      <c r="R590">
        <f t="shared" si="616"/>
        <v>4.1996068714172896</v>
      </c>
    </row>
    <row r="591" spans="1:18">
      <c r="A591" s="42">
        <f>'BB Data'!A596</f>
        <v>38814</v>
      </c>
      <c r="B591">
        <f>LN('BB Data'!B596/'BB Data'!B595)*100</f>
        <v>0.3681971672923855</v>
      </c>
      <c r="C591">
        <f>LN('BB Data'!C596/'BB Data'!C595)*100</f>
        <v>-0.14466312962057357</v>
      </c>
      <c r="D591">
        <f>LN('BB Data'!D596/'BB Data'!D595)*100</f>
        <v>0.12739236118426939</v>
      </c>
      <c r="E591">
        <f>LN('BB Data'!E596/'BB Data'!E595)*100</f>
        <v>3.2789822822990757</v>
      </c>
      <c r="F591">
        <f>LN('BB Data'!F596/'BB Data'!F595)*100</f>
        <v>-0.69557433238617139</v>
      </c>
      <c r="G591">
        <f>LN('BB Data'!G596/'BB Data'!G595)*100</f>
        <v>-1.4543248155158137</v>
      </c>
      <c r="H591">
        <f>LN('BB Data'!H596/'BB Data'!H595)*100</f>
        <v>0.20559687424912335</v>
      </c>
      <c r="I591">
        <f>LN('BB Data'!I596/'BB Data'!I595)*100</f>
        <v>0.28309434798961181</v>
      </c>
      <c r="J591">
        <f>LN('BB Data'!J596/'BB Data'!J595)*100</f>
        <v>3.9078375980750444</v>
      </c>
      <c r="K591">
        <f t="shared" si="617"/>
        <v>0.55228236131633179</v>
      </c>
      <c r="L591">
        <f t="shared" si="618"/>
        <v>0.31295048754908394</v>
      </c>
      <c r="M591">
        <f t="shared" ref="M591" si="671">STDEV(E566:E591)</f>
        <v>2.2338484887096155</v>
      </c>
      <c r="N591">
        <f t="shared" si="665"/>
        <v>1.6976066697946508</v>
      </c>
      <c r="O591">
        <f t="shared" si="665"/>
        <v>1.3107589386543566</v>
      </c>
      <c r="P591">
        <f t="shared" si="665"/>
        <v>0.25491113028016837</v>
      </c>
      <c r="Q591">
        <f t="shared" si="665"/>
        <v>8.935219416731302E-2</v>
      </c>
      <c r="R591">
        <f t="shared" si="616"/>
        <v>3.8031743008594407</v>
      </c>
    </row>
    <row r="592" spans="1:18">
      <c r="A592" s="42">
        <f>'BB Data'!A597</f>
        <v>38821</v>
      </c>
      <c r="B592">
        <f>LN('BB Data'!B597/'BB Data'!B596)*100</f>
        <v>-0.36514023186991323</v>
      </c>
      <c r="C592">
        <f>LN('BB Data'!C597/'BB Data'!C596)*100</f>
        <v>8.9298814740158924E-2</v>
      </c>
      <c r="D592">
        <f>LN('BB Data'!D597/'BB Data'!D596)*100</f>
        <v>0.10190571798216906</v>
      </c>
      <c r="E592">
        <f>LN('BB Data'!E597/'BB Data'!E596)*100</f>
        <v>-0.61609934148511669</v>
      </c>
      <c r="F592">
        <f>LN('BB Data'!F597/'BB Data'!F596)*100</f>
        <v>-0.51318050575199903</v>
      </c>
      <c r="G592">
        <f>LN('BB Data'!G597/'BB Data'!G596)*100</f>
        <v>-0.35159535354430405</v>
      </c>
      <c r="H592">
        <f>LN('BB Data'!H597/'BB Data'!H596)*100</f>
        <v>0.17714175091566056</v>
      </c>
      <c r="I592">
        <f>LN('BB Data'!I597/'BB Data'!I596)*100</f>
        <v>0.26879920077696712</v>
      </c>
      <c r="J592">
        <f>LN('BB Data'!J597/'BB Data'!J596)*100</f>
        <v>-2.8987536873252413</v>
      </c>
      <c r="K592">
        <f t="shared" si="617"/>
        <v>0.53177499319127963</v>
      </c>
      <c r="L592">
        <f t="shared" si="618"/>
        <v>0.29661062747880762</v>
      </c>
      <c r="M592">
        <f t="shared" ref="M592" si="672">STDEV(E567:E592)</f>
        <v>2.1026966150912294</v>
      </c>
      <c r="N592">
        <f t="shared" si="665"/>
        <v>1.6988820379687368</v>
      </c>
      <c r="O592">
        <f t="shared" si="665"/>
        <v>1.1831483827789764</v>
      </c>
      <c r="P592">
        <f t="shared" si="665"/>
        <v>0.23048844309253497</v>
      </c>
      <c r="Q592">
        <f t="shared" si="665"/>
        <v>8.9083880543012403E-2</v>
      </c>
      <c r="R592">
        <f t="shared" si="616"/>
        <v>3.8662449160688723</v>
      </c>
    </row>
    <row r="593" spans="1:18">
      <c r="A593" s="42">
        <f>'BB Data'!A598</f>
        <v>38828</v>
      </c>
      <c r="B593">
        <f>LN('BB Data'!B598/'BB Data'!B597)*100</f>
        <v>0.85127621326754588</v>
      </c>
      <c r="C593">
        <f>LN('BB Data'!C598/'BB Data'!C597)*100</f>
        <v>0.29145814659983171</v>
      </c>
      <c r="D593">
        <f>LN('BB Data'!D598/'BB Data'!D597)*100</f>
        <v>0.11589780955891377</v>
      </c>
      <c r="E593">
        <f>LN('BB Data'!E598/'BB Data'!E597)*100</f>
        <v>4.1805368659674338</v>
      </c>
      <c r="F593">
        <f>LN('BB Data'!F598/'BB Data'!F597)*100</f>
        <v>-0.77474269426108866</v>
      </c>
      <c r="G593">
        <f>LN('BB Data'!G598/'BB Data'!G597)*100</f>
        <v>1.4443170240262748</v>
      </c>
      <c r="H593">
        <f>LN('BB Data'!H598/'BB Data'!H597)*100</f>
        <v>0.30618785348518357</v>
      </c>
      <c r="I593">
        <f>LN('BB Data'!I598/'BB Data'!I597)*100</f>
        <v>0.31760942057402691</v>
      </c>
      <c r="J593">
        <f>LN('BB Data'!J598/'BB Data'!J597)*100</f>
        <v>6.4339720045281883</v>
      </c>
      <c r="K593">
        <f t="shared" si="617"/>
        <v>0.55160905781990555</v>
      </c>
      <c r="L593">
        <f t="shared" si="618"/>
        <v>0.29731116596099638</v>
      </c>
      <c r="M593">
        <f t="shared" ref="M593" si="673">STDEV(E568:E593)</f>
        <v>2.1121238857075371</v>
      </c>
      <c r="N593">
        <f t="shared" si="665"/>
        <v>1.688054403651315</v>
      </c>
      <c r="O593">
        <f t="shared" si="665"/>
        <v>1.1862465219385507</v>
      </c>
      <c r="P593">
        <f t="shared" si="665"/>
        <v>0.23140894436975754</v>
      </c>
      <c r="Q593">
        <f t="shared" si="665"/>
        <v>8.7483908377062436E-2</v>
      </c>
      <c r="R593">
        <f t="shared" si="616"/>
        <v>3.941505615293297</v>
      </c>
    </row>
    <row r="594" spans="1:18">
      <c r="A594" s="42">
        <f>'BB Data'!A599</f>
        <v>38835</v>
      </c>
      <c r="B594">
        <f>LN('BB Data'!B599/'BB Data'!B598)*100</f>
        <v>0.50389109721270131</v>
      </c>
      <c r="C594">
        <f>LN('BB Data'!C599/'BB Data'!C598)*100</f>
        <v>8.8310547160806316E-2</v>
      </c>
      <c r="D594">
        <f>LN('BB Data'!D599/'BB Data'!D598)*100</f>
        <v>0.14373630118267131</v>
      </c>
      <c r="E594">
        <f>LN('BB Data'!E599/'BB Data'!E598)*100</f>
        <v>-0.23973711621037319</v>
      </c>
      <c r="F594">
        <f>LN('BB Data'!F599/'BB Data'!F598)*100</f>
        <v>-1.6395757565178828</v>
      </c>
      <c r="G594">
        <f>LN('BB Data'!G599/'BB Data'!G598)*100</f>
        <v>0.71132487245196385</v>
      </c>
      <c r="H594">
        <f>LN('BB Data'!H599/'BB Data'!H598)*100</f>
        <v>0.2396297356805385</v>
      </c>
      <c r="I594">
        <f>LN('BB Data'!I599/'BB Data'!I598)*100</f>
        <v>0.25269221963656663</v>
      </c>
      <c r="J594">
        <f>LN('BB Data'!J599/'BB Data'!J598)*100</f>
        <v>0.9526423795239769</v>
      </c>
      <c r="K594">
        <f t="shared" si="617"/>
        <v>0.55682342113132699</v>
      </c>
      <c r="L594">
        <f t="shared" si="618"/>
        <v>0.2825906824142479</v>
      </c>
      <c r="M594">
        <f t="shared" ref="M594" si="674">STDEV(E569:E594)</f>
        <v>2.108786042627353</v>
      </c>
      <c r="N594">
        <f t="shared" si="665"/>
        <v>1.7087718058300954</v>
      </c>
      <c r="O594">
        <f t="shared" si="665"/>
        <v>1.158326582757337</v>
      </c>
      <c r="P594">
        <f t="shared" si="665"/>
        <v>0.23374618826044399</v>
      </c>
      <c r="Q594">
        <f t="shared" si="665"/>
        <v>8.8340265414523722E-2</v>
      </c>
      <c r="R594">
        <f t="shared" si="616"/>
        <v>3.9412705286459553</v>
      </c>
    </row>
    <row r="595" spans="1:18">
      <c r="A595" s="42">
        <f>'BB Data'!A600</f>
        <v>38842</v>
      </c>
      <c r="B595">
        <f>LN('BB Data'!B600/'BB Data'!B599)*100</f>
        <v>0.81394459447848033</v>
      </c>
      <c r="C595">
        <f>LN('BB Data'!C600/'BB Data'!C599)*100</f>
        <v>5.5154515146246252E-2</v>
      </c>
      <c r="D595">
        <f>LN('BB Data'!D600/'BB Data'!D599)*100</f>
        <v>0.10135787951285714</v>
      </c>
      <c r="E595">
        <f>LN('BB Data'!E600/'BB Data'!E599)*100</f>
        <v>3.364882045398891</v>
      </c>
      <c r="F595">
        <f>LN('BB Data'!F600/'BB Data'!F599)*100</f>
        <v>-1.5208500739267807</v>
      </c>
      <c r="G595">
        <f>LN('BB Data'!G600/'BB Data'!G599)*100</f>
        <v>-2.176362523936934</v>
      </c>
      <c r="H595">
        <f>LN('BB Data'!H600/'BB Data'!H599)*100</f>
        <v>5.8092756704707853E-4</v>
      </c>
      <c r="I595">
        <f>LN('BB Data'!I600/'BB Data'!I599)*100</f>
        <v>0.20965617376712942</v>
      </c>
      <c r="J595">
        <f>LN('BB Data'!J600/'BB Data'!J599)*100</f>
        <v>5.2741721616688126</v>
      </c>
      <c r="K595">
        <f t="shared" si="617"/>
        <v>0.572804287333884</v>
      </c>
      <c r="L595">
        <f t="shared" si="618"/>
        <v>0.28098253309912463</v>
      </c>
      <c r="M595">
        <f t="shared" ref="M595" si="675">STDEV(E570:E595)</f>
        <v>2.0076145040788234</v>
      </c>
      <c r="N595">
        <f t="shared" si="665"/>
        <v>1.675825949001055</v>
      </c>
      <c r="O595">
        <f t="shared" si="665"/>
        <v>1.2667037847395877</v>
      </c>
      <c r="P595">
        <f t="shared" si="665"/>
        <v>0.24402371846163912</v>
      </c>
      <c r="Q595">
        <f t="shared" si="665"/>
        <v>8.6159039397735074E-2</v>
      </c>
      <c r="R595">
        <f t="shared" si="616"/>
        <v>3.8930602459456263</v>
      </c>
    </row>
    <row r="596" spans="1:18">
      <c r="A596" s="42">
        <f>'BB Data'!A601</f>
        <v>38849</v>
      </c>
      <c r="B596">
        <f>LN('BB Data'!B601/'BB Data'!B600)*100</f>
        <v>-1.2239195327247603</v>
      </c>
      <c r="C596">
        <f>LN('BB Data'!C601/'BB Data'!C600)*100</f>
        <v>-0.28388348018909015</v>
      </c>
      <c r="D596">
        <f>LN('BB Data'!D601/'BB Data'!D600)*100</f>
        <v>0.11746098295449246</v>
      </c>
      <c r="E596">
        <f>LN('BB Data'!E601/'BB Data'!E600)*100</f>
        <v>-1.5550324057923457</v>
      </c>
      <c r="F596">
        <f>LN('BB Data'!F601/'BB Data'!F600)*100</f>
        <v>4.2387297619002098</v>
      </c>
      <c r="G596">
        <f>LN('BB Data'!G601/'BB Data'!G600)*100</f>
        <v>-2.2247838393829027</v>
      </c>
      <c r="H596">
        <f>LN('BB Data'!H601/'BB Data'!H600)*100</f>
        <v>-0.16279168008881867</v>
      </c>
      <c r="I596">
        <f>LN('BB Data'!I601/'BB Data'!I600)*100</f>
        <v>0.36593659509736748</v>
      </c>
      <c r="J596">
        <f>LN('BB Data'!J601/'BB Data'!J600)*100</f>
        <v>-5.3014739193890374</v>
      </c>
      <c r="K596">
        <f t="shared" si="617"/>
        <v>0.6332610504069226</v>
      </c>
      <c r="L596">
        <f t="shared" si="618"/>
        <v>0.29695107332968251</v>
      </c>
      <c r="M596">
        <f t="shared" ref="M596" si="676">STDEV(E571:E596)</f>
        <v>2.0778715048658198</v>
      </c>
      <c r="N596">
        <f t="shared" si="665"/>
        <v>1.8427145978876898</v>
      </c>
      <c r="O596">
        <f t="shared" si="665"/>
        <v>1.3602280047673287</v>
      </c>
      <c r="P596">
        <f t="shared" si="665"/>
        <v>0.26531751707999007</v>
      </c>
      <c r="Q596">
        <f t="shared" si="665"/>
        <v>8.648884775087233E-2</v>
      </c>
      <c r="R596">
        <f t="shared" si="616"/>
        <v>4.1094610470054764</v>
      </c>
    </row>
    <row r="597" spans="1:18">
      <c r="A597" s="42">
        <f>'BB Data'!A602</f>
        <v>38856</v>
      </c>
      <c r="B597">
        <f>LN('BB Data'!B602/'BB Data'!B601)*100</f>
        <v>-1.7585668170187578</v>
      </c>
      <c r="C597">
        <f>LN('BB Data'!C602/'BB Data'!C601)*100</f>
        <v>-0.41264322591197122</v>
      </c>
      <c r="D597">
        <f>LN('BB Data'!D602/'BB Data'!D601)*100</f>
        <v>6.1917723406027331E-2</v>
      </c>
      <c r="E597">
        <f>LN('BB Data'!E602/'BB Data'!E601)*100</f>
        <v>-8.5824995742244532</v>
      </c>
      <c r="F597">
        <f>LN('BB Data'!F602/'BB Data'!F601)*100</f>
        <v>2.9633499463182202</v>
      </c>
      <c r="G597">
        <f>LN('BB Data'!G602/'BB Data'!G601)*100</f>
        <v>-1.008318535768856</v>
      </c>
      <c r="H597">
        <f>LN('BB Data'!H602/'BB Data'!H601)*100</f>
        <v>-7.3925106177825217E-2</v>
      </c>
      <c r="I597">
        <f>LN('BB Data'!I602/'BB Data'!I601)*100</f>
        <v>0.31030152987803072</v>
      </c>
      <c r="J597">
        <f>LN('BB Data'!J602/'BB Data'!J601)*100</f>
        <v>-10.528629516930749</v>
      </c>
      <c r="K597">
        <f t="shared" si="617"/>
        <v>0.72891503772578314</v>
      </c>
      <c r="L597">
        <f t="shared" si="618"/>
        <v>0.31511323054000895</v>
      </c>
      <c r="M597">
        <f t="shared" ref="M597" si="677">STDEV(E572:E597)</f>
        <v>2.8064934632396374</v>
      </c>
      <c r="N597">
        <f t="shared" si="665"/>
        <v>1.8442005746478445</v>
      </c>
      <c r="O597">
        <f t="shared" si="665"/>
        <v>1.3589103196470125</v>
      </c>
      <c r="P597">
        <f t="shared" si="665"/>
        <v>0.27600190411957765</v>
      </c>
      <c r="Q597">
        <f t="shared" si="665"/>
        <v>8.4543123687955204E-2</v>
      </c>
      <c r="R597">
        <f t="shared" si="616"/>
        <v>4.7055875818102697</v>
      </c>
    </row>
    <row r="598" spans="1:18">
      <c r="A598" s="42">
        <f>'BB Data'!A603</f>
        <v>38863</v>
      </c>
      <c r="B598">
        <f>LN('BB Data'!B603/'BB Data'!B602)*100</f>
        <v>-0.6617011868191599</v>
      </c>
      <c r="C598">
        <f>LN('BB Data'!C603/'BB Data'!C602)*100</f>
        <v>0.10576760841320162</v>
      </c>
      <c r="D598">
        <f>LN('BB Data'!D603/'BB Data'!D602)*100</f>
        <v>0.11347626084265991</v>
      </c>
      <c r="E598">
        <f>LN('BB Data'!E603/'BB Data'!E602)*100</f>
        <v>-2.1553749556064989</v>
      </c>
      <c r="F598">
        <f>LN('BB Data'!F603/'BB Data'!F602)*100</f>
        <v>1.4605360175376974</v>
      </c>
      <c r="G598">
        <f>LN('BB Data'!G603/'BB Data'!G602)*100</f>
        <v>1.491730928315496</v>
      </c>
      <c r="H598">
        <f>LN('BB Data'!H603/'BB Data'!H602)*100</f>
        <v>1.9796330756520389E-2</v>
      </c>
      <c r="I598">
        <f>LN('BB Data'!I603/'BB Data'!I602)*100</f>
        <v>-3.0118283781128633E-2</v>
      </c>
      <c r="J598">
        <f>LN('BB Data'!J603/'BB Data'!J602)*100</f>
        <v>-0.69365445507755974</v>
      </c>
      <c r="K598">
        <f t="shared" si="617"/>
        <v>0.73634213654449865</v>
      </c>
      <c r="L598">
        <f t="shared" si="618"/>
        <v>0.29067858861384094</v>
      </c>
      <c r="M598">
        <f t="shared" ref="M598" si="678">STDEV(E573:E598)</f>
        <v>2.8562926879983332</v>
      </c>
      <c r="N598">
        <f t="shared" si="665"/>
        <v>1.8660079961677127</v>
      </c>
      <c r="O598">
        <f t="shared" si="665"/>
        <v>1.3803000326670694</v>
      </c>
      <c r="P598">
        <f t="shared" si="665"/>
        <v>0.28187446507886615</v>
      </c>
      <c r="Q598">
        <f t="shared" si="665"/>
        <v>0.10409276384075254</v>
      </c>
      <c r="R598">
        <f t="shared" si="616"/>
        <v>4.69179741855557</v>
      </c>
    </row>
    <row r="599" spans="1:18">
      <c r="A599" s="42">
        <f>'BB Data'!A604</f>
        <v>38870</v>
      </c>
      <c r="B599">
        <f>LN('BB Data'!B604/'BB Data'!B603)*100</f>
        <v>-0.72442275021644664</v>
      </c>
      <c r="C599">
        <f>LN('BB Data'!C604/'BB Data'!C603)*100</f>
        <v>-0.26462906954925786</v>
      </c>
      <c r="D599">
        <f>LN('BB Data'!D604/'BB Data'!D603)*100</f>
        <v>0.15839951589642146</v>
      </c>
      <c r="E599">
        <f>LN('BB Data'!E604/'BB Data'!E603)*100</f>
        <v>-0.337062154996568</v>
      </c>
      <c r="F599">
        <f>LN('BB Data'!F604/'BB Data'!F603)*100</f>
        <v>1.5537817295622167</v>
      </c>
      <c r="G599">
        <f>LN('BB Data'!G604/'BB Data'!G603)*100</f>
        <v>-0.28921523526888604</v>
      </c>
      <c r="H599">
        <f>LN('BB Data'!H604/'BB Data'!H603)*100</f>
        <v>-0.19580654049146159</v>
      </c>
      <c r="I599">
        <f>LN('BB Data'!I604/'BB Data'!I603)*100</f>
        <v>0.49754235373983624</v>
      </c>
      <c r="J599">
        <f>LN('BB Data'!J604/'BB Data'!J603)*100</f>
        <v>-1.0473826425151009</v>
      </c>
      <c r="K599">
        <f t="shared" si="617"/>
        <v>0.74115948285938327</v>
      </c>
      <c r="L599">
        <f t="shared" si="618"/>
        <v>0.29942248092601653</v>
      </c>
      <c r="M599">
        <f t="shared" ref="M599" si="679">STDEV(E574:E599)</f>
        <v>2.850104665113987</v>
      </c>
      <c r="N599">
        <f t="shared" si="665"/>
        <v>1.8743500206382773</v>
      </c>
      <c r="O599">
        <f t="shared" si="665"/>
        <v>1.3613068517175995</v>
      </c>
      <c r="P599">
        <f t="shared" si="665"/>
        <v>0.28663807417534881</v>
      </c>
      <c r="Q599">
        <f t="shared" si="665"/>
        <v>0.1112838711895994</v>
      </c>
      <c r="R599">
        <f t="shared" si="616"/>
        <v>4.6477464810410574</v>
      </c>
    </row>
    <row r="600" spans="1:18">
      <c r="A600" s="42">
        <f>'BB Data'!A605</f>
        <v>38877</v>
      </c>
      <c r="B600">
        <f>LN('BB Data'!B605/'BB Data'!B604)*100</f>
        <v>-0.37464366618546474</v>
      </c>
      <c r="C600">
        <f>LN('BB Data'!C605/'BB Data'!C604)*100</f>
        <v>-0.4274967826066689</v>
      </c>
      <c r="D600">
        <f>LN('BB Data'!D605/'BB Data'!D604)*100</f>
        <v>9.2373622869962188E-2</v>
      </c>
      <c r="E600">
        <f>LN('BB Data'!E605/'BB Data'!E604)*100</f>
        <v>-8.287333646800489</v>
      </c>
      <c r="F600">
        <f>LN('BB Data'!F605/'BB Data'!F604)*100</f>
        <v>-0.76723335921934643</v>
      </c>
      <c r="G600">
        <f>LN('BB Data'!G605/'BB Data'!G604)*100</f>
        <v>1.4740308233110631</v>
      </c>
      <c r="H600">
        <f>LN('BB Data'!H605/'BB Data'!H604)*100</f>
        <v>0.24469832764530908</v>
      </c>
      <c r="I600">
        <f>LN('BB Data'!I605/'BB Data'!I604)*100</f>
        <v>0.3145005975045439</v>
      </c>
      <c r="J600">
        <f>LN('BB Data'!J605/'BB Data'!J604)*100</f>
        <v>-10.018849164395228</v>
      </c>
      <c r="K600">
        <f t="shared" si="617"/>
        <v>0.74028608523966344</v>
      </c>
      <c r="L600">
        <f t="shared" si="618"/>
        <v>0.31724434753242498</v>
      </c>
      <c r="M600">
        <f t="shared" ref="M600" si="680">STDEV(E575:E600)</f>
        <v>3.3263112146183471</v>
      </c>
      <c r="N600">
        <f t="shared" si="665"/>
        <v>1.8440638553738178</v>
      </c>
      <c r="O600">
        <f t="shared" si="665"/>
        <v>1.3367006475880456</v>
      </c>
      <c r="P600">
        <f t="shared" si="665"/>
        <v>0.28117739267529274</v>
      </c>
      <c r="Q600">
        <f t="shared" si="665"/>
        <v>0.10550913204688595</v>
      </c>
      <c r="R600">
        <f t="shared" si="616"/>
        <v>5.0390558968208525</v>
      </c>
    </row>
    <row r="601" spans="1:18">
      <c r="A601" s="42">
        <f>'BB Data'!A606</f>
        <v>38884</v>
      </c>
      <c r="B601">
        <f>LN('BB Data'!B606/'BB Data'!B605)*100</f>
        <v>-0.7630059634090065</v>
      </c>
      <c r="C601">
        <f>LN('BB Data'!C606/'BB Data'!C605)*100</f>
        <v>-0.41085665980350511</v>
      </c>
      <c r="D601">
        <f>LN('BB Data'!D606/'BB Data'!D605)*100</f>
        <v>0.11019857462845556</v>
      </c>
      <c r="E601">
        <f>LN('BB Data'!E606/'BB Data'!E605)*100</f>
        <v>9.2012605139862147E-2</v>
      </c>
      <c r="F601">
        <f>LN('BB Data'!F606/'BB Data'!F605)*100</f>
        <v>-0.6305247122568185</v>
      </c>
      <c r="G601">
        <f>LN('BB Data'!G606/'BB Data'!G605)*100</f>
        <v>1.4526183983091834</v>
      </c>
      <c r="H601">
        <f>LN('BB Data'!H606/'BB Data'!H605)*100</f>
        <v>0.30851400436066589</v>
      </c>
      <c r="I601">
        <f>LN('BB Data'!I606/'BB Data'!I605)*100</f>
        <v>0.29341181133165695</v>
      </c>
      <c r="J601">
        <f>LN('BB Data'!J606/'BB Data'!J605)*100</f>
        <v>-1.1527876073722347</v>
      </c>
      <c r="K601">
        <f t="shared" si="617"/>
        <v>0.75348354481182633</v>
      </c>
      <c r="L601">
        <f t="shared" si="618"/>
        <v>0.32421122806211733</v>
      </c>
      <c r="M601">
        <f t="shared" ref="M601:Q616" si="681">STDEV(E576:E601)</f>
        <v>3.3229144587886492</v>
      </c>
      <c r="N601">
        <f t="shared" si="681"/>
        <v>1.6860466449900779</v>
      </c>
      <c r="O601">
        <f t="shared" si="681"/>
        <v>1.2423937886400336</v>
      </c>
      <c r="P601">
        <f t="shared" si="681"/>
        <v>0.26870287083260658</v>
      </c>
      <c r="Q601">
        <f t="shared" si="681"/>
        <v>0.10360561483513048</v>
      </c>
      <c r="R601">
        <f t="shared" si="616"/>
        <v>5.0294784854712029</v>
      </c>
    </row>
    <row r="602" spans="1:18">
      <c r="A602" s="42">
        <f>'BB Data'!A607</f>
        <v>38891</v>
      </c>
      <c r="B602">
        <f>LN('BB Data'!B607/'BB Data'!B606)*100</f>
        <v>-1.9747423274110272</v>
      </c>
      <c r="C602">
        <f>LN('BB Data'!C607/'BB Data'!C606)*100</f>
        <v>-0.70115789134680639</v>
      </c>
      <c r="D602">
        <f>LN('BB Data'!D607/'BB Data'!D606)*100</f>
        <v>0.10757279428019904</v>
      </c>
      <c r="E602">
        <f>LN('BB Data'!E607/'BB Data'!E606)*100</f>
        <v>-0.99395774621002519</v>
      </c>
      <c r="F602">
        <f>LN('BB Data'!F607/'BB Data'!F606)*100</f>
        <v>-0.60315161070301193</v>
      </c>
      <c r="G602">
        <f>LN('BB Data'!G607/'BB Data'!G606)*100</f>
        <v>-0.49053932261955319</v>
      </c>
      <c r="H602">
        <f>LN('BB Data'!H607/'BB Data'!H606)*100</f>
        <v>0.42951811888541963</v>
      </c>
      <c r="I602">
        <f>LN('BB Data'!I607/'BB Data'!I606)*100</f>
        <v>0.29510470980831</v>
      </c>
      <c r="J602">
        <f>LN('BB Data'!J607/'BB Data'!J606)*100</f>
        <v>2.3731310596770236</v>
      </c>
      <c r="K602">
        <f t="shared" si="617"/>
        <v>0.83652354362135817</v>
      </c>
      <c r="L602">
        <f t="shared" si="618"/>
        <v>0.35038291923114567</v>
      </c>
      <c r="M602">
        <f t="shared" ref="M602" si="682">STDEV(E577:E602)</f>
        <v>3.3069313856274243</v>
      </c>
      <c r="N602">
        <f t="shared" si="681"/>
        <v>1.6809446180278473</v>
      </c>
      <c r="O602">
        <f t="shared" si="681"/>
        <v>1.2283898890858678</v>
      </c>
      <c r="P602">
        <f t="shared" si="681"/>
        <v>0.24962906088501047</v>
      </c>
      <c r="Q602">
        <f t="shared" si="681"/>
        <v>0.10298101162665943</v>
      </c>
      <c r="R602">
        <f t="shared" ref="R602:R665" si="683">STDEV(J577:J602)</f>
        <v>5.0481391866758631</v>
      </c>
    </row>
    <row r="603" spans="1:18">
      <c r="A603" s="42">
        <f>'BB Data'!A608</f>
        <v>38898</v>
      </c>
      <c r="B603">
        <f>LN('BB Data'!B608/'BB Data'!B607)*100</f>
        <v>2.0431990522712677</v>
      </c>
      <c r="C603">
        <f>LN('BB Data'!C608/'BB Data'!C607)*100</f>
        <v>0.3846235104280411</v>
      </c>
      <c r="D603">
        <f>LN('BB Data'!D608/'BB Data'!D607)*100</f>
        <v>8.565326332384289E-2</v>
      </c>
      <c r="E603">
        <f>LN('BB Data'!E608/'BB Data'!E607)*100</f>
        <v>6.6050396427227449</v>
      </c>
      <c r="F603">
        <f>LN('BB Data'!F608/'BB Data'!F607)*100</f>
        <v>-3.0253643632734364</v>
      </c>
      <c r="G603">
        <f>LN('BB Data'!G608/'BB Data'!G607)*100</f>
        <v>1.489214881798903</v>
      </c>
      <c r="H603">
        <f>LN('BB Data'!H608/'BB Data'!H607)*100</f>
        <v>1.0040516197264571</v>
      </c>
      <c r="I603">
        <f>LN('BB Data'!I608/'BB Data'!I607)*100</f>
        <v>0.34655143583187781</v>
      </c>
      <c r="J603">
        <f>LN('BB Data'!J608/'BB Data'!J607)*100</f>
        <v>9.2270098235629483</v>
      </c>
      <c r="K603">
        <f t="shared" ref="K603:K666" si="684">STDEV(B578:B603)</f>
        <v>0.9414308917323293</v>
      </c>
      <c r="L603">
        <f t="shared" ref="L603:L666" si="685">STDEV(C578:C603)</f>
        <v>0.35477755180816445</v>
      </c>
      <c r="M603">
        <f t="shared" ref="M603" si="686">STDEV(E578:E603)</f>
        <v>3.5530431281025887</v>
      </c>
      <c r="N603">
        <f t="shared" si="681"/>
        <v>1.7586787995520632</v>
      </c>
      <c r="O603">
        <f t="shared" si="681"/>
        <v>1.2581962290660753</v>
      </c>
      <c r="P603">
        <f t="shared" si="681"/>
        <v>0.28963099391924335</v>
      </c>
      <c r="Q603">
        <f t="shared" si="681"/>
        <v>9.9444206344265512E-2</v>
      </c>
      <c r="R603">
        <f t="shared" si="683"/>
        <v>5.3476644472975146</v>
      </c>
    </row>
    <row r="604" spans="1:18">
      <c r="A604" s="42">
        <f>'BB Data'!A609</f>
        <v>38905</v>
      </c>
      <c r="B604">
        <f>LN('BB Data'!B609/'BB Data'!B608)*100</f>
        <v>0.63388993280659478</v>
      </c>
      <c r="C604">
        <f>LN('BB Data'!C609/'BB Data'!C608)*100</f>
        <v>0.67744098973369138</v>
      </c>
      <c r="D604">
        <f>LN('BB Data'!D609/'BB Data'!D608)*100</f>
        <v>0.20623221191874347</v>
      </c>
      <c r="E604">
        <f>LN('BB Data'!E609/'BB Data'!E608)*100</f>
        <v>0.52967002855622125</v>
      </c>
      <c r="F604">
        <f>LN('BB Data'!F609/'BB Data'!F608)*100</f>
        <v>0.78215259564259065</v>
      </c>
      <c r="G604">
        <f>LN('BB Data'!G609/'BB Data'!G608)*100</f>
        <v>1.222254523488062</v>
      </c>
      <c r="H604">
        <f>LN('BB Data'!H609/'BB Data'!H608)*100</f>
        <v>0.63104639547889663</v>
      </c>
      <c r="I604">
        <f>LN('BB Data'!I609/'BB Data'!I608)*100</f>
        <v>0.38443774232001537</v>
      </c>
      <c r="J604">
        <f>LN('BB Data'!J609/'BB Data'!J608)*100</f>
        <v>-0.95744649515925229</v>
      </c>
      <c r="K604">
        <f t="shared" si="684"/>
        <v>0.92650554220510761</v>
      </c>
      <c r="L604">
        <f t="shared" si="685"/>
        <v>0.3607239982676822</v>
      </c>
      <c r="M604">
        <f t="shared" ref="M604" si="687">STDEV(E579:E604)</f>
        <v>3.4024615429905278</v>
      </c>
      <c r="N604">
        <f t="shared" si="681"/>
        <v>1.7226627024108112</v>
      </c>
      <c r="O604">
        <f t="shared" si="681"/>
        <v>1.2253293756162584</v>
      </c>
      <c r="P604">
        <f t="shared" si="681"/>
        <v>0.29332455036042659</v>
      </c>
      <c r="Q604">
        <f t="shared" si="681"/>
        <v>0.10040486179267419</v>
      </c>
      <c r="R604">
        <f t="shared" si="683"/>
        <v>5.0506641879682626</v>
      </c>
    </row>
    <row r="605" spans="1:18">
      <c r="A605" s="42">
        <f>'BB Data'!A610</f>
        <v>38912</v>
      </c>
      <c r="B605">
        <f>LN('BB Data'!B610/'BB Data'!B609)*100</f>
        <v>-0.84256586536668643</v>
      </c>
      <c r="C605">
        <f>LN('BB Data'!C610/'BB Data'!C609)*100</f>
        <v>0.22129932036418645</v>
      </c>
      <c r="D605">
        <f>LN('BB Data'!D610/'BB Data'!D609)*100</f>
        <v>0.14134907816203796</v>
      </c>
      <c r="E605">
        <f>LN('BB Data'!E610/'BB Data'!E609)*100</f>
        <v>-3.9131829397474345</v>
      </c>
      <c r="F605">
        <f>LN('BB Data'!F610/'BB Data'!F609)*100</f>
        <v>1.365519624920936</v>
      </c>
      <c r="G605">
        <f>LN('BB Data'!G610/'BB Data'!G609)*100</f>
        <v>-0.2588432209052412</v>
      </c>
      <c r="H605">
        <f>LN('BB Data'!H610/'BB Data'!H609)*100</f>
        <v>0.13401858958134252</v>
      </c>
      <c r="I605">
        <f>LN('BB Data'!I610/'BB Data'!I609)*100</f>
        <v>0.26377326470030238</v>
      </c>
      <c r="J605">
        <f>LN('BB Data'!J610/'BB Data'!J609)*100</f>
        <v>-4.1440088620504385</v>
      </c>
      <c r="K605">
        <f t="shared" si="684"/>
        <v>0.93472994477941596</v>
      </c>
      <c r="L605">
        <f t="shared" si="685"/>
        <v>0.35178168758814732</v>
      </c>
      <c r="M605">
        <f t="shared" ref="M605" si="688">STDEV(E580:E605)</f>
        <v>3.4718334530378501</v>
      </c>
      <c r="N605">
        <f t="shared" si="681"/>
        <v>1.7475553086834432</v>
      </c>
      <c r="O605">
        <f t="shared" si="681"/>
        <v>1.2140818210052187</v>
      </c>
      <c r="P605">
        <f t="shared" si="681"/>
        <v>0.28419402586842218</v>
      </c>
      <c r="Q605">
        <f t="shared" si="681"/>
        <v>0.10043592334017352</v>
      </c>
      <c r="R605">
        <f t="shared" si="683"/>
        <v>5.084829840009232</v>
      </c>
    </row>
    <row r="606" spans="1:18">
      <c r="A606" s="42">
        <f>'BB Data'!A611</f>
        <v>38919</v>
      </c>
      <c r="B606">
        <f>LN('BB Data'!B611/'BB Data'!B610)*100</f>
        <v>0.88754094679229167</v>
      </c>
      <c r="C606">
        <f>LN('BB Data'!C611/'BB Data'!C610)*100</f>
        <v>0.51947149161970552</v>
      </c>
      <c r="D606">
        <f>LN('BB Data'!D611/'BB Data'!D610)*100</f>
        <v>0.12816429566725995</v>
      </c>
      <c r="E606">
        <f>LN('BB Data'!E611/'BB Data'!E610)*100</f>
        <v>0.99274506414196251</v>
      </c>
      <c r="F606">
        <f>LN('BB Data'!F611/'BB Data'!F610)*100</f>
        <v>-0.59853266557202855</v>
      </c>
      <c r="G606">
        <f>LN('BB Data'!G611/'BB Data'!G610)*100</f>
        <v>0.99583933043952721</v>
      </c>
      <c r="H606">
        <f>LN('BB Data'!H611/'BB Data'!H610)*100</f>
        <v>0.5207372258058891</v>
      </c>
      <c r="I606">
        <f>LN('BB Data'!I611/'BB Data'!I610)*100</f>
        <v>0.38519385181153065</v>
      </c>
      <c r="J606">
        <f>LN('BB Data'!J611/'BB Data'!J610)*100</f>
        <v>0.11084171553944044</v>
      </c>
      <c r="K606">
        <f t="shared" si="684"/>
        <v>0.9550975385854551</v>
      </c>
      <c r="L606">
        <f t="shared" si="685"/>
        <v>0.36498672096128298</v>
      </c>
      <c r="M606">
        <f t="shared" ref="M606" si="689">STDEV(E581:E606)</f>
        <v>3.4791774156215975</v>
      </c>
      <c r="N606">
        <f t="shared" si="681"/>
        <v>1.7488632701069717</v>
      </c>
      <c r="O606">
        <f t="shared" si="681"/>
        <v>1.216234732446648</v>
      </c>
      <c r="P606">
        <f t="shared" si="681"/>
        <v>0.28539158642134682</v>
      </c>
      <c r="Q606">
        <f t="shared" si="681"/>
        <v>0.10146679373934797</v>
      </c>
      <c r="R606">
        <f t="shared" si="683"/>
        <v>5.0722424944418441</v>
      </c>
    </row>
    <row r="607" spans="1:18">
      <c r="A607" s="42">
        <f>'BB Data'!A612</f>
        <v>38926</v>
      </c>
      <c r="B607">
        <f>LN('BB Data'!B612/'BB Data'!B611)*100</f>
        <v>0.74281620693072914</v>
      </c>
      <c r="C607">
        <f>LN('BB Data'!C612/'BB Data'!C611)*100</f>
        <v>0.40636431988509936</v>
      </c>
      <c r="D607">
        <f>LN('BB Data'!D612/'BB Data'!D611)*100</f>
        <v>0.14718615836728172</v>
      </c>
      <c r="E607">
        <f>LN('BB Data'!E612/'BB Data'!E611)*100</f>
        <v>3.43672732100219</v>
      </c>
      <c r="F607">
        <f>LN('BB Data'!F612/'BB Data'!F611)*100</f>
        <v>-1.0699201326755443</v>
      </c>
      <c r="G607">
        <f>LN('BB Data'!G612/'BB Data'!G611)*100</f>
        <v>1.6900164124749193</v>
      </c>
      <c r="H607">
        <f>LN('BB Data'!H612/'BB Data'!H611)*100</f>
        <v>0.59383098676951973</v>
      </c>
      <c r="I607">
        <f>LN('BB Data'!I612/'BB Data'!I611)*100</f>
        <v>0.23625182208301312</v>
      </c>
      <c r="J607">
        <f>LN('BB Data'!J612/'BB Data'!J611)*100</f>
        <v>6.2863514235943452</v>
      </c>
      <c r="K607">
        <f t="shared" si="684"/>
        <v>0.96145741733107715</v>
      </c>
      <c r="L607">
        <f t="shared" si="685"/>
        <v>0.37197462918388624</v>
      </c>
      <c r="M607">
        <f t="shared" ref="M607" si="690">STDEV(E582:E607)</f>
        <v>3.4854380641312925</v>
      </c>
      <c r="N607">
        <f t="shared" si="681"/>
        <v>1.6605553387434844</v>
      </c>
      <c r="O607">
        <f t="shared" si="681"/>
        <v>1.2396281310348649</v>
      </c>
      <c r="P607">
        <f t="shared" si="681"/>
        <v>0.29189847326717439</v>
      </c>
      <c r="Q607">
        <f t="shared" si="681"/>
        <v>9.6819596155567567E-2</v>
      </c>
      <c r="R607">
        <f t="shared" si="683"/>
        <v>5.1169650906290824</v>
      </c>
    </row>
    <row r="608" spans="1:18">
      <c r="A608" s="42">
        <f>'BB Data'!A613</f>
        <v>38933</v>
      </c>
      <c r="B608">
        <f>LN('BB Data'!B613/'BB Data'!B612)*100</f>
        <v>0.32642346899723612</v>
      </c>
      <c r="C608">
        <f>LN('BB Data'!C613/'BB Data'!C612)*100</f>
        <v>0.29786165300761763</v>
      </c>
      <c r="D608">
        <f>LN('BB Data'!D613/'BB Data'!D612)*100</f>
        <v>0.12479620165824622</v>
      </c>
      <c r="E608">
        <f>LN('BB Data'!E613/'BB Data'!E612)*100</f>
        <v>1.0534730032772925</v>
      </c>
      <c r="F608">
        <f>LN('BB Data'!F613/'BB Data'!F612)*100</f>
        <v>0.27543168348927183</v>
      </c>
      <c r="G608">
        <f>LN('BB Data'!G613/'BB Data'!G612)*100</f>
        <v>-0.25177428731651896</v>
      </c>
      <c r="H608">
        <f>LN('BB Data'!H613/'BB Data'!H612)*100</f>
        <v>0.27797099204972131</v>
      </c>
      <c r="I608">
        <f>LN('BB Data'!I613/'BB Data'!I612)*100</f>
        <v>0.26949922613461319</v>
      </c>
      <c r="J608">
        <f>LN('BB Data'!J613/'BB Data'!J612)*100</f>
        <v>2.0465241867430901</v>
      </c>
      <c r="K608">
        <f t="shared" si="684"/>
        <v>0.96425200756781293</v>
      </c>
      <c r="L608">
        <f t="shared" si="685"/>
        <v>0.37449922845650802</v>
      </c>
      <c r="M608">
        <f t="shared" ref="M608" si="691">STDEV(E583:E608)</f>
        <v>3.480580353219286</v>
      </c>
      <c r="N608">
        <f t="shared" si="681"/>
        <v>1.6618360777059902</v>
      </c>
      <c r="O608">
        <f t="shared" si="681"/>
        <v>1.2410760500761269</v>
      </c>
      <c r="P608">
        <f t="shared" si="681"/>
        <v>0.29126654731078627</v>
      </c>
      <c r="Q608">
        <f t="shared" si="681"/>
        <v>9.6617481205922381E-2</v>
      </c>
      <c r="R608">
        <f t="shared" si="683"/>
        <v>5.1114777189195388</v>
      </c>
    </row>
    <row r="609" spans="1:18">
      <c r="A609" s="42">
        <f>'BB Data'!A614</f>
        <v>38940</v>
      </c>
      <c r="B609">
        <f>LN('BB Data'!B614/'BB Data'!B613)*100</f>
        <v>0.35732396458274329</v>
      </c>
      <c r="C609">
        <f>LN('BB Data'!C614/'BB Data'!C613)*100</f>
        <v>0.24657254182101135</v>
      </c>
      <c r="D609">
        <f>LN('BB Data'!D614/'BB Data'!D613)*100</f>
        <v>0.16060330721144095</v>
      </c>
      <c r="E609">
        <f>LN('BB Data'!E614/'BB Data'!E613)*100</f>
        <v>0.66193848203233396</v>
      </c>
      <c r="F609">
        <f>LN('BB Data'!F614/'BB Data'!F613)*100</f>
        <v>-0.70847239337067069</v>
      </c>
      <c r="G609">
        <f>LN('BB Data'!G614/'BB Data'!G613)*100</f>
        <v>1.2145967078562498</v>
      </c>
      <c r="H609">
        <f>LN('BB Data'!H614/'BB Data'!H613)*100</f>
        <v>0.55307807320845059</v>
      </c>
      <c r="I609">
        <f>LN('BB Data'!I614/'BB Data'!I613)*100</f>
        <v>0.36788733208489033</v>
      </c>
      <c r="J609">
        <f>LN('BB Data'!J614/'BB Data'!J613)*100</f>
        <v>-2.3275848051820298</v>
      </c>
      <c r="K609">
        <f t="shared" si="684"/>
        <v>0.96386206960516696</v>
      </c>
      <c r="L609">
        <f t="shared" si="685"/>
        <v>0.36891512419281508</v>
      </c>
      <c r="M609">
        <f t="shared" ref="M609" si="692">STDEV(E584:E609)</f>
        <v>3.4818640732516006</v>
      </c>
      <c r="N609">
        <f t="shared" si="681"/>
        <v>1.6085273247961791</v>
      </c>
      <c r="O609">
        <f t="shared" si="681"/>
        <v>1.2497980787057574</v>
      </c>
      <c r="P609">
        <f t="shared" si="681"/>
        <v>0.29276613490986259</v>
      </c>
      <c r="Q609">
        <f t="shared" si="681"/>
        <v>9.6828539181184586E-2</v>
      </c>
      <c r="R609">
        <f t="shared" si="683"/>
        <v>5.1294428431351866</v>
      </c>
    </row>
    <row r="610" spans="1:18">
      <c r="A610" s="42">
        <f>'BB Data'!A615</f>
        <v>38947</v>
      </c>
      <c r="B610">
        <f>LN('BB Data'!B615/'BB Data'!B614)*100</f>
        <v>1.236985879320897E-2</v>
      </c>
      <c r="C610">
        <f>LN('BB Data'!C615/'BB Data'!C614)*100</f>
        <v>7.7534910745481717E-2</v>
      </c>
      <c r="D610">
        <f>LN('BB Data'!D615/'BB Data'!D614)*100</f>
        <v>0.10904894828741744</v>
      </c>
      <c r="E610">
        <f>LN('BB Data'!E615/'BB Data'!E614)*100</f>
        <v>1.1321925442689613</v>
      </c>
      <c r="F610">
        <f>LN('BB Data'!F615/'BB Data'!F614)*100</f>
        <v>-0.885720738541667</v>
      </c>
      <c r="G610">
        <f>LN('BB Data'!G615/'BB Data'!G614)*100</f>
        <v>-6.7540756650967364E-3</v>
      </c>
      <c r="H610">
        <f>LN('BB Data'!H615/'BB Data'!H614)*100</f>
        <v>0.38107346496287092</v>
      </c>
      <c r="I610">
        <f>LN('BB Data'!I615/'BB Data'!I614)*100</f>
        <v>0.22104451601737368</v>
      </c>
      <c r="J610">
        <f>LN('BB Data'!J615/'BB Data'!J614)*100</f>
        <v>2.0426434346704143</v>
      </c>
      <c r="K610">
        <f t="shared" si="684"/>
        <v>0.96213734460318334</v>
      </c>
      <c r="L610">
        <f t="shared" si="685"/>
        <v>0.35315136717413709</v>
      </c>
      <c r="M610">
        <f t="shared" ref="M610" si="693">STDEV(E585:E610)</f>
        <v>3.4840798379777689</v>
      </c>
      <c r="N610">
        <f t="shared" si="681"/>
        <v>1.5641908281488961</v>
      </c>
      <c r="O610">
        <f t="shared" si="681"/>
        <v>1.1674589669784199</v>
      </c>
      <c r="P610">
        <f t="shared" si="681"/>
        <v>0.2760579782921988</v>
      </c>
      <c r="Q610">
        <f t="shared" si="681"/>
        <v>9.7624223192658219E-2</v>
      </c>
      <c r="R610">
        <f t="shared" si="683"/>
        <v>5.0086628122494607</v>
      </c>
    </row>
    <row r="611" spans="1:18">
      <c r="A611" s="42">
        <f>'BB Data'!A616</f>
        <v>38954</v>
      </c>
      <c r="B611">
        <f>LN('BB Data'!B616/'BB Data'!B615)*100</f>
        <v>-0.9008043849141778</v>
      </c>
      <c r="C611">
        <f>LN('BB Data'!C616/'BB Data'!C615)*100</f>
        <v>8.7800285826549168E-2</v>
      </c>
      <c r="D611">
        <f>LN('BB Data'!D616/'BB Data'!D615)*100</f>
        <v>0.11776669059243877</v>
      </c>
      <c r="E611">
        <f>LN('BB Data'!E616/'BB Data'!E615)*100</f>
        <v>-1.4541280833551136</v>
      </c>
      <c r="F611">
        <f>LN('BB Data'!F616/'BB Data'!F615)*100</f>
        <v>0.42297118533687028</v>
      </c>
      <c r="G611">
        <f>LN('BB Data'!G616/'BB Data'!G615)*100</f>
        <v>-0.25022203342542237</v>
      </c>
      <c r="H611">
        <f>LN('BB Data'!H616/'BB Data'!H615)*100</f>
        <v>0.17892511247715048</v>
      </c>
      <c r="I611">
        <f>LN('BB Data'!I616/'BB Data'!I615)*100</f>
        <v>0.31807195853738507</v>
      </c>
      <c r="J611">
        <f>LN('BB Data'!J616/'BB Data'!J615)*100</f>
        <v>-4.6396058292790263</v>
      </c>
      <c r="K611">
        <f t="shared" si="684"/>
        <v>0.97505964250922739</v>
      </c>
      <c r="L611">
        <f t="shared" si="685"/>
        <v>0.35281946426356481</v>
      </c>
      <c r="M611">
        <f t="shared" ref="M611" si="694">STDEV(E586:E611)</f>
        <v>3.4894686802168353</v>
      </c>
      <c r="N611">
        <f t="shared" si="681"/>
        <v>1.5528146507956064</v>
      </c>
      <c r="O611">
        <f t="shared" si="681"/>
        <v>1.1675309078283114</v>
      </c>
      <c r="P611">
        <f t="shared" si="681"/>
        <v>0.27656743700886627</v>
      </c>
      <c r="Q611">
        <f t="shared" si="681"/>
        <v>9.7313316269665204E-2</v>
      </c>
      <c r="R611">
        <f t="shared" si="683"/>
        <v>5.0830397910944862</v>
      </c>
    </row>
    <row r="612" spans="1:18">
      <c r="A612" s="42">
        <f>'BB Data'!A617</f>
        <v>38961</v>
      </c>
      <c r="B612">
        <f>LN('BB Data'!B617/'BB Data'!B616)*100</f>
        <v>0.22129304373685307</v>
      </c>
      <c r="C612">
        <f>LN('BB Data'!C617/'BB Data'!C616)*100</f>
        <v>0.38643657402888654</v>
      </c>
      <c r="D612">
        <f>LN('BB Data'!D617/'BB Data'!D616)*100</f>
        <v>0.13827828982873791</v>
      </c>
      <c r="E612">
        <f>LN('BB Data'!E617/'BB Data'!E616)*100</f>
        <v>1.6276733997316484</v>
      </c>
      <c r="F612">
        <f>LN('BB Data'!F617/'BB Data'!F616)*100</f>
        <v>-0.79162229464820877</v>
      </c>
      <c r="G612">
        <f>LN('BB Data'!G617/'BB Data'!G616)*100</f>
        <v>0.47960507702019806</v>
      </c>
      <c r="H612">
        <f>LN('BB Data'!H617/'BB Data'!H616)*100</f>
        <v>0.81687101605473267</v>
      </c>
      <c r="I612">
        <f>LN('BB Data'!I617/'BB Data'!I616)*100</f>
        <v>0.33207780642994145</v>
      </c>
      <c r="J612">
        <f>LN('BB Data'!J617/'BB Data'!J616)*100</f>
        <v>3.9756768229693882</v>
      </c>
      <c r="K612">
        <f t="shared" si="684"/>
        <v>0.97628772011763021</v>
      </c>
      <c r="L612">
        <f t="shared" si="685"/>
        <v>0.35889749835893531</v>
      </c>
      <c r="M612">
        <f t="shared" ref="M612" si="695">STDEV(E587:E612)</f>
        <v>3.505809950083282</v>
      </c>
      <c r="N612">
        <f t="shared" si="681"/>
        <v>1.534457902533668</v>
      </c>
      <c r="O612">
        <f t="shared" si="681"/>
        <v>1.1639079690577676</v>
      </c>
      <c r="P612">
        <f t="shared" si="681"/>
        <v>0.29563633687809793</v>
      </c>
      <c r="Q612">
        <f t="shared" si="681"/>
        <v>9.3002004829445831E-2</v>
      </c>
      <c r="R612">
        <f t="shared" si="683"/>
        <v>5.1374325146045914</v>
      </c>
    </row>
    <row r="613" spans="1:18">
      <c r="A613" s="42">
        <f>'BB Data'!A618</f>
        <v>38968</v>
      </c>
      <c r="B613">
        <f>LN('BB Data'!B618/'BB Data'!B617)*100</f>
        <v>-0.33680915859023292</v>
      </c>
      <c r="C613">
        <f>LN('BB Data'!C618/'BB Data'!C617)*100</f>
        <v>0.14260389374173491</v>
      </c>
      <c r="D613">
        <f>LN('BB Data'!D618/'BB Data'!D617)*100</f>
        <v>0.13280015355172986</v>
      </c>
      <c r="E613">
        <f>LN('BB Data'!E618/'BB Data'!E617)*100</f>
        <v>-1.0925541950431101</v>
      </c>
      <c r="F613">
        <f>LN('BB Data'!F618/'BB Data'!F617)*100</f>
        <v>0.88434367356742949</v>
      </c>
      <c r="G613">
        <f>LN('BB Data'!G618/'BB Data'!G617)*100</f>
        <v>-1.0151168102548078</v>
      </c>
      <c r="H613">
        <f>LN('BB Data'!H618/'BB Data'!H617)*100</f>
        <v>0.41578734806396733</v>
      </c>
      <c r="I613">
        <f>LN('BB Data'!I618/'BB Data'!I617)*100</f>
        <v>0.30721015133964136</v>
      </c>
      <c r="J613">
        <f>LN('BB Data'!J618/'BB Data'!J617)*100</f>
        <v>-3.5244449084833191</v>
      </c>
      <c r="K613">
        <f t="shared" si="684"/>
        <v>0.94900753700166007</v>
      </c>
      <c r="L613">
        <f t="shared" si="685"/>
        <v>0.34158432721497894</v>
      </c>
      <c r="M613">
        <f t="shared" ref="M613" si="696">STDEV(E588:E613)</f>
        <v>3.4088476784419806</v>
      </c>
      <c r="N613">
        <f t="shared" si="681"/>
        <v>1.5235407801950047</v>
      </c>
      <c r="O613">
        <f t="shared" si="681"/>
        <v>1.1568381634694307</v>
      </c>
      <c r="P613">
        <f t="shared" si="681"/>
        <v>0.29237838903063923</v>
      </c>
      <c r="Q613">
        <f t="shared" si="681"/>
        <v>9.2526522681320791E-2</v>
      </c>
      <c r="R613">
        <f t="shared" si="683"/>
        <v>4.8346039686146343</v>
      </c>
    </row>
    <row r="614" spans="1:18">
      <c r="A614" s="42">
        <f>'BB Data'!A619</f>
        <v>38975</v>
      </c>
      <c r="B614">
        <f>LN('BB Data'!B619/'BB Data'!B618)*100</f>
        <v>0.16334857736940642</v>
      </c>
      <c r="C614">
        <f>LN('BB Data'!C619/'BB Data'!C618)*100</f>
        <v>0.40230417935035351</v>
      </c>
      <c r="D614">
        <f>LN('BB Data'!D619/'BB Data'!D618)*100</f>
        <v>0.13051187687516094</v>
      </c>
      <c r="E614">
        <f>LN('BB Data'!E619/'BB Data'!E618)*100</f>
        <v>0.18162716945355822</v>
      </c>
      <c r="F614">
        <f>LN('BB Data'!F619/'BB Data'!F618)*100</f>
        <v>-0.32490165503499424</v>
      </c>
      <c r="G614">
        <f>LN('BB Data'!G619/'BB Data'!G618)*100</f>
        <v>1.2103521223303748</v>
      </c>
      <c r="H614">
        <f>LN('BB Data'!H619/'BB Data'!H618)*100</f>
        <v>0.45869763619913018</v>
      </c>
      <c r="I614">
        <f>LN('BB Data'!I619/'BB Data'!I618)*100</f>
        <v>0.20896958197584806</v>
      </c>
      <c r="J614">
        <f>LN('BB Data'!J619/'BB Data'!J618)*100</f>
        <v>-0.96670850093418825</v>
      </c>
      <c r="K614">
        <f t="shared" si="684"/>
        <v>0.92769212601224016</v>
      </c>
      <c r="L614">
        <f t="shared" si="685"/>
        <v>0.33912429546119666</v>
      </c>
      <c r="M614">
        <f t="shared" ref="M614" si="697">STDEV(E589:E614)</f>
        <v>3.3193129538611474</v>
      </c>
      <c r="N614">
        <f t="shared" si="681"/>
        <v>1.519469366362642</v>
      </c>
      <c r="O614">
        <f t="shared" si="681"/>
        <v>1.1763490578751465</v>
      </c>
      <c r="P614">
        <f t="shared" si="681"/>
        <v>0.29293406195485439</v>
      </c>
      <c r="Q614">
        <f t="shared" si="681"/>
        <v>9.2305214542300548E-2</v>
      </c>
      <c r="R614">
        <f t="shared" si="683"/>
        <v>4.7003837411028027</v>
      </c>
    </row>
    <row r="615" spans="1:18">
      <c r="A615" s="42">
        <f>'BB Data'!A620</f>
        <v>38982</v>
      </c>
      <c r="B615">
        <f>LN('BB Data'!B620/'BB Data'!B619)*100</f>
        <v>-1.0135186593959022</v>
      </c>
      <c r="C615">
        <f>LN('BB Data'!C620/'BB Data'!C619)*100</f>
        <v>3.835875666955865E-3</v>
      </c>
      <c r="D615">
        <f>LN('BB Data'!D620/'BB Data'!D619)*100</f>
        <v>9.5002690091526495E-2</v>
      </c>
      <c r="E615">
        <f>LN('BB Data'!E620/'BB Data'!E619)*100</f>
        <v>-0.86568229391636664</v>
      </c>
      <c r="F615">
        <f>LN('BB Data'!F620/'BB Data'!F619)*100</f>
        <v>2.5927803210385139</v>
      </c>
      <c r="G615">
        <f>LN('BB Data'!G620/'BB Data'!G619)*100</f>
        <v>0.23428359017726672</v>
      </c>
      <c r="H615">
        <f>LN('BB Data'!H620/'BB Data'!H619)*100</f>
        <v>5.9840825195447249E-2</v>
      </c>
      <c r="I615">
        <f>LN('BB Data'!I620/'BB Data'!I619)*100</f>
        <v>0.21852829509453317</v>
      </c>
      <c r="J615">
        <f>LN('BB Data'!J620/'BB Data'!J619)*100</f>
        <v>-6.3790308473561135</v>
      </c>
      <c r="K615">
        <f t="shared" si="684"/>
        <v>0.91387045218386598</v>
      </c>
      <c r="L615">
        <f t="shared" si="685"/>
        <v>0.33566228495479916</v>
      </c>
      <c r="M615">
        <f t="shared" ref="M615" si="698">STDEV(E590:E615)</f>
        <v>3.3171742539440818</v>
      </c>
      <c r="N615">
        <f t="shared" si="681"/>
        <v>1.5720528439757959</v>
      </c>
      <c r="O615">
        <f t="shared" si="681"/>
        <v>1.1540956175929107</v>
      </c>
      <c r="P615">
        <f t="shared" si="681"/>
        <v>0.28517586762101943</v>
      </c>
      <c r="Q615">
        <f t="shared" si="681"/>
        <v>9.2087348059990956E-2</v>
      </c>
      <c r="R615">
        <f t="shared" si="683"/>
        <v>4.8326920226649159</v>
      </c>
    </row>
    <row r="616" spans="1:18">
      <c r="A616" s="42">
        <f>'BB Data'!A621</f>
        <v>38989</v>
      </c>
      <c r="B616">
        <f>LN('BB Data'!B621/'BB Data'!B620)*100</f>
        <v>0.25486806288776093</v>
      </c>
      <c r="C616">
        <f>LN('BB Data'!C621/'BB Data'!C620)*100</f>
        <v>0.17948223249915446</v>
      </c>
      <c r="D616">
        <f>LN('BB Data'!D621/'BB Data'!D620)*100</f>
        <v>0.13601332004641109</v>
      </c>
      <c r="E616">
        <f>LN('BB Data'!E621/'BB Data'!E620)*100</f>
        <v>1.7239348018336069</v>
      </c>
      <c r="F616">
        <f>LN('BB Data'!F621/'BB Data'!F620)*100</f>
        <v>-1.7594421651240748</v>
      </c>
      <c r="G616">
        <f>LN('BB Data'!G621/'BB Data'!G620)*100</f>
        <v>0.47527493029416673</v>
      </c>
      <c r="H616">
        <f>LN('BB Data'!H621/'BB Data'!H620)*100</f>
        <v>0.38159387336551942</v>
      </c>
      <c r="I616">
        <f>LN('BB Data'!I621/'BB Data'!I620)*100</f>
        <v>0.29045536441908287</v>
      </c>
      <c r="J616">
        <f>LN('BB Data'!J621/'BB Data'!J620)*100</f>
        <v>6.7589073828931481</v>
      </c>
      <c r="K616">
        <f t="shared" si="684"/>
        <v>0.91094309736330392</v>
      </c>
      <c r="L616">
        <f t="shared" si="685"/>
        <v>0.33232995300255813</v>
      </c>
      <c r="M616">
        <f t="shared" ref="M616" si="699">STDEV(E591:E616)</f>
        <v>3.316631920006563</v>
      </c>
      <c r="N616">
        <f t="shared" si="681"/>
        <v>1.6124276206224799</v>
      </c>
      <c r="O616">
        <f t="shared" si="681"/>
        <v>1.154171876469829</v>
      </c>
      <c r="P616">
        <f t="shared" si="681"/>
        <v>0.28557885898559038</v>
      </c>
      <c r="Q616">
        <f t="shared" si="681"/>
        <v>9.2085437560587083E-2</v>
      </c>
      <c r="R616">
        <f t="shared" si="683"/>
        <v>5.0367888078682803</v>
      </c>
    </row>
    <row r="617" spans="1:18">
      <c r="A617" s="42">
        <f>'BB Data'!A622</f>
        <v>38996</v>
      </c>
      <c r="B617">
        <f>LN('BB Data'!B622/'BB Data'!B621)*100</f>
        <v>6.7017814586225105E-2</v>
      </c>
      <c r="C617">
        <f>LN('BB Data'!C622/'BB Data'!C621)*100</f>
        <v>0.34528265273479913</v>
      </c>
      <c r="D617">
        <f>LN('BB Data'!D622/'BB Data'!D621)*100</f>
        <v>0.14407062477822158</v>
      </c>
      <c r="E617">
        <f>LN('BB Data'!E622/'BB Data'!E621)*100</f>
        <v>0.72089687662340829</v>
      </c>
      <c r="F617">
        <f>LN('BB Data'!F622/'BB Data'!F621)*100</f>
        <v>-0.3232512627720891</v>
      </c>
      <c r="G617">
        <f>LN('BB Data'!G622/'BB Data'!G621)*100</f>
        <v>0.35331603509303883</v>
      </c>
      <c r="H617">
        <f>LN('BB Data'!H622/'BB Data'!H621)*100</f>
        <v>0.63295110457632286</v>
      </c>
      <c r="I617">
        <f>LN('BB Data'!I622/'BB Data'!I621)*100</f>
        <v>0.26014991616452199</v>
      </c>
      <c r="J617">
        <f>LN('BB Data'!J622/'BB Data'!J621)*100</f>
        <v>2.9968250384999244</v>
      </c>
      <c r="K617">
        <f t="shared" si="684"/>
        <v>0.90657457380596884</v>
      </c>
      <c r="L617">
        <f t="shared" si="685"/>
        <v>0.33311105802529162</v>
      </c>
      <c r="M617">
        <f t="shared" ref="M617:Q632" si="700">STDEV(E592:E617)</f>
        <v>3.2513086164943248</v>
      </c>
      <c r="N617">
        <f t="shared" si="700"/>
        <v>1.6075670687559271</v>
      </c>
      <c r="O617">
        <f t="shared" si="700"/>
        <v>1.1023496712987388</v>
      </c>
      <c r="P617">
        <f t="shared" si="700"/>
        <v>0.29191066517292041</v>
      </c>
      <c r="Q617">
        <f t="shared" si="700"/>
        <v>9.2259624934507026E-2</v>
      </c>
      <c r="R617">
        <f t="shared" si="683"/>
        <v>5.0101701855066878</v>
      </c>
    </row>
    <row r="618" spans="1:18">
      <c r="A618" s="42">
        <f>'BB Data'!A623</f>
        <v>39003</v>
      </c>
      <c r="B618">
        <f>LN('BB Data'!B623/'BB Data'!B622)*100</f>
        <v>1.0724354169181527</v>
      </c>
      <c r="C618">
        <f>LN('BB Data'!C623/'BB Data'!C622)*100</f>
        <v>0.45304358552807805</v>
      </c>
      <c r="D618">
        <f>LN('BB Data'!D623/'BB Data'!D622)*100</f>
        <v>0.14789065797848971</v>
      </c>
      <c r="E618">
        <f>LN('BB Data'!E623/'BB Data'!E622)*100</f>
        <v>2.5047609833614879</v>
      </c>
      <c r="F618">
        <f>LN('BB Data'!F623/'BB Data'!F622)*100</f>
        <v>-1.1583949403007949</v>
      </c>
      <c r="G618">
        <f>LN('BB Data'!G623/'BB Data'!G622)*100</f>
        <v>0.60374036863992941</v>
      </c>
      <c r="H618">
        <f>LN('BB Data'!H623/'BB Data'!H622)*100</f>
        <v>0.40992361271530753</v>
      </c>
      <c r="I618">
        <f>LN('BB Data'!I623/'BB Data'!I622)*100</f>
        <v>0.22903452408114905</v>
      </c>
      <c r="J618">
        <f>LN('BB Data'!J623/'BB Data'!J622)*100</f>
        <v>3.8792298297307175</v>
      </c>
      <c r="K618">
        <f t="shared" si="684"/>
        <v>0.93429534866517805</v>
      </c>
      <c r="L618">
        <f t="shared" si="685"/>
        <v>0.34035736454479215</v>
      </c>
      <c r="M618">
        <f t="shared" ref="M618" si="701">STDEV(E593:E618)</f>
        <v>3.290620106587169</v>
      </c>
      <c r="N618">
        <f t="shared" si="700"/>
        <v>1.6211013972975767</v>
      </c>
      <c r="O618">
        <f t="shared" si="700"/>
        <v>1.0959110522304227</v>
      </c>
      <c r="P618">
        <f t="shared" si="700"/>
        <v>0.29090469552953674</v>
      </c>
      <c r="Q618">
        <f t="shared" si="700"/>
        <v>9.2929445793811863E-2</v>
      </c>
      <c r="R618">
        <f t="shared" si="683"/>
        <v>5.042242062254072</v>
      </c>
    </row>
    <row r="619" spans="1:18">
      <c r="A619" s="42">
        <f>'BB Data'!A624</f>
        <v>39010</v>
      </c>
      <c r="B619">
        <f>LN('BB Data'!B624/'BB Data'!B623)*100</f>
        <v>0.50102634212137709</v>
      </c>
      <c r="C619">
        <f>LN('BB Data'!C624/'BB Data'!C623)*100</f>
        <v>0.36651373115156644</v>
      </c>
      <c r="D619">
        <f>LN('BB Data'!D624/'BB Data'!D623)*100</f>
        <v>0.14312637280396784</v>
      </c>
      <c r="E619">
        <f>LN('BB Data'!E624/'BB Data'!E623)*100</f>
        <v>0.42960085937286246</v>
      </c>
      <c r="F619">
        <f>LN('BB Data'!F624/'BB Data'!F623)*100</f>
        <v>0.14495127967552721</v>
      </c>
      <c r="G619">
        <f>LN('BB Data'!G624/'BB Data'!G623)*100</f>
        <v>-0.24669499336219158</v>
      </c>
      <c r="H619">
        <f>LN('BB Data'!H624/'BB Data'!H623)*100</f>
        <v>0.2104863653073831</v>
      </c>
      <c r="I619">
        <f>LN('BB Data'!I624/'BB Data'!I623)*100</f>
        <v>0.2462141707456848</v>
      </c>
      <c r="J619">
        <f>LN('BB Data'!J624/'BB Data'!J623)*100</f>
        <v>-0.81602341333843231</v>
      </c>
      <c r="K619">
        <f t="shared" si="684"/>
        <v>0.9230515452161494</v>
      </c>
      <c r="L619">
        <f t="shared" si="685"/>
        <v>0.34226684220235976</v>
      </c>
      <c r="M619">
        <f t="shared" ref="M619" si="702">STDEV(E594:E619)</f>
        <v>3.1791708631618305</v>
      </c>
      <c r="N619">
        <f t="shared" si="700"/>
        <v>1.6135733592609935</v>
      </c>
      <c r="O619">
        <f t="shared" si="700"/>
        <v>1.0771294148661894</v>
      </c>
      <c r="P619">
        <f t="shared" si="700"/>
        <v>0.29181539384169192</v>
      </c>
      <c r="Q619">
        <f t="shared" si="700"/>
        <v>9.3048002980122765E-2</v>
      </c>
      <c r="R619">
        <f t="shared" si="683"/>
        <v>4.8712650094871117</v>
      </c>
    </row>
    <row r="620" spans="1:18">
      <c r="A620" s="42">
        <f>'BB Data'!A625</f>
        <v>39017</v>
      </c>
      <c r="B620">
        <f>LN('BB Data'!B625/'BB Data'!B624)*100</f>
        <v>0.538508690415896</v>
      </c>
      <c r="C620">
        <f>LN('BB Data'!C625/'BB Data'!C624)*100</f>
        <v>0.49455524852319527</v>
      </c>
      <c r="D620">
        <f>LN('BB Data'!D625/'BB Data'!D624)*100</f>
        <v>0.14030283597319596</v>
      </c>
      <c r="E620">
        <f>LN('BB Data'!E625/'BB Data'!E624)*100</f>
        <v>0.94947567713429704</v>
      </c>
      <c r="F620">
        <f>LN('BB Data'!F625/'BB Data'!F624)*100</f>
        <v>-0.30885887250963462</v>
      </c>
      <c r="G620">
        <f>LN('BB Data'!G625/'BB Data'!G624)*100</f>
        <v>1.0028453776016255</v>
      </c>
      <c r="H620">
        <f>LN('BB Data'!H625/'BB Data'!H624)*100</f>
        <v>0.47184753594349194</v>
      </c>
      <c r="I620">
        <f>LN('BB Data'!I625/'BB Data'!I624)*100</f>
        <v>0.25322634292729507</v>
      </c>
      <c r="J620">
        <f>LN('BB Data'!J625/'BB Data'!J624)*100</f>
        <v>2.2075446785691488</v>
      </c>
      <c r="K620">
        <f t="shared" si="684"/>
        <v>0.92394583985492373</v>
      </c>
      <c r="L620">
        <f t="shared" si="685"/>
        <v>0.35025760334177647</v>
      </c>
      <c r="M620">
        <f t="shared" ref="M620" si="703">STDEV(E595:E620)</f>
        <v>3.1866728479840609</v>
      </c>
      <c r="N620">
        <f t="shared" si="700"/>
        <v>1.5791101194745973</v>
      </c>
      <c r="O620">
        <f t="shared" si="700"/>
        <v>1.0834642493801891</v>
      </c>
      <c r="P620">
        <f t="shared" si="700"/>
        <v>0.2926247288414171</v>
      </c>
      <c r="Q620">
        <f t="shared" si="700"/>
        <v>9.3040781365665237E-2</v>
      </c>
      <c r="R620">
        <f t="shared" si="683"/>
        <v>4.8898682620423406</v>
      </c>
    </row>
    <row r="621" spans="1:18">
      <c r="A621" s="42">
        <f>'BB Data'!A626</f>
        <v>39024</v>
      </c>
      <c r="B621">
        <f>LN('BB Data'!B626/'BB Data'!B625)*100</f>
        <v>0.14441027310317531</v>
      </c>
      <c r="C621">
        <f>LN('BB Data'!C626/'BB Data'!C625)*100</f>
        <v>0.37650906344360213</v>
      </c>
      <c r="D621">
        <f>LN('BB Data'!D626/'BB Data'!D625)*100</f>
        <v>0.12894683297659446</v>
      </c>
      <c r="E621">
        <f>LN('BB Data'!E626/'BB Data'!E625)*100</f>
        <v>1.4716359489636515</v>
      </c>
      <c r="F621">
        <f>LN('BB Data'!F626/'BB Data'!F625)*100</f>
        <v>0.2527736214601205</v>
      </c>
      <c r="G621">
        <f>LN('BB Data'!G626/'BB Data'!G625)*100</f>
        <v>1.0351281833672457</v>
      </c>
      <c r="H621">
        <f>LN('BB Data'!H626/'BB Data'!H625)*100</f>
        <v>0.45319986716481925</v>
      </c>
      <c r="I621">
        <f>LN('BB Data'!I626/'BB Data'!I625)*100</f>
        <v>0.28279906765046881</v>
      </c>
      <c r="J621">
        <f>LN('BB Data'!J626/'BB Data'!J625)*100</f>
        <v>1.4494708619008414</v>
      </c>
      <c r="K621">
        <f t="shared" si="684"/>
        <v>0.90737328877033852</v>
      </c>
      <c r="L621">
        <f t="shared" si="685"/>
        <v>0.35320606857064291</v>
      </c>
      <c r="M621">
        <f t="shared" ref="M621" si="704">STDEV(E596:E621)</f>
        <v>3.1247853981706752</v>
      </c>
      <c r="N621">
        <f t="shared" si="700"/>
        <v>1.5449058710828552</v>
      </c>
      <c r="O621">
        <f t="shared" si="700"/>
        <v>0.96982669049412296</v>
      </c>
      <c r="P621">
        <f t="shared" si="700"/>
        <v>0.28532221926005907</v>
      </c>
      <c r="Q621">
        <f t="shared" si="700"/>
        <v>9.1787133842397756E-2</v>
      </c>
      <c r="R621">
        <f t="shared" si="683"/>
        <v>4.7746284096107932</v>
      </c>
    </row>
    <row r="622" spans="1:18">
      <c r="A622" s="42">
        <f>'BB Data'!A627</f>
        <v>39031</v>
      </c>
      <c r="B622">
        <f>LN('BB Data'!B627/'BB Data'!B626)*100</f>
        <v>0.32798807367587723</v>
      </c>
      <c r="C622">
        <f>LN('BB Data'!C627/'BB Data'!C626)*100</f>
        <v>0.31028877982685837</v>
      </c>
      <c r="D622">
        <f>LN('BB Data'!D627/'BB Data'!D626)*100</f>
        <v>0.13383103740449512</v>
      </c>
      <c r="E622">
        <f>LN('BB Data'!E627/'BB Data'!E626)*100</f>
        <v>1.8915160762565837</v>
      </c>
      <c r="F622">
        <f>LN('BB Data'!F627/'BB Data'!F626)*100</f>
        <v>0.57803629154993286</v>
      </c>
      <c r="G622">
        <f>LN('BB Data'!G627/'BB Data'!G626)*100</f>
        <v>1.3992220184391291</v>
      </c>
      <c r="H622">
        <f>LN('BB Data'!H627/'BB Data'!H626)*100</f>
        <v>-0.29889198706571185</v>
      </c>
      <c r="I622">
        <f>LN('BB Data'!I627/'BB Data'!I626)*100</f>
        <v>0.17108850585198282</v>
      </c>
      <c r="J622">
        <f>LN('BB Data'!J627/'BB Data'!J626)*100</f>
        <v>1.3218091478322662</v>
      </c>
      <c r="K622">
        <f t="shared" si="684"/>
        <v>0.88116937509014437</v>
      </c>
      <c r="L622">
        <f t="shared" si="685"/>
        <v>0.34368722204209112</v>
      </c>
      <c r="M622">
        <f t="shared" ref="M622" si="705">STDEV(E597:E622)</f>
        <v>3.1379499115134264</v>
      </c>
      <c r="N622">
        <f t="shared" si="700"/>
        <v>1.3060094642215194</v>
      </c>
      <c r="O622">
        <f t="shared" si="700"/>
        <v>0.82759344800604961</v>
      </c>
      <c r="P622">
        <f t="shared" si="700"/>
        <v>0.2961889861703314</v>
      </c>
      <c r="Q622">
        <f t="shared" si="700"/>
        <v>9.3049874620964992E-2</v>
      </c>
      <c r="R622">
        <f t="shared" si="683"/>
        <v>4.6756376533611466</v>
      </c>
    </row>
    <row r="623" spans="1:18">
      <c r="A623" s="42">
        <f>'BB Data'!A628</f>
        <v>39038</v>
      </c>
      <c r="B623">
        <f>LN('BB Data'!B628/'BB Data'!B627)*100</f>
        <v>-0.40682457393755622</v>
      </c>
      <c r="C623">
        <f>LN('BB Data'!C628/'BB Data'!C627)*100</f>
        <v>0.18869868932803052</v>
      </c>
      <c r="D623">
        <f>LN('BB Data'!D628/'BB Data'!D627)*100</f>
        <v>0.11591177384453878</v>
      </c>
      <c r="E623">
        <f>LN('BB Data'!E628/'BB Data'!E627)*100</f>
        <v>0.12570711900511136</v>
      </c>
      <c r="F623">
        <f>LN('BB Data'!F628/'BB Data'!F627)*100</f>
        <v>0.42208833740826729</v>
      </c>
      <c r="G623">
        <f>LN('BB Data'!G628/'BB Data'!G627)*100</f>
        <v>1.3799136521138016</v>
      </c>
      <c r="H623">
        <f>LN('BB Data'!H628/'BB Data'!H627)*100</f>
        <v>0.25753571278256687</v>
      </c>
      <c r="I623">
        <f>LN('BB Data'!I628/'BB Data'!I627)*100</f>
        <v>0.23133137677549687</v>
      </c>
      <c r="J623">
        <f>LN('BB Data'!J628/'BB Data'!J627)*100</f>
        <v>-0.17066003516450651</v>
      </c>
      <c r="K623">
        <f t="shared" si="684"/>
        <v>0.81299434004208904</v>
      </c>
      <c r="L623">
        <f t="shared" si="685"/>
        <v>0.32292319090459565</v>
      </c>
      <c r="M623">
        <f t="shared" ref="M623" si="706">STDEV(E598:E623)</f>
        <v>2.6132841981972192</v>
      </c>
      <c r="N623">
        <f t="shared" si="700"/>
        <v>1.1636605099227362</v>
      </c>
      <c r="O623">
        <f t="shared" si="700"/>
        <v>0.78019750840627911</v>
      </c>
      <c r="P623">
        <f t="shared" si="700"/>
        <v>0.28424309189235591</v>
      </c>
      <c r="Q623">
        <f t="shared" si="700"/>
        <v>9.3300870928349988E-2</v>
      </c>
      <c r="R623">
        <f t="shared" si="683"/>
        <v>4.1646048249044627</v>
      </c>
    </row>
    <row r="624" spans="1:18">
      <c r="A624" s="42">
        <f>'BB Data'!A629</f>
        <v>39045</v>
      </c>
      <c r="B624">
        <f>LN('BB Data'!B629/'BB Data'!B628)*100</f>
        <v>0.18112888123915399</v>
      </c>
      <c r="C624">
        <f>LN('BB Data'!C629/'BB Data'!C628)*100</f>
        <v>0.23614962967675382</v>
      </c>
      <c r="D624">
        <f>LN('BB Data'!D629/'BB Data'!D628)*100</f>
        <v>0.13280260603972294</v>
      </c>
      <c r="E624">
        <f>LN('BB Data'!E629/'BB Data'!E628)*100</f>
        <v>2.2511834054294111</v>
      </c>
      <c r="F624">
        <f>LN('BB Data'!F629/'BB Data'!F628)*100</f>
        <v>0.39726585876025583</v>
      </c>
      <c r="G624">
        <f>LN('BB Data'!G629/'BB Data'!G628)*100</f>
        <v>0.22328570504859449</v>
      </c>
      <c r="H624">
        <f>LN('BB Data'!H629/'BB Data'!H628)*100</f>
        <v>0.39536516877200795</v>
      </c>
      <c r="I624">
        <f>LN('BB Data'!I629/'BB Data'!I628)*100</f>
        <v>0.20832500039836363</v>
      </c>
      <c r="J624">
        <f>LN('BB Data'!J629/'BB Data'!J628)*100</f>
        <v>1.4747315124565872</v>
      </c>
      <c r="K624">
        <f t="shared" si="684"/>
        <v>0.80180993839445414</v>
      </c>
      <c r="L624">
        <f t="shared" si="685"/>
        <v>0.3226184181081877</v>
      </c>
      <c r="M624">
        <f t="shared" ref="M624" si="707">STDEV(E599:E624)</f>
        <v>2.592476167142387</v>
      </c>
      <c r="N624">
        <f t="shared" si="700"/>
        <v>1.1252064871358687</v>
      </c>
      <c r="O624">
        <f t="shared" si="700"/>
        <v>0.76367803862425376</v>
      </c>
      <c r="P624">
        <f t="shared" si="700"/>
        <v>0.27569489909924344</v>
      </c>
      <c r="Q624">
        <f t="shared" si="700"/>
        <v>7.0986356156518493E-2</v>
      </c>
      <c r="R624">
        <f t="shared" si="683"/>
        <v>4.1655916032102622</v>
      </c>
    </row>
    <row r="625" spans="1:18">
      <c r="A625" s="42">
        <f>'BB Data'!A630</f>
        <v>39052</v>
      </c>
      <c r="B625">
        <f>LN('BB Data'!B630/'BB Data'!B629)*100</f>
        <v>0.66947135788950873</v>
      </c>
      <c r="C625">
        <f>LN('BB Data'!C630/'BB Data'!C629)*100</f>
        <v>0.36245954272051145</v>
      </c>
      <c r="D625">
        <f>LN('BB Data'!D630/'BB Data'!D629)*100</f>
        <v>0.13349386982014394</v>
      </c>
      <c r="E625">
        <f>LN('BB Data'!E630/'BB Data'!E629)*100</f>
        <v>1.4655057876204469</v>
      </c>
      <c r="F625">
        <f>LN('BB Data'!F630/'BB Data'!F629)*100</f>
        <v>-0.10609101758465413</v>
      </c>
      <c r="G625">
        <f>LN('BB Data'!G630/'BB Data'!G629)*100</f>
        <v>2.0778023526837064</v>
      </c>
      <c r="H625">
        <f>LN('BB Data'!H630/'BB Data'!H629)*100</f>
        <v>0.50949416444241125</v>
      </c>
      <c r="I625">
        <f>LN('BB Data'!I630/'BB Data'!I629)*100</f>
        <v>0.33826779363905718</v>
      </c>
      <c r="J625">
        <f>LN('BB Data'!J630/'BB Data'!J629)*100</f>
        <v>-0.69239389284970643</v>
      </c>
      <c r="K625">
        <f t="shared" si="684"/>
        <v>0.79496184141626669</v>
      </c>
      <c r="L625">
        <f t="shared" si="685"/>
        <v>0.31029509962546897</v>
      </c>
      <c r="M625">
        <f t="shared" ref="M625" si="708">STDEV(E600:E625)</f>
        <v>2.5949679925799249</v>
      </c>
      <c r="N625">
        <f t="shared" si="700"/>
        <v>1.0718968396222008</v>
      </c>
      <c r="O625">
        <f t="shared" si="700"/>
        <v>0.79609157094747052</v>
      </c>
      <c r="P625">
        <f t="shared" si="700"/>
        <v>0.25096478199885941</v>
      </c>
      <c r="Q625">
        <f t="shared" si="700"/>
        <v>5.7599287954218203E-2</v>
      </c>
      <c r="R625">
        <f t="shared" si="683"/>
        <v>4.1612889860246218</v>
      </c>
    </row>
    <row r="626" spans="1:18">
      <c r="A626" s="42">
        <f>'BB Data'!A631</f>
        <v>39059</v>
      </c>
      <c r="B626">
        <f>LN('BB Data'!B631/'BB Data'!B630)*100</f>
        <v>0.49842067685244834</v>
      </c>
      <c r="C626">
        <f>LN('BB Data'!C631/'BB Data'!C630)*100</f>
        <v>0.47385850726675094</v>
      </c>
      <c r="D626">
        <f>LN('BB Data'!D631/'BB Data'!D630)*100</f>
        <v>0.15133198410535778</v>
      </c>
      <c r="E626">
        <f>LN('BB Data'!E631/'BB Data'!E630)*100</f>
        <v>1.1049710699703641</v>
      </c>
      <c r="F626">
        <f>LN('BB Data'!F631/'BB Data'!F630)*100</f>
        <v>-1.2679267926872215</v>
      </c>
      <c r="G626">
        <f>LN('BB Data'!G631/'BB Data'!G630)*100</f>
        <v>1.8598784881237989</v>
      </c>
      <c r="H626">
        <f>LN('BB Data'!H631/'BB Data'!H630)*100</f>
        <v>0.81128915841658256</v>
      </c>
      <c r="I626">
        <f>LN('BB Data'!I631/'BB Data'!I630)*100</f>
        <v>0.29945969432010922</v>
      </c>
      <c r="J626">
        <f>LN('BB Data'!J631/'BB Data'!J630)*100</f>
        <v>5.0797420754324367</v>
      </c>
      <c r="K626">
        <f t="shared" si="684"/>
        <v>0.79266135819042038</v>
      </c>
      <c r="L626">
        <f t="shared" si="685"/>
        <v>0.28477539286049236</v>
      </c>
      <c r="M626">
        <f t="shared" ref="M626" si="709">STDEV(E601:E626)</f>
        <v>1.8754048975098396</v>
      </c>
      <c r="N626">
        <f t="shared" si="700"/>
        <v>1.0870700917893732</v>
      </c>
      <c r="O626">
        <f t="shared" si="700"/>
        <v>0.81499657576872209</v>
      </c>
      <c r="P626">
        <f t="shared" si="700"/>
        <v>0.2612182384432159</v>
      </c>
      <c r="Q626">
        <f t="shared" si="700"/>
        <v>5.7311083630297542E-2</v>
      </c>
      <c r="R626">
        <f t="shared" si="683"/>
        <v>3.6744134665000212</v>
      </c>
    </row>
    <row r="627" spans="1:18">
      <c r="A627" s="42">
        <f>'BB Data'!A632</f>
        <v>39066</v>
      </c>
      <c r="B627">
        <f>LN('BB Data'!B632/'BB Data'!B631)*100</f>
        <v>0.18475615935025119</v>
      </c>
      <c r="C627">
        <f>LN('BB Data'!C632/'BB Data'!C631)*100</f>
        <v>0.30729920684291068</v>
      </c>
      <c r="D627">
        <f>LN('BB Data'!D632/'BB Data'!D631)*100</f>
        <v>0.12532978603385664</v>
      </c>
      <c r="E627">
        <f>LN('BB Data'!E632/'BB Data'!E631)*100</f>
        <v>0.69777670741703957</v>
      </c>
      <c r="F627">
        <f>LN('BB Data'!F632/'BB Data'!F631)*100</f>
        <v>0.29402863457743311</v>
      </c>
      <c r="G627">
        <f>LN('BB Data'!G632/'BB Data'!G631)*100</f>
        <v>2.2579767883341786</v>
      </c>
      <c r="H627">
        <f>LN('BB Data'!H632/'BB Data'!H631)*100</f>
        <v>0.72198729411170159</v>
      </c>
      <c r="I627">
        <f>LN('BB Data'!I632/'BB Data'!I631)*100</f>
        <v>0.24688259572080545</v>
      </c>
      <c r="J627">
        <f>LN('BB Data'!J632/'BB Data'!J631)*100</f>
        <v>1.2416979750771222</v>
      </c>
      <c r="K627">
        <f t="shared" si="684"/>
        <v>0.77141307231239276</v>
      </c>
      <c r="L627">
        <f t="shared" si="685"/>
        <v>0.25080192005049867</v>
      </c>
      <c r="M627">
        <f t="shared" ref="M627" si="710">STDEV(E602:E627)</f>
        <v>1.8690989873691601</v>
      </c>
      <c r="N627">
        <f t="shared" si="700"/>
        <v>1.0878642153290294</v>
      </c>
      <c r="O627">
        <f t="shared" si="700"/>
        <v>0.85933154309666571</v>
      </c>
      <c r="P627">
        <f t="shared" si="700"/>
        <v>0.26650036591448123</v>
      </c>
      <c r="Q627">
        <f t="shared" si="700"/>
        <v>5.7574366186962635E-2</v>
      </c>
      <c r="R627">
        <f t="shared" si="683"/>
        <v>3.6487574342587061</v>
      </c>
    </row>
    <row r="628" spans="1:18">
      <c r="A628" s="42">
        <f>'BB Data'!A633</f>
        <v>39073</v>
      </c>
      <c r="B628">
        <f>LN('BB Data'!B633/'BB Data'!B632)*100</f>
        <v>-6.7603362562576139E-2</v>
      </c>
      <c r="C628">
        <f>LN('BB Data'!C633/'BB Data'!C632)*100</f>
        <v>0.16248650798430561</v>
      </c>
      <c r="D628">
        <f>LN('BB Data'!D633/'BB Data'!D632)*100</f>
        <v>0.11497821435580743</v>
      </c>
      <c r="E628">
        <f>LN('BB Data'!E633/'BB Data'!E632)*100</f>
        <v>0.1468124594777365</v>
      </c>
      <c r="F628">
        <f>LN('BB Data'!F633/'BB Data'!F632)*100</f>
        <v>9.3161922147033685E-2</v>
      </c>
      <c r="G628">
        <f>LN('BB Data'!G633/'BB Data'!G632)*100</f>
        <v>2.153031929851883</v>
      </c>
      <c r="H628">
        <f>LN('BB Data'!H633/'BB Data'!H632)*100</f>
        <v>0.32861793154085833</v>
      </c>
      <c r="I628">
        <f>LN('BB Data'!I633/'BB Data'!I632)*100</f>
        <v>0.32241196624442142</v>
      </c>
      <c r="J628">
        <f>LN('BB Data'!J633/'BB Data'!J632)*100</f>
        <v>-0.76055965885626298</v>
      </c>
      <c r="K628">
        <f t="shared" si="684"/>
        <v>0.63885618545222633</v>
      </c>
      <c r="L628">
        <f t="shared" si="685"/>
        <v>0.15455412758083531</v>
      </c>
      <c r="M628">
        <f t="shared" ref="M628" si="711">STDEV(E603:E628)</f>
        <v>1.8361111811566855</v>
      </c>
      <c r="N628">
        <f t="shared" si="700"/>
        <v>1.0854403468007556</v>
      </c>
      <c r="O628">
        <f t="shared" si="700"/>
        <v>0.86689915440978083</v>
      </c>
      <c r="P628">
        <f t="shared" si="700"/>
        <v>0.26737614748787264</v>
      </c>
      <c r="Q628">
        <f t="shared" si="700"/>
        <v>5.815679350768635E-2</v>
      </c>
      <c r="R628">
        <f t="shared" si="683"/>
        <v>3.6557851500052951</v>
      </c>
    </row>
    <row r="629" spans="1:18">
      <c r="A629" s="42">
        <f>'BB Data'!A634</f>
        <v>39080</v>
      </c>
      <c r="B629">
        <f>LN('BB Data'!B634/'BB Data'!B633)*100</f>
        <v>0.244970912512921</v>
      </c>
      <c r="C629">
        <f>LN('BB Data'!C634/'BB Data'!C633)*100</f>
        <v>1.8379593750072168E-3</v>
      </c>
      <c r="D629">
        <f>LN('BB Data'!D634/'BB Data'!D633)*100</f>
        <v>0.13434827575250655</v>
      </c>
      <c r="E629">
        <f>LN('BB Data'!E634/'BB Data'!E633)*100</f>
        <v>2.182186724128433</v>
      </c>
      <c r="F629">
        <f>LN('BB Data'!F634/'BB Data'!F633)*100</f>
        <v>-0.53218929585008823</v>
      </c>
      <c r="G629">
        <f>LN('BB Data'!G634/'BB Data'!G633)*100</f>
        <v>0.46869322076680525</v>
      </c>
      <c r="H629">
        <f>LN('BB Data'!H634/'BB Data'!H633)*100</f>
        <v>0.43545691342850901</v>
      </c>
      <c r="I629">
        <f>LN('BB Data'!I634/'BB Data'!I633)*100</f>
        <v>0.10571613494303077</v>
      </c>
      <c r="J629">
        <f>LN('BB Data'!J634/'BB Data'!J633)*100</f>
        <v>3.613474451624151</v>
      </c>
      <c r="K629">
        <f t="shared" si="684"/>
        <v>0.52269839066306101</v>
      </c>
      <c r="L629">
        <f t="shared" si="685"/>
        <v>0.16521854545591169</v>
      </c>
      <c r="M629">
        <f t="shared" ref="M629" si="712">STDEV(E604:E629)</f>
        <v>1.4554716702417447</v>
      </c>
      <c r="N629">
        <f t="shared" si="700"/>
        <v>0.91823798244905286</v>
      </c>
      <c r="O629">
        <f t="shared" si="700"/>
        <v>0.85846390176853593</v>
      </c>
      <c r="P629">
        <f t="shared" si="700"/>
        <v>0.24091941288510738</v>
      </c>
      <c r="Q629">
        <f t="shared" si="700"/>
        <v>6.5578457656309264E-2</v>
      </c>
      <c r="R629">
        <f t="shared" si="683"/>
        <v>3.2954587444141072</v>
      </c>
    </row>
    <row r="630" spans="1:18">
      <c r="A630" s="42">
        <f>'BB Data'!A635</f>
        <v>39087</v>
      </c>
      <c r="B630">
        <f>LN('BB Data'!B635/'BB Data'!B634)*100</f>
        <v>-0.77730156611478252</v>
      </c>
      <c r="C630">
        <f>LN('BB Data'!C635/'BB Data'!C634)*100</f>
        <v>0.27470107607421224</v>
      </c>
      <c r="D630">
        <f>LN('BB Data'!D635/'BB Data'!D634)*100</f>
        <v>0.1262402146106075</v>
      </c>
      <c r="E630">
        <f>LN('BB Data'!E635/'BB Data'!E634)*100</f>
        <v>-2.0691424065571309</v>
      </c>
      <c r="F630">
        <f>LN('BB Data'!F635/'BB Data'!F634)*100</f>
        <v>0.74148683045181341</v>
      </c>
      <c r="G630">
        <f>LN('BB Data'!G635/'BB Data'!G634)*100</f>
        <v>1.3147331270126117</v>
      </c>
      <c r="H630">
        <f>LN('BB Data'!H635/'BB Data'!H634)*100</f>
        <v>0.16985904760090975</v>
      </c>
      <c r="I630">
        <f>LN('BB Data'!I635/'BB Data'!I634)*100</f>
        <v>0.2264726972496891</v>
      </c>
      <c r="J630">
        <f>LN('BB Data'!J635/'BB Data'!J634)*100</f>
        <v>-5.7920193409785785</v>
      </c>
      <c r="K630">
        <f t="shared" si="684"/>
        <v>0.54554480668476057</v>
      </c>
      <c r="L630">
        <f t="shared" si="685"/>
        <v>0.14589561503539936</v>
      </c>
      <c r="M630">
        <f t="shared" ref="M630" si="713">STDEV(E605:E630)</f>
        <v>1.558081535012398</v>
      </c>
      <c r="N630">
        <f t="shared" si="700"/>
        <v>0.91679531822826232</v>
      </c>
      <c r="O630">
        <f t="shared" si="700"/>
        <v>0.8605540443335713</v>
      </c>
      <c r="P630">
        <f t="shared" si="700"/>
        <v>0.24121482598221219</v>
      </c>
      <c r="Q630">
        <f t="shared" si="700"/>
        <v>6.1672901666929229E-2</v>
      </c>
      <c r="R630">
        <f t="shared" si="683"/>
        <v>3.5232867332499644</v>
      </c>
    </row>
    <row r="631" spans="1:18">
      <c r="A631" s="42">
        <f>'BB Data'!A636</f>
        <v>39094</v>
      </c>
      <c r="B631">
        <f>LN('BB Data'!B636/'BB Data'!B635)*100</f>
        <v>-0.37208399558962102</v>
      </c>
      <c r="C631">
        <f>LN('BB Data'!C636/'BB Data'!C635)*100</f>
        <v>-0.25081067775666938</v>
      </c>
      <c r="D631">
        <f>LN('BB Data'!D636/'BB Data'!D635)*100</f>
        <v>0.11626896816754027</v>
      </c>
      <c r="E631">
        <f>LN('BB Data'!E636/'BB Data'!E635)*100</f>
        <v>-1.0604600951070529</v>
      </c>
      <c r="F631">
        <f>LN('BB Data'!F636/'BB Data'!F635)*100</f>
        <v>-0.50772170459637977</v>
      </c>
      <c r="G631">
        <f>LN('BB Data'!G636/'BB Data'!G635)*100</f>
        <v>3.7738133407150112E-2</v>
      </c>
      <c r="H631">
        <f>LN('BB Data'!H636/'BB Data'!H635)*100</f>
        <v>7.6368159728112867E-2</v>
      </c>
      <c r="I631">
        <f>LN('BB Data'!I636/'BB Data'!I635)*100</f>
        <v>0.19679530532138029</v>
      </c>
      <c r="J631">
        <f>LN('BB Data'!J636/'BB Data'!J635)*100</f>
        <v>2.1879466550129556</v>
      </c>
      <c r="K631">
        <f t="shared" si="684"/>
        <v>0.51961858250532877</v>
      </c>
      <c r="L631">
        <f t="shared" si="685"/>
        <v>0.17927891312792918</v>
      </c>
      <c r="M631">
        <f t="shared" ref="M631" si="714">STDEV(E606:E631)</f>
        <v>1.3019993658601507</v>
      </c>
      <c r="N631">
        <f t="shared" si="700"/>
        <v>0.87346517647308464</v>
      </c>
      <c r="O631">
        <f t="shared" si="700"/>
        <v>0.84804399144210707</v>
      </c>
      <c r="P631">
        <f t="shared" si="700"/>
        <v>0.24396336915455522</v>
      </c>
      <c r="Q631">
        <f t="shared" si="700"/>
        <v>6.3027189262458427E-2</v>
      </c>
      <c r="R631">
        <f t="shared" si="683"/>
        <v>3.4027003964130764</v>
      </c>
    </row>
    <row r="632" spans="1:18">
      <c r="A632" s="42">
        <f>'BB Data'!A637</f>
        <v>39101</v>
      </c>
      <c r="B632">
        <f>LN('BB Data'!B637/'BB Data'!B636)*100</f>
        <v>0.56672336606848162</v>
      </c>
      <c r="C632">
        <f>LN('BB Data'!C637/'BB Data'!C636)*100</f>
        <v>0.33020484340262946</v>
      </c>
      <c r="D632">
        <f>LN('BB Data'!D637/'BB Data'!D636)*100</f>
        <v>0.13074865780838271</v>
      </c>
      <c r="E632">
        <f>LN('BB Data'!E637/'BB Data'!E636)*100</f>
        <v>1.3754139500613076</v>
      </c>
      <c r="F632">
        <f>LN('BB Data'!F637/'BB Data'!F636)*100</f>
        <v>-0.515006522444725</v>
      </c>
      <c r="G632">
        <f>LN('BB Data'!G637/'BB Data'!G636)*100</f>
        <v>7.9701692187024734E-2</v>
      </c>
      <c r="H632">
        <f>LN('BB Data'!H637/'BB Data'!H636)*100</f>
        <v>0.42230181117371035</v>
      </c>
      <c r="I632">
        <f>LN('BB Data'!I637/'BB Data'!I636)*100</f>
        <v>0.28942508163085406</v>
      </c>
      <c r="J632">
        <f>LN('BB Data'!J637/'BB Data'!J636)*100</f>
        <v>1.3669680643040185</v>
      </c>
      <c r="K632">
        <f t="shared" si="684"/>
        <v>0.50463733865317184</v>
      </c>
      <c r="L632">
        <f t="shared" si="685"/>
        <v>0.17217488346285822</v>
      </c>
      <c r="M632">
        <f t="shared" ref="M632" si="715">STDEV(E607:E632)</f>
        <v>1.3066863953853527</v>
      </c>
      <c r="N632">
        <f t="shared" si="700"/>
        <v>0.87180499251680466</v>
      </c>
      <c r="O632">
        <f t="shared" si="700"/>
        <v>0.85837944617018125</v>
      </c>
      <c r="P632">
        <f t="shared" si="700"/>
        <v>0.24266577089206373</v>
      </c>
      <c r="Q632">
        <f t="shared" si="700"/>
        <v>5.8051253613220923E-2</v>
      </c>
      <c r="R632">
        <f t="shared" si="683"/>
        <v>3.4015524567241586</v>
      </c>
    </row>
    <row r="633" spans="1:18">
      <c r="A633" s="42">
        <f>'BB Data'!A638</f>
        <v>39108</v>
      </c>
      <c r="B633">
        <f>LN('BB Data'!B638/'BB Data'!B637)*100</f>
        <v>-0.5677418878877748</v>
      </c>
      <c r="C633">
        <f>LN('BB Data'!C638/'BB Data'!C637)*100</f>
        <v>-5.4958477201588425E-2</v>
      </c>
      <c r="D633">
        <f>LN('BB Data'!D638/'BB Data'!D637)*100</f>
        <v>0.11512365034691197</v>
      </c>
      <c r="E633">
        <f>LN('BB Data'!E638/'BB Data'!E637)*100</f>
        <v>0.57928635339025991</v>
      </c>
      <c r="F633">
        <f>LN('BB Data'!F638/'BB Data'!F637)*100</f>
        <v>0.36078286762123352</v>
      </c>
      <c r="G633">
        <f>LN('BB Data'!G638/'BB Data'!G637)*100</f>
        <v>0.5441138254335216</v>
      </c>
      <c r="H633">
        <f>LN('BB Data'!H638/'BB Data'!H637)*100</f>
        <v>9.8416923414883686E-2</v>
      </c>
      <c r="I633">
        <f>LN('BB Data'!I638/'BB Data'!I637)*100</f>
        <v>0.39063074036702772</v>
      </c>
      <c r="J633">
        <f>LN('BB Data'!J638/'BB Data'!J637)*100</f>
        <v>2.4925106248729669</v>
      </c>
      <c r="K633">
        <f t="shared" si="684"/>
        <v>0.50571140683827875</v>
      </c>
      <c r="L633">
        <f t="shared" si="685"/>
        <v>0.17969803796815439</v>
      </c>
      <c r="M633">
        <f t="shared" ref="M633:Q648" si="716">STDEV(E608:E633)</f>
        <v>1.1903375982358761</v>
      </c>
      <c r="N633">
        <f t="shared" si="716"/>
        <v>0.85453143588709701</v>
      </c>
      <c r="O633">
        <f t="shared" si="716"/>
        <v>0.83793479660282921</v>
      </c>
      <c r="P633">
        <f t="shared" si="716"/>
        <v>0.24540958912564823</v>
      </c>
      <c r="Q633">
        <f t="shared" si="716"/>
        <v>6.3501507719279995E-2</v>
      </c>
      <c r="R633">
        <f t="shared" si="683"/>
        <v>3.2359507161074039</v>
      </c>
    </row>
    <row r="634" spans="1:18">
      <c r="A634" s="42">
        <f>'BB Data'!A639</f>
        <v>39115</v>
      </c>
      <c r="B634">
        <f>LN('BB Data'!B639/'BB Data'!B638)*100</f>
        <v>0.59204519325690075</v>
      </c>
      <c r="C634">
        <f>LN('BB Data'!C639/'BB Data'!C638)*100</f>
        <v>0.48016959096008366</v>
      </c>
      <c r="D634">
        <f>LN('BB Data'!D639/'BB Data'!D638)*100</f>
        <v>0.18683657239729926</v>
      </c>
      <c r="E634">
        <f>LN('BB Data'!E639/'BB Data'!E638)*100</f>
        <v>1.9357107712204231</v>
      </c>
      <c r="F634">
        <f>LN('BB Data'!F639/'BB Data'!F638)*100</f>
        <v>-1.5934713931357174</v>
      </c>
      <c r="G634">
        <f>LN('BB Data'!G639/'BB Data'!G638)*100</f>
        <v>0.19436764209250057</v>
      </c>
      <c r="H634">
        <f>LN('BB Data'!H639/'BB Data'!H638)*100</f>
        <v>0.47339111573921205</v>
      </c>
      <c r="I634">
        <f>LN('BB Data'!I639/'BB Data'!I638)*100</f>
        <v>0.1613103297215078</v>
      </c>
      <c r="J634">
        <f>LN('BB Data'!J639/'BB Data'!J638)*100</f>
        <v>2.4605795098390408</v>
      </c>
      <c r="K634">
        <f t="shared" si="684"/>
        <v>0.51366288880009725</v>
      </c>
      <c r="L634">
        <f t="shared" si="685"/>
        <v>0.18556561392959614</v>
      </c>
      <c r="M634">
        <f t="shared" ref="M634" si="717">STDEV(E609:E634)</f>
        <v>1.2136920151772854</v>
      </c>
      <c r="N634">
        <f t="shared" si="716"/>
        <v>0.90190717592028735</v>
      </c>
      <c r="O634">
        <f t="shared" si="716"/>
        <v>0.82171978379636368</v>
      </c>
      <c r="P634">
        <f t="shared" si="716"/>
        <v>0.24545852644848323</v>
      </c>
      <c r="Q634">
        <f t="shared" si="716"/>
        <v>6.6515940928315254E-2</v>
      </c>
      <c r="R634">
        <f t="shared" si="683"/>
        <v>3.2438778731825568</v>
      </c>
    </row>
    <row r="635" spans="1:18">
      <c r="A635" s="42">
        <f>'BB Data'!A640</f>
        <v>39122</v>
      </c>
      <c r="B635">
        <f>LN('BB Data'!B640/'BB Data'!B639)*100</f>
        <v>0.18916122272991676</v>
      </c>
      <c r="C635">
        <f>LN('BB Data'!C640/'BB Data'!C639)*100</f>
        <v>0.25498911899369175</v>
      </c>
      <c r="D635">
        <f>LN('BB Data'!D640/'BB Data'!D639)*100</f>
        <v>0.1041611439515321</v>
      </c>
      <c r="E635">
        <f>LN('BB Data'!E640/'BB Data'!E639)*100</f>
        <v>0.49246755854807289</v>
      </c>
      <c r="F635">
        <f>LN('BB Data'!F640/'BB Data'!F639)*100</f>
        <v>0.17567604166752637</v>
      </c>
      <c r="G635">
        <f>LN('BB Data'!G640/'BB Data'!G639)*100</f>
        <v>0.19680949344955731</v>
      </c>
      <c r="H635">
        <f>LN('BB Data'!H640/'BB Data'!H639)*100</f>
        <v>0.49539245586428415</v>
      </c>
      <c r="I635">
        <f>LN('BB Data'!I640/'BB Data'!I639)*100</f>
        <v>0.23797586550296729</v>
      </c>
      <c r="J635">
        <f>LN('BB Data'!J640/'BB Data'!J639)*100</f>
        <v>-2.1102326425339539</v>
      </c>
      <c r="K635">
        <f t="shared" si="684"/>
        <v>0.51112169284970788</v>
      </c>
      <c r="L635">
        <f t="shared" si="685"/>
        <v>0.18557477103356373</v>
      </c>
      <c r="M635">
        <f t="shared" ref="M635" si="718">STDEV(E610:E635)</f>
        <v>1.2144491945670239</v>
      </c>
      <c r="N635">
        <f t="shared" si="716"/>
        <v>0.89620330275115312</v>
      </c>
      <c r="O635">
        <f t="shared" si="716"/>
        <v>0.82214582787424928</v>
      </c>
      <c r="P635">
        <f t="shared" si="716"/>
        <v>0.2440685672208659</v>
      </c>
      <c r="Q635">
        <f t="shared" si="716"/>
        <v>6.2751459001306228E-2</v>
      </c>
      <c r="R635">
        <f t="shared" si="683"/>
        <v>3.2360050591660556</v>
      </c>
    </row>
    <row r="636" spans="1:18">
      <c r="A636" s="42">
        <f>'BB Data'!A641</f>
        <v>39129</v>
      </c>
      <c r="B636">
        <f>LN('BB Data'!B641/'BB Data'!B640)*100</f>
        <v>0.35207929394194581</v>
      </c>
      <c r="C636">
        <f>LN('BB Data'!C641/'BB Data'!C640)*100</f>
        <v>0.3854968569395002</v>
      </c>
      <c r="D636">
        <f>LN('BB Data'!D641/'BB Data'!D640)*100</f>
        <v>0.13808599971263041</v>
      </c>
      <c r="E636">
        <f>LN('BB Data'!E641/'BB Data'!E640)*100</f>
        <v>1.3915454468209294</v>
      </c>
      <c r="F636">
        <f>LN('BB Data'!F641/'BB Data'!F640)*100</f>
        <v>-0.7619084476439405</v>
      </c>
      <c r="G636">
        <f>LN('BB Data'!G641/'BB Data'!G640)*100</f>
        <v>0.66934983273052362</v>
      </c>
      <c r="H636">
        <f>LN('BB Data'!H641/'BB Data'!H640)*100</f>
        <v>0.60339219003783107</v>
      </c>
      <c r="I636">
        <f>LN('BB Data'!I641/'BB Data'!I640)*100</f>
        <v>0.27201745157083612</v>
      </c>
      <c r="J636">
        <f>LN('BB Data'!J641/'BB Data'!J640)*100</f>
        <v>2.7826792622069147</v>
      </c>
      <c r="K636">
        <f t="shared" si="684"/>
        <v>0.51375375041582239</v>
      </c>
      <c r="L636">
        <f t="shared" si="685"/>
        <v>0.18422221161893454</v>
      </c>
      <c r="M636">
        <f t="shared" ref="M636" si="719">STDEV(E611:E636)</f>
        <v>1.2191156429112318</v>
      </c>
      <c r="N636">
        <f t="shared" si="716"/>
        <v>0.89220565458260903</v>
      </c>
      <c r="O636">
        <f t="shared" si="716"/>
        <v>0.80966843865910898</v>
      </c>
      <c r="P636">
        <f t="shared" si="716"/>
        <v>0.24812558645921456</v>
      </c>
      <c r="Q636">
        <f t="shared" si="716"/>
        <v>6.2489030531119039E-2</v>
      </c>
      <c r="R636">
        <f t="shared" si="683"/>
        <v>3.2513299614198523</v>
      </c>
    </row>
    <row r="637" spans="1:18">
      <c r="A637" s="42">
        <f>'BB Data'!A642</f>
        <v>39136</v>
      </c>
      <c r="B637">
        <f>LN('BB Data'!B642/'BB Data'!B641)*100</f>
        <v>0.17507324342562353</v>
      </c>
      <c r="C637">
        <f>LN('BB Data'!C642/'BB Data'!C641)*100</f>
        <v>7.486928414838627E-2</v>
      </c>
      <c r="D637">
        <f>LN('BB Data'!D642/'BB Data'!D641)*100</f>
        <v>0.10783791179836927</v>
      </c>
      <c r="E637">
        <f>LN('BB Data'!E642/'BB Data'!E641)*100</f>
        <v>0.33344905320373947</v>
      </c>
      <c r="F637">
        <f>LN('BB Data'!F642/'BB Data'!F641)*100</f>
        <v>-0.2057564665899575</v>
      </c>
      <c r="G637">
        <f>LN('BB Data'!G642/'BB Data'!G641)*100</f>
        <v>0.71981896909710563</v>
      </c>
      <c r="H637">
        <f>LN('BB Data'!H642/'BB Data'!H641)*100</f>
        <v>0.29158191208812112</v>
      </c>
      <c r="I637">
        <f>LN('BB Data'!I642/'BB Data'!I641)*100</f>
        <v>0.13681154808481358</v>
      </c>
      <c r="J637">
        <f>LN('BB Data'!J642/'BB Data'!J641)*100</f>
        <v>0.48535506452470656</v>
      </c>
      <c r="K637">
        <f t="shared" si="684"/>
        <v>0.47246908985215053</v>
      </c>
      <c r="L637">
        <f t="shared" si="685"/>
        <v>0.18471614341007031</v>
      </c>
      <c r="M637">
        <f t="shared" ref="M637" si="720">STDEV(E612:E637)</f>
        <v>1.1394287961584171</v>
      </c>
      <c r="N637">
        <f t="shared" si="716"/>
        <v>0.88597330468129232</v>
      </c>
      <c r="O637">
        <f t="shared" si="716"/>
        <v>0.78511463615693777</v>
      </c>
      <c r="P637">
        <f t="shared" si="716"/>
        <v>0.24536520193634709</v>
      </c>
      <c r="Q637">
        <f t="shared" si="716"/>
        <v>6.5285762061115013E-2</v>
      </c>
      <c r="R637">
        <f t="shared" si="683"/>
        <v>3.0614705278528036</v>
      </c>
    </row>
    <row r="638" spans="1:18">
      <c r="A638" s="42">
        <f>'BB Data'!A643</f>
        <v>39143</v>
      </c>
      <c r="B638">
        <f>LN('BB Data'!B643/'BB Data'!B642)*100</f>
        <v>-0.97991469948127496</v>
      </c>
      <c r="C638">
        <f>LN('BB Data'!C643/'BB Data'!C642)*100</f>
        <v>-0.11776323706086157</v>
      </c>
      <c r="D638">
        <f>LN('BB Data'!D643/'BB Data'!D642)*100</f>
        <v>9.3900247284141383E-2</v>
      </c>
      <c r="E638">
        <f>LN('BB Data'!E643/'BB Data'!E642)*100</f>
        <v>-6.894425286357821</v>
      </c>
      <c r="F638">
        <f>LN('BB Data'!F643/'BB Data'!F642)*100</f>
        <v>2.0903711736122448</v>
      </c>
      <c r="G638">
        <f>LN('BB Data'!G643/'BB Data'!G642)*100</f>
        <v>-1.7364918716779814</v>
      </c>
      <c r="H638">
        <f>LN('BB Data'!H643/'BB Data'!H642)*100</f>
        <v>-0.37189110678741544</v>
      </c>
      <c r="I638">
        <f>LN('BB Data'!I643/'BB Data'!I642)*100</f>
        <v>0.20809969739961007</v>
      </c>
      <c r="J638">
        <f>LN('BB Data'!J643/'BB Data'!J642)*100</f>
        <v>-9.6845464025376184</v>
      </c>
      <c r="K638">
        <f t="shared" si="684"/>
        <v>0.51964860550333347</v>
      </c>
      <c r="L638">
        <f t="shared" si="685"/>
        <v>0.19668879345418142</v>
      </c>
      <c r="M638">
        <f t="shared" ref="M638" si="721">STDEV(E613:E638)</f>
        <v>1.8759906960309465</v>
      </c>
      <c r="N638">
        <f t="shared" si="716"/>
        <v>0.9749032569653473</v>
      </c>
      <c r="O638">
        <f t="shared" si="716"/>
        <v>0.92447655304577148</v>
      </c>
      <c r="P638">
        <f t="shared" si="716"/>
        <v>0.27170598196102069</v>
      </c>
      <c r="Q638">
        <f t="shared" si="716"/>
        <v>6.3446418866656834E-2</v>
      </c>
      <c r="R638">
        <f t="shared" si="683"/>
        <v>3.6383129892436652</v>
      </c>
    </row>
    <row r="639" spans="1:18">
      <c r="A639" s="42">
        <f>'BB Data'!A644</f>
        <v>39150</v>
      </c>
      <c r="B639">
        <f>LN('BB Data'!B644/'BB Data'!B643)*100</f>
        <v>0.37997238990625193</v>
      </c>
      <c r="C639">
        <f>LN('BB Data'!C644/'BB Data'!C643)*100</f>
        <v>0.43593546295548685</v>
      </c>
      <c r="D639">
        <f>LN('BB Data'!D644/'BB Data'!D643)*100</f>
        <v>0.15840608290444133</v>
      </c>
      <c r="E639">
        <f>LN('BB Data'!E644/'BB Data'!E643)*100</f>
        <v>1.3277461273422857</v>
      </c>
      <c r="F639">
        <f>LN('BB Data'!F644/'BB Data'!F643)*100</f>
        <v>-1.5839200194387222</v>
      </c>
      <c r="G639">
        <f>LN('BB Data'!G644/'BB Data'!G643)*100</f>
        <v>2.4000900537570211</v>
      </c>
      <c r="H639">
        <f>LN('BB Data'!H644/'BB Data'!H643)*100</f>
        <v>0.86792733538748856</v>
      </c>
      <c r="I639">
        <f>LN('BB Data'!I644/'BB Data'!I643)*100</f>
        <v>0.1883100931348107</v>
      </c>
      <c r="J639">
        <f>LN('BB Data'!J644/'BB Data'!J643)*100</f>
        <v>5.0191256756735569</v>
      </c>
      <c r="K639">
        <f t="shared" si="684"/>
        <v>0.51538929568198955</v>
      </c>
      <c r="L639">
        <f t="shared" si="685"/>
        <v>0.19940095604594002</v>
      </c>
      <c r="M639">
        <f t="shared" ref="M639" si="722">STDEV(E614:E639)</f>
        <v>1.8557836771175884</v>
      </c>
      <c r="N639">
        <f t="shared" si="716"/>
        <v>1.0037790538223974</v>
      </c>
      <c r="O639">
        <f t="shared" si="716"/>
        <v>0.91765389577646472</v>
      </c>
      <c r="P639">
        <f t="shared" si="716"/>
        <v>0.29038807164169883</v>
      </c>
      <c r="Q639">
        <f t="shared" si="716"/>
        <v>6.2978772878175535E-2</v>
      </c>
      <c r="R639">
        <f t="shared" si="683"/>
        <v>3.6536568432886134</v>
      </c>
    </row>
    <row r="640" spans="1:18">
      <c r="A640" s="42">
        <f>'BB Data'!A645</f>
        <v>39157</v>
      </c>
      <c r="B640">
        <f>LN('BB Data'!B645/'BB Data'!B644)*100</f>
        <v>0.25150639245588691</v>
      </c>
      <c r="C640">
        <f>LN('BB Data'!C645/'BB Data'!C644)*100</f>
        <v>0.1274666775119899</v>
      </c>
      <c r="D640">
        <f>LN('BB Data'!D645/'BB Data'!D644)*100</f>
        <v>0.11493872477820716</v>
      </c>
      <c r="E640">
        <f>LN('BB Data'!E645/'BB Data'!E644)*100</f>
        <v>-0.72790792055221154</v>
      </c>
      <c r="F640">
        <f>LN('BB Data'!F645/'BB Data'!F644)*100</f>
        <v>-0.29113491509887912</v>
      </c>
      <c r="G640">
        <f>LN('BB Data'!G645/'BB Data'!G644)*100</f>
        <v>0.1690046033498884</v>
      </c>
      <c r="H640">
        <f>LN('BB Data'!H645/'BB Data'!H644)*100</f>
        <v>0.20388786272468373</v>
      </c>
      <c r="I640">
        <f>LN('BB Data'!I645/'BB Data'!I644)*100</f>
        <v>0.17474299295878465</v>
      </c>
      <c r="J640">
        <f>LN('BB Data'!J645/'BB Data'!J644)*100</f>
        <v>-2.8890893132851931</v>
      </c>
      <c r="K640">
        <f t="shared" si="684"/>
        <v>0.51602852932359466</v>
      </c>
      <c r="L640">
        <f t="shared" si="685"/>
        <v>0.19823765550395928</v>
      </c>
      <c r="M640">
        <f t="shared" ref="M640" si="723">STDEV(E615:E640)</f>
        <v>1.8715811579329016</v>
      </c>
      <c r="N640">
        <f t="shared" si="716"/>
        <v>1.0035088695502992</v>
      </c>
      <c r="O640">
        <f t="shared" si="716"/>
        <v>0.92193164481980039</v>
      </c>
      <c r="P640">
        <f t="shared" si="716"/>
        <v>0.2912307400856553</v>
      </c>
      <c r="Q640">
        <f t="shared" si="716"/>
        <v>6.3986839450439634E-2</v>
      </c>
      <c r="R640">
        <f t="shared" si="683"/>
        <v>3.7087789472706993</v>
      </c>
    </row>
    <row r="641" spans="1:18">
      <c r="A641" s="42">
        <f>'BB Data'!A646</f>
        <v>39164</v>
      </c>
      <c r="B641">
        <f>LN('BB Data'!B646/'BB Data'!B645)*100</f>
        <v>0.93180849324136317</v>
      </c>
      <c r="C641">
        <f>LN('BB Data'!C646/'BB Data'!C645)*100</f>
        <v>0.48433211420655919</v>
      </c>
      <c r="D641">
        <f>LN('BB Data'!D646/'BB Data'!D645)*100</f>
        <v>0.13010438246100342</v>
      </c>
      <c r="E641">
        <f>LN('BB Data'!E646/'BB Data'!E645)*100</f>
        <v>4.4916536277735588</v>
      </c>
      <c r="F641">
        <f>LN('BB Data'!F646/'BB Data'!F645)*100</f>
        <v>-1.4927806455591319</v>
      </c>
      <c r="G641">
        <f>LN('BB Data'!G646/'BB Data'!G645)*100</f>
        <v>0.60195197119812005</v>
      </c>
      <c r="H641">
        <f>LN('BB Data'!H646/'BB Data'!H645)*100</f>
        <v>0.58004486949495127</v>
      </c>
      <c r="I641">
        <f>LN('BB Data'!I646/'BB Data'!I645)*100</f>
        <v>0.25552995099019449</v>
      </c>
      <c r="J641">
        <f>LN('BB Data'!J646/'BB Data'!J645)*100</f>
        <v>7.102023547649539</v>
      </c>
      <c r="K641">
        <f t="shared" si="684"/>
        <v>0.48591059339481141</v>
      </c>
      <c r="L641">
        <f t="shared" si="685"/>
        <v>0.19787686130865009</v>
      </c>
      <c r="M641">
        <f t="shared" ref="M641" si="724">STDEV(E616:E641)</f>
        <v>2.003350006676357</v>
      </c>
      <c r="N641">
        <f t="shared" si="716"/>
        <v>0.87563871810127691</v>
      </c>
      <c r="O641">
        <f t="shared" si="716"/>
        <v>0.91628220202579758</v>
      </c>
      <c r="P641">
        <f t="shared" si="716"/>
        <v>0.28832277353623914</v>
      </c>
      <c r="Q641">
        <f t="shared" si="716"/>
        <v>6.3949262071110721E-2</v>
      </c>
      <c r="R641">
        <f t="shared" si="683"/>
        <v>3.6246946125329016</v>
      </c>
    </row>
    <row r="642" spans="1:18">
      <c r="A642" s="42">
        <f>'BB Data'!A647</f>
        <v>39171</v>
      </c>
      <c r="B642">
        <f>LN('BB Data'!B647/'BB Data'!B646)*100</f>
        <v>-5.8984370852301286E-2</v>
      </c>
      <c r="C642">
        <f>LN('BB Data'!C647/'BB Data'!C646)*100</f>
        <v>0.17027687542680806</v>
      </c>
      <c r="D642">
        <f>LN('BB Data'!D647/'BB Data'!D646)*100</f>
        <v>0.12093871648399959</v>
      </c>
      <c r="E642">
        <f>LN('BB Data'!E647/'BB Data'!E646)*100</f>
        <v>0.6035203773724902</v>
      </c>
      <c r="F642">
        <f>LN('BB Data'!F647/'BB Data'!F646)*100</f>
        <v>-8.7365923141869528E-2</v>
      </c>
      <c r="G642">
        <f>LN('BB Data'!G647/'BB Data'!G646)*100</f>
        <v>-2.0554984656136081E-2</v>
      </c>
      <c r="H642">
        <f>LN('BB Data'!H647/'BB Data'!H646)*100</f>
        <v>0.3849997977380345</v>
      </c>
      <c r="I642">
        <f>LN('BB Data'!I647/'BB Data'!I646)*100</f>
        <v>0.2014556837082378</v>
      </c>
      <c r="J642">
        <f>LN('BB Data'!J647/'BB Data'!J646)*100</f>
        <v>1.8975852040702326</v>
      </c>
      <c r="K642">
        <f t="shared" si="684"/>
        <v>0.48813980490798914</v>
      </c>
      <c r="L642">
        <f t="shared" si="685"/>
        <v>0.19802936351885234</v>
      </c>
      <c r="M642">
        <f t="shared" ref="M642" si="725">STDEV(E617:E642)</f>
        <v>1.9930191795927426</v>
      </c>
      <c r="N642">
        <f t="shared" si="716"/>
        <v>0.82109752444928952</v>
      </c>
      <c r="O642">
        <f t="shared" si="716"/>
        <v>0.92792608673782007</v>
      </c>
      <c r="P642">
        <f t="shared" si="716"/>
        <v>0.28832881595495741</v>
      </c>
      <c r="Q642">
        <f t="shared" si="716"/>
        <v>6.3485400714468149E-2</v>
      </c>
      <c r="R642">
        <f t="shared" si="683"/>
        <v>3.4471067606240853</v>
      </c>
    </row>
    <row r="643" spans="1:18">
      <c r="A643" s="42">
        <f>'BB Data'!A648</f>
        <v>39178</v>
      </c>
      <c r="B643">
        <f>LN('BB Data'!B648/'BB Data'!B647)*100</f>
        <v>0.71744182103285647</v>
      </c>
      <c r="C643">
        <f>LN('BB Data'!C648/'BB Data'!C647)*100</f>
        <v>0.28493784031872765</v>
      </c>
      <c r="D643">
        <f>LN('BB Data'!D648/'BB Data'!D647)*100</f>
        <v>0.1355424065856411</v>
      </c>
      <c r="E643">
        <f>LN('BB Data'!E648/'BB Data'!E647)*100</f>
        <v>2.2794525571780793</v>
      </c>
      <c r="F643">
        <f>LN('BB Data'!F648/'BB Data'!F647)*100</f>
        <v>-1.3640241794869121</v>
      </c>
      <c r="G643">
        <f>LN('BB Data'!G648/'BB Data'!G647)*100</f>
        <v>0.19578587559946695</v>
      </c>
      <c r="H643">
        <f>LN('BB Data'!H648/'BB Data'!H647)*100</f>
        <v>0.29771430629211904</v>
      </c>
      <c r="I643">
        <f>LN('BB Data'!I648/'BB Data'!I647)*100</f>
        <v>0.15854177774274142</v>
      </c>
      <c r="J643">
        <f>LN('BB Data'!J648/'BB Data'!J647)*100</f>
        <v>2.6294582698813347</v>
      </c>
      <c r="K643">
        <f t="shared" si="684"/>
        <v>0.49875517598553148</v>
      </c>
      <c r="L643">
        <f t="shared" si="685"/>
        <v>0.19730177143013436</v>
      </c>
      <c r="M643">
        <f t="shared" ref="M643" si="726">STDEV(E618:E643)</f>
        <v>2.0175369487993429</v>
      </c>
      <c r="N643">
        <f t="shared" si="716"/>
        <v>0.8521576527970901</v>
      </c>
      <c r="O643">
        <f t="shared" si="716"/>
        <v>0.93119073450713041</v>
      </c>
      <c r="P643">
        <f t="shared" si="716"/>
        <v>0.28358295305124998</v>
      </c>
      <c r="Q643">
        <f t="shared" si="716"/>
        <v>6.5043840674797571E-2</v>
      </c>
      <c r="R643">
        <f t="shared" si="683"/>
        <v>3.4393622764250193</v>
      </c>
    </row>
    <row r="644" spans="1:18">
      <c r="A644" s="42">
        <f>'BB Data'!A649</f>
        <v>39185</v>
      </c>
      <c r="B644">
        <f>LN('BB Data'!B649/'BB Data'!B648)*100</f>
        <v>0.30930005921597559</v>
      </c>
      <c r="C644">
        <f>LN('BB Data'!C649/'BB Data'!C648)*100</f>
        <v>0.11065633416989507</v>
      </c>
      <c r="D644">
        <f>LN('BB Data'!D649/'BB Data'!D648)*100</f>
        <v>0.1370518817745843</v>
      </c>
      <c r="E644">
        <f>LN('BB Data'!E649/'BB Data'!E648)*100</f>
        <v>1.931873526791237</v>
      </c>
      <c r="F644">
        <f>LN('BB Data'!F649/'BB Data'!F648)*100</f>
        <v>-0.49346263469557455</v>
      </c>
      <c r="G644">
        <f>LN('BB Data'!G649/'BB Data'!G648)*100</f>
        <v>0.89123690779801568</v>
      </c>
      <c r="H644">
        <f>LN('BB Data'!H649/'BB Data'!H648)*100</f>
        <v>0.52595263409110071</v>
      </c>
      <c r="I644">
        <f>LN('BB Data'!I649/'BB Data'!I648)*100</f>
        <v>0.20073247830629995</v>
      </c>
      <c r="J644">
        <f>LN('BB Data'!J649/'BB Data'!J648)*100</f>
        <v>2.57228970387649</v>
      </c>
      <c r="K644">
        <f t="shared" si="684"/>
        <v>0.46701244841670214</v>
      </c>
      <c r="L644">
        <f t="shared" si="685"/>
        <v>0.1949226963699994</v>
      </c>
      <c r="M644">
        <f t="shared" ref="M644" si="727">STDEV(E619:E644)</f>
        <v>2.0005667174377364</v>
      </c>
      <c r="N644">
        <f t="shared" si="716"/>
        <v>0.83324391940578402</v>
      </c>
      <c r="O644">
        <f t="shared" si="716"/>
        <v>0.93105284298516489</v>
      </c>
      <c r="P644">
        <f t="shared" si="716"/>
        <v>0.28534544706410453</v>
      </c>
      <c r="Q644">
        <f t="shared" si="716"/>
        <v>6.5332226094667309E-2</v>
      </c>
      <c r="R644">
        <f t="shared" si="683"/>
        <v>3.4048452402589855</v>
      </c>
    </row>
    <row r="645" spans="1:18">
      <c r="A645" s="42">
        <f>'BB Data'!A650</f>
        <v>39192</v>
      </c>
      <c r="B645">
        <f>LN('BB Data'!B650/'BB Data'!B649)*100</f>
        <v>0.80149883646055742</v>
      </c>
      <c r="C645">
        <f>LN('BB Data'!C650/'BB Data'!C649)*100</f>
        <v>0.55618287459331961</v>
      </c>
      <c r="D645">
        <f>LN('BB Data'!D650/'BB Data'!D649)*100</f>
        <v>0.12266213875418958</v>
      </c>
      <c r="E645">
        <f>LN('BB Data'!E650/'BB Data'!E649)*100</f>
        <v>1.0859407944196988</v>
      </c>
      <c r="F645">
        <f>LN('BB Data'!F650/'BB Data'!F649)*100</f>
        <v>0.22235957278030899</v>
      </c>
      <c r="G645">
        <f>LN('BB Data'!G650/'BB Data'!G649)*100</f>
        <v>6.9259448392578262</v>
      </c>
      <c r="H645">
        <f>LN('BB Data'!H650/'BB Data'!H649)*100</f>
        <v>1.7112380712270781</v>
      </c>
      <c r="I645">
        <f>LN('BB Data'!I650/'BB Data'!I649)*100</f>
        <v>0.16124507583288225</v>
      </c>
      <c r="J645">
        <f>LN('BB Data'!J650/'BB Data'!J649)*100</f>
        <v>2.516137356221424</v>
      </c>
      <c r="K645">
        <f t="shared" si="684"/>
        <v>0.47899147593596725</v>
      </c>
      <c r="L645">
        <f t="shared" si="685"/>
        <v>0.203174709499685</v>
      </c>
      <c r="M645">
        <f t="shared" ref="M645" si="728">STDEV(E620:E645)</f>
        <v>2.0009035060927536</v>
      </c>
      <c r="N645">
        <f t="shared" si="716"/>
        <v>0.83471434720099935</v>
      </c>
      <c r="O645">
        <f t="shared" si="716"/>
        <v>1.505167219593287</v>
      </c>
      <c r="P645">
        <f t="shared" si="716"/>
        <v>0.38709079410841513</v>
      </c>
      <c r="Q645">
        <f t="shared" si="716"/>
        <v>6.6649762736551599E-2</v>
      </c>
      <c r="R645">
        <f t="shared" si="683"/>
        <v>3.3987660439299949</v>
      </c>
    </row>
    <row r="646" spans="1:18">
      <c r="A646" s="42">
        <f>'BB Data'!A651</f>
        <v>39199</v>
      </c>
      <c r="B646">
        <f>LN('BB Data'!B651/'BB Data'!B650)*100</f>
        <v>0.27749604749906714</v>
      </c>
      <c r="C646">
        <f>LN('BB Data'!C651/'BB Data'!C650)*100</f>
        <v>0.13059190708961818</v>
      </c>
      <c r="D646">
        <f>LN('BB Data'!D651/'BB Data'!D650)*100</f>
        <v>0.12014753736106065</v>
      </c>
      <c r="E646">
        <f>LN('BB Data'!E651/'BB Data'!E650)*100</f>
        <v>-0.38458045334057922</v>
      </c>
      <c r="F646">
        <f>LN('BB Data'!F651/'BB Data'!F650)*100</f>
        <v>0.26125763510807393</v>
      </c>
      <c r="G646">
        <f>LN('BB Data'!G651/'BB Data'!G650)*100</f>
        <v>-1.4377738015820678</v>
      </c>
      <c r="H646">
        <f>LN('BB Data'!H651/'BB Data'!H650)*100</f>
        <v>-0.16082692492135037</v>
      </c>
      <c r="I646">
        <f>LN('BB Data'!I651/'BB Data'!I650)*100</f>
        <v>0.25402637073182394</v>
      </c>
      <c r="J646">
        <f>LN('BB Data'!J651/'BB Data'!J650)*100</f>
        <v>-1.3422858978695045</v>
      </c>
      <c r="K646">
        <f t="shared" si="684"/>
        <v>0.47400865527932617</v>
      </c>
      <c r="L646">
        <f t="shared" si="685"/>
        <v>0.19801600499133093</v>
      </c>
      <c r="M646">
        <f t="shared" ref="M646" si="729">STDEV(E621:E646)</f>
        <v>2.0125141830363633</v>
      </c>
      <c r="N646">
        <f t="shared" si="716"/>
        <v>0.83951283242478869</v>
      </c>
      <c r="O646">
        <f t="shared" si="716"/>
        <v>1.5817376438212589</v>
      </c>
      <c r="P646">
        <f t="shared" si="716"/>
        <v>0.40324122821149805</v>
      </c>
      <c r="Q646">
        <f t="shared" si="716"/>
        <v>6.6662213409977009E-2</v>
      </c>
      <c r="R646">
        <f t="shared" si="683"/>
        <v>3.4224301248370255</v>
      </c>
    </row>
    <row r="647" spans="1:18">
      <c r="A647" s="42">
        <f>'BB Data'!A652</f>
        <v>39206</v>
      </c>
      <c r="B647">
        <f>LN('BB Data'!B652/'BB Data'!B651)*100</f>
        <v>0.14872655650936925</v>
      </c>
      <c r="C647">
        <f>LN('BB Data'!C652/'BB Data'!C651)*100</f>
        <v>0.31072496971782254</v>
      </c>
      <c r="D647">
        <f>LN('BB Data'!D652/'BB Data'!D651)*100</f>
        <v>0.12405159098363371</v>
      </c>
      <c r="E647">
        <f>LN('BB Data'!E652/'BB Data'!E651)*100</f>
        <v>1.9766256648735043</v>
      </c>
      <c r="F647">
        <f>LN('BB Data'!F652/'BB Data'!F651)*100</f>
        <v>0.10824641875699934</v>
      </c>
      <c r="G647">
        <f>LN('BB Data'!G652/'BB Data'!G651)*100</f>
        <v>2.1003013218431668</v>
      </c>
      <c r="H647">
        <f>LN('BB Data'!H652/'BB Data'!H651)*100</f>
        <v>1.0890319103226478</v>
      </c>
      <c r="I647">
        <f>LN('BB Data'!I652/'BB Data'!I651)*100</f>
        <v>0.19884967165401868</v>
      </c>
      <c r="J647">
        <f>LN('BB Data'!J652/'BB Data'!J651)*100</f>
        <v>2.9468369736178572</v>
      </c>
      <c r="K647">
        <f t="shared" si="684"/>
        <v>0.47399806179125159</v>
      </c>
      <c r="L647">
        <f t="shared" si="685"/>
        <v>0.196543634575816</v>
      </c>
      <c r="M647">
        <f t="shared" ref="M647" si="730">STDEV(E622:E647)</f>
        <v>2.0227360185593315</v>
      </c>
      <c r="N647">
        <f t="shared" si="716"/>
        <v>0.83694537184464202</v>
      </c>
      <c r="O647">
        <f t="shared" si="716"/>
        <v>1.5978459115386756</v>
      </c>
      <c r="P647">
        <f t="shared" si="716"/>
        <v>0.42554227801134475</v>
      </c>
      <c r="Q647">
        <f t="shared" si="716"/>
        <v>6.591599789789962E-2</v>
      </c>
      <c r="R647">
        <f t="shared" si="683"/>
        <v>3.4440033435296615</v>
      </c>
    </row>
    <row r="648" spans="1:18">
      <c r="A648" s="42">
        <f>'BB Data'!A653</f>
        <v>39213</v>
      </c>
      <c r="B648">
        <f>LN('BB Data'!B653/'BB Data'!B652)*100</f>
        <v>-4.888804150588579E-3</v>
      </c>
      <c r="C648">
        <f>LN('BB Data'!C653/'BB Data'!C652)*100</f>
        <v>0.27924029561334396</v>
      </c>
      <c r="D648">
        <f>LN('BB Data'!D653/'BB Data'!D652)*100</f>
        <v>0.13029932757903268</v>
      </c>
      <c r="E648">
        <f>LN('BB Data'!E653/'BB Data'!E652)*100</f>
        <v>-0.44810837622635041</v>
      </c>
      <c r="F648">
        <f>LN('BB Data'!F653/'BB Data'!F652)*100</f>
        <v>-0.75028734412058529</v>
      </c>
      <c r="G648">
        <f>LN('BB Data'!G653/'BB Data'!G652)*100</f>
        <v>1.4700323035746523</v>
      </c>
      <c r="H648">
        <f>LN('BB Data'!H653/'BB Data'!H652)*100</f>
        <v>0.26863746796681953</v>
      </c>
      <c r="I648">
        <f>LN('BB Data'!I653/'BB Data'!I652)*100</f>
        <v>0.22688968505325804</v>
      </c>
      <c r="J648">
        <f>LN('BB Data'!J653/'BB Data'!J652)*100</f>
        <v>1.0810200148112599</v>
      </c>
      <c r="K648">
        <f t="shared" si="684"/>
        <v>0.4742166733546675</v>
      </c>
      <c r="L648">
        <f t="shared" si="685"/>
        <v>0.19614262674482058</v>
      </c>
      <c r="M648">
        <f t="shared" ref="M648" si="731">STDEV(E623:E648)</f>
        <v>2.0202427029617045</v>
      </c>
      <c r="N648">
        <f t="shared" si="716"/>
        <v>0.82839751099034953</v>
      </c>
      <c r="O648">
        <f t="shared" si="716"/>
        <v>1.5986365174516337</v>
      </c>
      <c r="P648">
        <f t="shared" si="716"/>
        <v>0.40104306406005419</v>
      </c>
      <c r="Q648">
        <f t="shared" si="716"/>
        <v>6.5010296874859042E-2</v>
      </c>
      <c r="R648">
        <f t="shared" si="683"/>
        <v>3.4434000804275011</v>
      </c>
    </row>
    <row r="649" spans="1:18">
      <c r="A649" s="42">
        <f>'BB Data'!A654</f>
        <v>39220</v>
      </c>
      <c r="B649">
        <f>LN('BB Data'!B654/'BB Data'!B653)*100</f>
        <v>0.23049136095482248</v>
      </c>
      <c r="C649">
        <f>LN('BB Data'!C654/'BB Data'!C653)*100</f>
        <v>0.33874299083813869</v>
      </c>
      <c r="D649">
        <f>LN('BB Data'!D654/'BB Data'!D653)*100</f>
        <v>0.12457788232854494</v>
      </c>
      <c r="E649">
        <f>LN('BB Data'!E654/'BB Data'!E653)*100</f>
        <v>1.4895970506721177</v>
      </c>
      <c r="F649">
        <f>LN('BB Data'!F654/'BB Data'!F653)*100</f>
        <v>-2.8954020584697102</v>
      </c>
      <c r="G649">
        <f>LN('BB Data'!G654/'BB Data'!G653)*100</f>
        <v>2.72085329646786</v>
      </c>
      <c r="H649">
        <f>LN('BB Data'!H654/'BB Data'!H653)*100</f>
        <v>1.0012463530104982</v>
      </c>
      <c r="I649">
        <f>LN('BB Data'!I654/'BB Data'!I653)*100</f>
        <v>0.2591135293886026</v>
      </c>
      <c r="J649">
        <f>LN('BB Data'!J654/'BB Data'!J653)*100</f>
        <v>4.7628589629204727</v>
      </c>
      <c r="K649">
        <f t="shared" si="684"/>
        <v>0.45984152855536042</v>
      </c>
      <c r="L649">
        <f t="shared" si="685"/>
        <v>0.19706043412071211</v>
      </c>
      <c r="M649">
        <f t="shared" ref="M649:Q664" si="732">STDEV(E624:E649)</f>
        <v>2.0245202584224549</v>
      </c>
      <c r="N649">
        <f t="shared" si="732"/>
        <v>0.9655717911867171</v>
      </c>
      <c r="O649">
        <f t="shared" si="732"/>
        <v>1.6329845801570715</v>
      </c>
      <c r="P649">
        <f t="shared" si="732"/>
        <v>0.41369656209653871</v>
      </c>
      <c r="Q649">
        <f t="shared" si="732"/>
        <v>6.5318334487650134E-2</v>
      </c>
      <c r="R649">
        <f t="shared" si="683"/>
        <v>3.5126297793389005</v>
      </c>
    </row>
    <row r="650" spans="1:18">
      <c r="A650" s="42">
        <f>'BB Data'!A655</f>
        <v>39227</v>
      </c>
      <c r="B650">
        <f>LN('BB Data'!B655/'BB Data'!B654)*100</f>
        <v>9.6531221692783012E-2</v>
      </c>
      <c r="C650">
        <f>LN('BB Data'!C655/'BB Data'!C654)*100</f>
        <v>6.6675637204625424E-2</v>
      </c>
      <c r="D650">
        <f>LN('BB Data'!D655/'BB Data'!D654)*100</f>
        <v>0.11887758775382512</v>
      </c>
      <c r="E650">
        <f>LN('BB Data'!E655/'BB Data'!E654)*100</f>
        <v>-8.355798315645957E-2</v>
      </c>
      <c r="F650">
        <f>LN('BB Data'!F655/'BB Data'!F654)*100</f>
        <v>-0.49594906982649595</v>
      </c>
      <c r="G650">
        <f>LN('BB Data'!G655/'BB Data'!G654)*100</f>
        <v>-0.4498786274854284</v>
      </c>
      <c r="H650">
        <f>LN('BB Data'!H655/'BB Data'!H654)*100</f>
        <v>-7.8398054861521932E-2</v>
      </c>
      <c r="I650">
        <f>LN('BB Data'!I655/'BB Data'!I654)*100</f>
        <v>0.13893389112213778</v>
      </c>
      <c r="J650">
        <f>LN('BB Data'!J655/'BB Data'!J654)*100</f>
        <v>-0.58690746114130699</v>
      </c>
      <c r="K650">
        <f t="shared" si="684"/>
        <v>0.46018717232501338</v>
      </c>
      <c r="L650">
        <f t="shared" si="685"/>
        <v>0.19985694309405103</v>
      </c>
      <c r="M650">
        <f t="shared" ref="M650" si="733">STDEV(E625:E650)</f>
        <v>2.003496066610845</v>
      </c>
      <c r="N650">
        <f t="shared" si="732"/>
        <v>0.95286817208410357</v>
      </c>
      <c r="O650">
        <f t="shared" si="732"/>
        <v>1.6517046277831664</v>
      </c>
      <c r="P650">
        <f t="shared" si="732"/>
        <v>0.42734318011901262</v>
      </c>
      <c r="Q650">
        <f t="shared" si="732"/>
        <v>6.7521876921036311E-2</v>
      </c>
      <c r="R650">
        <f t="shared" si="683"/>
        <v>3.5287281480780575</v>
      </c>
    </row>
    <row r="651" spans="1:18">
      <c r="A651" s="42">
        <f>'BB Data'!A656</f>
        <v>39234</v>
      </c>
      <c r="B651">
        <f>LN('BB Data'!B656/'BB Data'!B655)*100</f>
        <v>0.40169876072081201</v>
      </c>
      <c r="C651">
        <f>LN('BB Data'!C656/'BB Data'!C655)*100</f>
        <v>2.9814187681944142E-2</v>
      </c>
      <c r="D651">
        <f>LN('BB Data'!D656/'BB Data'!D655)*100</f>
        <v>0.12175758983269153</v>
      </c>
      <c r="E651">
        <f>LN('BB Data'!E656/'BB Data'!E655)*100</f>
        <v>2.6165568191305946</v>
      </c>
      <c r="F651">
        <f>LN('BB Data'!F656/'BB Data'!F655)*100</f>
        <v>-2.3912547878458801</v>
      </c>
      <c r="G651">
        <f>LN('BB Data'!G656/'BB Data'!G655)*100</f>
        <v>1.1702866106952645</v>
      </c>
      <c r="H651">
        <f>LN('BB Data'!H656/'BB Data'!H655)*100</f>
        <v>0.4442244168151816</v>
      </c>
      <c r="I651">
        <f>LN('BB Data'!I656/'BB Data'!I655)*100</f>
        <v>0.24178297544657124</v>
      </c>
      <c r="J651">
        <f>LN('BB Data'!J656/'BB Data'!J655)*100</f>
        <v>5.5759556063820988</v>
      </c>
      <c r="K651">
        <f t="shared" si="684"/>
        <v>0.4518123706292943</v>
      </c>
      <c r="L651">
        <f t="shared" si="685"/>
        <v>0.20167878885803969</v>
      </c>
      <c r="M651">
        <f t="shared" ref="M651" si="734">STDEV(E626:E651)</f>
        <v>2.0361699749607176</v>
      </c>
      <c r="N651">
        <f t="shared" si="732"/>
        <v>1.0264926305925337</v>
      </c>
      <c r="O651">
        <f t="shared" si="732"/>
        <v>1.6378901871597069</v>
      </c>
      <c r="P651">
        <f t="shared" si="732"/>
        <v>0.42718480980346557</v>
      </c>
      <c r="Q651">
        <f t="shared" si="732"/>
        <v>6.3585825824452352E-2</v>
      </c>
      <c r="R651">
        <f t="shared" si="683"/>
        <v>3.6150478809453719</v>
      </c>
    </row>
    <row r="652" spans="1:18">
      <c r="A652" s="42">
        <f>'BB Data'!A657</f>
        <v>39241</v>
      </c>
      <c r="B652">
        <f>LN('BB Data'!B657/'BB Data'!B656)*100</f>
        <v>-1.5426079753337287</v>
      </c>
      <c r="C652">
        <f>LN('BB Data'!C657/'BB Data'!C656)*100</f>
        <v>-0.63150142581303415</v>
      </c>
      <c r="D652">
        <f>LN('BB Data'!D657/'BB Data'!D656)*100</f>
        <v>0.10903608161231947</v>
      </c>
      <c r="E652">
        <f>LN('BB Data'!E657/'BB Data'!E656)*100</f>
        <v>-2.4187170842674703</v>
      </c>
      <c r="F652">
        <f>LN('BB Data'!F657/'BB Data'!F656)*100</f>
        <v>2.8259824895033847</v>
      </c>
      <c r="G652">
        <f>LN('BB Data'!G657/'BB Data'!G656)*100</f>
        <v>-0.40038653575521133</v>
      </c>
      <c r="H652">
        <f>LN('BB Data'!H657/'BB Data'!H656)*100</f>
        <v>-0.23358098533634475</v>
      </c>
      <c r="I652">
        <f>LN('BB Data'!I657/'BB Data'!I656)*100</f>
        <v>0.15903793486618881</v>
      </c>
      <c r="J652">
        <f>LN('BB Data'!J657/'BB Data'!J656)*100</f>
        <v>-5.4396669802390871</v>
      </c>
      <c r="K652">
        <f t="shared" si="684"/>
        <v>0.55800320423974092</v>
      </c>
      <c r="L652">
        <f t="shared" si="685"/>
        <v>0.25490000245103939</v>
      </c>
      <c r="M652">
        <f t="shared" ref="M652" si="735">STDEV(E627:E652)</f>
        <v>2.1188649105383375</v>
      </c>
      <c r="N652">
        <f t="shared" si="732"/>
        <v>1.2022130774615374</v>
      </c>
      <c r="O652">
        <f t="shared" si="732"/>
        <v>1.6493010792525202</v>
      </c>
      <c r="P652">
        <f t="shared" si="732"/>
        <v>0.44073931431515539</v>
      </c>
      <c r="Q652">
        <f t="shared" si="732"/>
        <v>6.2639312620589999E-2</v>
      </c>
      <c r="R652">
        <f t="shared" si="683"/>
        <v>3.7644736304368971</v>
      </c>
    </row>
    <row r="653" spans="1:18">
      <c r="A653" s="42">
        <f>'BB Data'!A658</f>
        <v>39248</v>
      </c>
      <c r="B653">
        <f>LN('BB Data'!B658/'BB Data'!B657)*100</f>
        <v>0.98290048150605835</v>
      </c>
      <c r="C653">
        <f>LN('BB Data'!C658/'BB Data'!C657)*100</f>
        <v>0.35582002299892224</v>
      </c>
      <c r="D653">
        <f>LN('BB Data'!D658/'BB Data'!D657)*100</f>
        <v>0.13018424498391912</v>
      </c>
      <c r="E653">
        <f>LN('BB Data'!E658/'BB Data'!E657)*100</f>
        <v>4.1343877265764748</v>
      </c>
      <c r="F653">
        <f>LN('BB Data'!F658/'BB Data'!F657)*100</f>
        <v>-2.4539524028339628</v>
      </c>
      <c r="G653">
        <f>LN('BB Data'!G658/'BB Data'!G657)*100</f>
        <v>-0.42551590973729975</v>
      </c>
      <c r="H653">
        <f>LN('BB Data'!H658/'BB Data'!H657)*100</f>
        <v>0.27658651127426936</v>
      </c>
      <c r="I653">
        <f>LN('BB Data'!I658/'BB Data'!I657)*100</f>
        <v>0.28807518240357499</v>
      </c>
      <c r="J653">
        <f>LN('BB Data'!J658/'BB Data'!J657)*100</f>
        <v>7.4431576981782683</v>
      </c>
      <c r="K653">
        <f t="shared" si="684"/>
        <v>0.58444420506248451</v>
      </c>
      <c r="L653">
        <f t="shared" si="685"/>
        <v>0.25608437336438261</v>
      </c>
      <c r="M653">
        <f t="shared" ref="M653" si="736">STDEV(E628:E653)</f>
        <v>2.2360196158138361</v>
      </c>
      <c r="N653">
        <f t="shared" si="732"/>
        <v>1.2636487398182172</v>
      </c>
      <c r="O653">
        <f t="shared" si="732"/>
        <v>1.6444704293541605</v>
      </c>
      <c r="P653">
        <f t="shared" si="732"/>
        <v>0.43674547708396722</v>
      </c>
      <c r="Q653">
        <f t="shared" si="732"/>
        <v>6.3960949967814651E-2</v>
      </c>
      <c r="R653">
        <f t="shared" si="683"/>
        <v>3.9756795057360108</v>
      </c>
    </row>
    <row r="654" spans="1:18">
      <c r="A654" s="42">
        <f>'BB Data'!A659</f>
        <v>39255</v>
      </c>
      <c r="B654">
        <f>LN('BB Data'!B659/'BB Data'!B658)*100</f>
        <v>0.32647123649211029</v>
      </c>
      <c r="C654">
        <f>LN('BB Data'!C659/'BB Data'!C658)*100</f>
        <v>-0.22179853599117103</v>
      </c>
      <c r="D654">
        <f>LN('BB Data'!D659/'BB Data'!D658)*100</f>
        <v>0.12332593323336787</v>
      </c>
      <c r="E654">
        <f>LN('BB Data'!E659/'BB Data'!E658)*100</f>
        <v>1.406168193865988</v>
      </c>
      <c r="F654">
        <f>LN('BB Data'!F659/'BB Data'!F658)*100</f>
        <v>1.5414063389061561</v>
      </c>
      <c r="G654">
        <f>LN('BB Data'!G659/'BB Data'!G658)*100</f>
        <v>-0.88144727283070223</v>
      </c>
      <c r="H654">
        <f>LN('BB Data'!H659/'BB Data'!H658)*100</f>
        <v>-0.4238495101608975</v>
      </c>
      <c r="I654">
        <f>LN('BB Data'!I659/'BB Data'!I658)*100</f>
        <v>0.19346138854381112</v>
      </c>
      <c r="J654">
        <f>LN('BB Data'!J659/'BB Data'!J658)*100</f>
        <v>-1.5399392724958361</v>
      </c>
      <c r="K654">
        <f t="shared" si="684"/>
        <v>0.5843300303290978</v>
      </c>
      <c r="L654">
        <f t="shared" si="685"/>
        <v>0.26775424193495667</v>
      </c>
      <c r="M654">
        <f t="shared" ref="M654" si="737">STDEV(E629:E654)</f>
        <v>2.2388527273975116</v>
      </c>
      <c r="N654">
        <f t="shared" si="732"/>
        <v>1.3189687973418813</v>
      </c>
      <c r="O654">
        <f t="shared" si="732"/>
        <v>1.6515676174558498</v>
      </c>
      <c r="P654">
        <f t="shared" si="732"/>
        <v>0.4651466577162589</v>
      </c>
      <c r="Q654">
        <f t="shared" si="732"/>
        <v>6.0400731948381844E-2</v>
      </c>
      <c r="R654">
        <f t="shared" si="683"/>
        <v>3.9936884171975389</v>
      </c>
    </row>
    <row r="655" spans="1:18">
      <c r="A655" s="42">
        <f>'BB Data'!A660</f>
        <v>39262</v>
      </c>
      <c r="B655">
        <f>LN('BB Data'!B660/'BB Data'!B659)*100</f>
        <v>0.23323625733555953</v>
      </c>
      <c r="C655">
        <f>LN('BB Data'!C660/'BB Data'!C659)*100</f>
        <v>0.15906419626467083</v>
      </c>
      <c r="D655">
        <f>LN('BB Data'!D660/'BB Data'!D659)*100</f>
        <v>0.13653521913231415</v>
      </c>
      <c r="E655">
        <f>LN('BB Data'!E660/'BB Data'!E659)*100</f>
        <v>-0.42657239422942927</v>
      </c>
      <c r="F655">
        <f>LN('BB Data'!F660/'BB Data'!F659)*100</f>
        <v>-0.656214409467889</v>
      </c>
      <c r="G655">
        <f>LN('BB Data'!G660/'BB Data'!G659)*100</f>
        <v>-1.0767066571597947</v>
      </c>
      <c r="H655">
        <f>LN('BB Data'!H660/'BB Data'!H659)*100</f>
        <v>1.4079978974075654E-3</v>
      </c>
      <c r="I655">
        <f>LN('BB Data'!I660/'BB Data'!I659)*100</f>
        <v>0.1235871193920242</v>
      </c>
      <c r="J655">
        <f>LN('BB Data'!J660/'BB Data'!J659)*100</f>
        <v>-4.1288770041284499E-2</v>
      </c>
      <c r="K655">
        <f t="shared" si="684"/>
        <v>0.58425123507321941</v>
      </c>
      <c r="L655">
        <f t="shared" si="685"/>
        <v>0.26576506853251713</v>
      </c>
      <c r="M655">
        <f t="shared" ref="M655" si="738">STDEV(E630:E655)</f>
        <v>2.2270246323437517</v>
      </c>
      <c r="N655">
        <f t="shared" si="732"/>
        <v>1.3197351829107731</v>
      </c>
      <c r="O655">
        <f t="shared" si="732"/>
        <v>1.6866799846229217</v>
      </c>
      <c r="P655">
        <f t="shared" si="732"/>
        <v>0.47021947219215926</v>
      </c>
      <c r="Q655">
        <f t="shared" si="732"/>
        <v>5.9226778201172038E-2</v>
      </c>
      <c r="R655">
        <f t="shared" si="683"/>
        <v>3.9672527566921971</v>
      </c>
    </row>
    <row r="656" spans="1:18">
      <c r="A656" s="42">
        <f>'BB Data'!A661</f>
        <v>39269</v>
      </c>
      <c r="B656">
        <f>LN('BB Data'!B661/'BB Data'!B660)*100</f>
        <v>0.65307539278989124</v>
      </c>
      <c r="C656">
        <f>LN('BB Data'!C661/'BB Data'!C660)*100</f>
        <v>8.5590344069019483E-2</v>
      </c>
      <c r="D656">
        <f>LN('BB Data'!D661/'BB Data'!D660)*100</f>
        <v>0.13384738058592108</v>
      </c>
      <c r="E656">
        <f>LN('BB Data'!E661/'BB Data'!E660)*100</f>
        <v>4.2764448946828892</v>
      </c>
      <c r="F656">
        <f>LN('BB Data'!F661/'BB Data'!F660)*100</f>
        <v>-1.4095769800393414</v>
      </c>
      <c r="G656">
        <f>LN('BB Data'!G661/'BB Data'!G660)*100</f>
        <v>0.41308803244264691</v>
      </c>
      <c r="H656">
        <f>LN('BB Data'!H661/'BB Data'!H660)*100</f>
        <v>0.14913546419092469</v>
      </c>
      <c r="I656">
        <f>LN('BB Data'!I661/'BB Data'!I660)*100</f>
        <v>0.2967221205000537</v>
      </c>
      <c r="J656">
        <f>LN('BB Data'!J661/'BB Data'!J660)*100</f>
        <v>5.2085678446642154</v>
      </c>
      <c r="K656">
        <f t="shared" si="684"/>
        <v>0.56123362284673362</v>
      </c>
      <c r="L656">
        <f t="shared" si="685"/>
        <v>0.26531115503757075</v>
      </c>
      <c r="M656">
        <f t="shared" ref="M656" si="739">STDEV(E631:E656)</f>
        <v>2.2729483683265292</v>
      </c>
      <c r="N656">
        <f t="shared" si="732"/>
        <v>1.3131932586160142</v>
      </c>
      <c r="O656">
        <f t="shared" si="732"/>
        <v>1.6809634695045761</v>
      </c>
      <c r="P656">
        <f t="shared" si="732"/>
        <v>0.47054872953164989</v>
      </c>
      <c r="Q656">
        <f t="shared" si="732"/>
        <v>6.1417169474700238E-2</v>
      </c>
      <c r="R656">
        <f t="shared" si="683"/>
        <v>3.7973206648556803</v>
      </c>
    </row>
    <row r="657" spans="1:18">
      <c r="A657" s="42">
        <f>'BB Data'!A662</f>
        <v>39276</v>
      </c>
      <c r="B657">
        <f>LN('BB Data'!B662/'BB Data'!B661)*100</f>
        <v>0.92344382217661813</v>
      </c>
      <c r="C657">
        <f>LN('BB Data'!C662/'BB Data'!C661)*100</f>
        <v>0.31768439087327294</v>
      </c>
      <c r="D657">
        <f>LN('BB Data'!D662/'BB Data'!D661)*100</f>
        <v>0.12367451514868892</v>
      </c>
      <c r="E657">
        <f>LN('BB Data'!E662/'BB Data'!E661)*100</f>
        <v>3.5641463384561769</v>
      </c>
      <c r="F657">
        <f>LN('BB Data'!F662/'BB Data'!F661)*100</f>
        <v>-2.1254785268323215</v>
      </c>
      <c r="G657">
        <f>LN('BB Data'!G662/'BB Data'!G661)*100</f>
        <v>0.46871409665960884</v>
      </c>
      <c r="H657">
        <f>LN('BB Data'!H662/'BB Data'!H661)*100</f>
        <v>0.43394565225226001</v>
      </c>
      <c r="I657">
        <f>LN('BB Data'!I662/'BB Data'!I661)*100</f>
        <v>0.15401204337967972</v>
      </c>
      <c r="J657">
        <f>LN('BB Data'!J662/'BB Data'!J661)*100</f>
        <v>4.8630371867442168</v>
      </c>
      <c r="K657">
        <f t="shared" si="684"/>
        <v>0.56628535982134798</v>
      </c>
      <c r="L657">
        <f t="shared" si="685"/>
        <v>0.25320072281904293</v>
      </c>
      <c r="M657">
        <f t="shared" ref="M657" si="740">STDEV(E632:E657)</f>
        <v>2.3007996031411007</v>
      </c>
      <c r="N657">
        <f t="shared" si="732"/>
        <v>1.3525181223336606</v>
      </c>
      <c r="O657">
        <f t="shared" si="732"/>
        <v>1.6775270121893779</v>
      </c>
      <c r="P657">
        <f t="shared" si="732"/>
        <v>0.46757090913136296</v>
      </c>
      <c r="Q657">
        <f t="shared" si="732"/>
        <v>6.2513602957971606E-2</v>
      </c>
      <c r="R657">
        <f t="shared" si="683"/>
        <v>3.8547910254224806</v>
      </c>
    </row>
    <row r="658" spans="1:18">
      <c r="A658" s="42">
        <f>'BB Data'!A663</f>
        <v>39283</v>
      </c>
      <c r="B658">
        <f>LN('BB Data'!B663/'BB Data'!B662)*100</f>
        <v>0.16802715299879833</v>
      </c>
      <c r="C658">
        <f>LN('BB Data'!C663/'BB Data'!C662)*100</f>
        <v>9.4583634742077066E-2</v>
      </c>
      <c r="D658">
        <f>LN('BB Data'!D663/'BB Data'!D662)*100</f>
        <v>0.13217254267147027</v>
      </c>
      <c r="E658">
        <f>LN('BB Data'!E663/'BB Data'!E662)*100</f>
        <v>0.42835566726125629</v>
      </c>
      <c r="F658">
        <f>LN('BB Data'!F663/'BB Data'!F662)*100</f>
        <v>-0.29581842198776376</v>
      </c>
      <c r="G658">
        <f>LN('BB Data'!G663/'BB Data'!G662)*100</f>
        <v>-2.2604082201278306</v>
      </c>
      <c r="H658">
        <f>LN('BB Data'!H663/'BB Data'!H662)*100</f>
        <v>-0.35103253997057027</v>
      </c>
      <c r="I658">
        <f>LN('BB Data'!I663/'BB Data'!I662)*100</f>
        <v>0.16189561589841098</v>
      </c>
      <c r="J658">
        <f>LN('BB Data'!J663/'BB Data'!J662)*100</f>
        <v>0.34464764628198025</v>
      </c>
      <c r="K658">
        <f t="shared" si="684"/>
        <v>0.56262919215702356</v>
      </c>
      <c r="L658">
        <f t="shared" si="685"/>
        <v>0.25191381488017306</v>
      </c>
      <c r="M658">
        <f t="shared" ref="M658" si="741">STDEV(E633:E658)</f>
        <v>2.3020566573758461</v>
      </c>
      <c r="N658">
        <f t="shared" si="732"/>
        <v>1.3533482457895574</v>
      </c>
      <c r="O658">
        <f t="shared" si="732"/>
        <v>1.7667542148486095</v>
      </c>
      <c r="P658">
        <f t="shared" si="732"/>
        <v>0.48759682691245754</v>
      </c>
      <c r="Q658">
        <f t="shared" si="732"/>
        <v>6.1374579079221656E-2</v>
      </c>
      <c r="R658">
        <f t="shared" si="683"/>
        <v>3.861643625083234</v>
      </c>
    </row>
    <row r="659" spans="1:18">
      <c r="A659" s="42">
        <f>'BB Data'!A664</f>
        <v>39290</v>
      </c>
      <c r="B659">
        <f>LN('BB Data'!B664/'BB Data'!B663)*100</f>
        <v>-1.56028602392501</v>
      </c>
      <c r="C659">
        <f>LN('BB Data'!C664/'BB Data'!C663)*100</f>
        <v>-0.36188605894996423</v>
      </c>
      <c r="D659">
        <f>LN('BB Data'!D664/'BB Data'!D663)*100</f>
        <v>7.8488371288401554E-2</v>
      </c>
      <c r="E659">
        <f>LN('BB Data'!E664/'BB Data'!E663)*100</f>
        <v>-5.8791007140684339</v>
      </c>
      <c r="F659">
        <f>LN('BB Data'!F664/'BB Data'!F663)*100</f>
        <v>2.026195684152051</v>
      </c>
      <c r="G659">
        <f>LN('BB Data'!G664/'BB Data'!G663)*100</f>
        <v>-4.6330872256373654</v>
      </c>
      <c r="H659">
        <f>LN('BB Data'!H664/'BB Data'!H663)*100</f>
        <v>-0.70436890055223977</v>
      </c>
      <c r="I659">
        <f>LN('BB Data'!I664/'BB Data'!I663)*100</f>
        <v>0.20120715132477229</v>
      </c>
      <c r="J659">
        <f>LN('BB Data'!J664/'BB Data'!J663)*100</f>
        <v>-10.975678007275285</v>
      </c>
      <c r="K659">
        <f t="shared" si="684"/>
        <v>0.64638165595553532</v>
      </c>
      <c r="L659">
        <f t="shared" si="685"/>
        <v>0.26961164452242087</v>
      </c>
      <c r="M659">
        <f t="shared" ref="M659" si="742">STDEV(E634:E659)</f>
        <v>2.6646669063224726</v>
      </c>
      <c r="N659">
        <f t="shared" si="732"/>
        <v>1.4341604477682712</v>
      </c>
      <c r="O659">
        <f t="shared" si="732"/>
        <v>2.0338731385861606</v>
      </c>
      <c r="P659">
        <f t="shared" si="732"/>
        <v>0.52669459442302979</v>
      </c>
      <c r="Q659">
        <f t="shared" si="732"/>
        <v>4.8991670696977886E-2</v>
      </c>
      <c r="R659">
        <f t="shared" si="683"/>
        <v>4.5607972563346735</v>
      </c>
    </row>
    <row r="660" spans="1:18">
      <c r="A660" s="42">
        <f>'BB Data'!A665</f>
        <v>39297</v>
      </c>
      <c r="B660">
        <f>LN('BB Data'!B665/'BB Data'!B664)*100</f>
        <v>0.57098570189085263</v>
      </c>
      <c r="C660">
        <f>LN('BB Data'!C665/'BB Data'!C664)*100</f>
        <v>3.1036714339510538E-2</v>
      </c>
      <c r="D660">
        <f>LN('BB Data'!D665/'BB Data'!D664)*100</f>
        <v>0.15695813437562536</v>
      </c>
      <c r="E660">
        <f>LN('BB Data'!E665/'BB Data'!E664)*100</f>
        <v>-0.46083243653455458</v>
      </c>
      <c r="F660">
        <f>LN('BB Data'!F665/'BB Data'!F664)*100</f>
        <v>0.28463017318390044</v>
      </c>
      <c r="G660">
        <f>LN('BB Data'!G665/'BB Data'!G664)*100</f>
        <v>0.82093508504347801</v>
      </c>
      <c r="H660">
        <f>LN('BB Data'!H665/'BB Data'!H664)*100</f>
        <v>-0.22234767611182096</v>
      </c>
      <c r="I660">
        <f>LN('BB Data'!I665/'BB Data'!I664)*100</f>
        <v>0.23774505831605461</v>
      </c>
      <c r="J660">
        <f>LN('BB Data'!J665/'BB Data'!J664)*100</f>
        <v>1.4080088350637681</v>
      </c>
      <c r="K660">
        <f t="shared" si="684"/>
        <v>0.64587346835204162</v>
      </c>
      <c r="L660">
        <f t="shared" si="685"/>
        <v>0.26268143246021297</v>
      </c>
      <c r="M660">
        <f t="shared" ref="M660" si="743">STDEV(E635:E660)</f>
        <v>2.6620795672170443</v>
      </c>
      <c r="N660">
        <f t="shared" si="732"/>
        <v>1.4223099979028284</v>
      </c>
      <c r="O660">
        <f t="shared" si="732"/>
        <v>2.0361942853588841</v>
      </c>
      <c r="P660">
        <f t="shared" si="732"/>
        <v>0.53509062576259814</v>
      </c>
      <c r="Q660">
        <f t="shared" si="732"/>
        <v>4.8739319482541524E-2</v>
      </c>
      <c r="R660">
        <f t="shared" si="683"/>
        <v>4.5516502667873233</v>
      </c>
    </row>
    <row r="661" spans="1:18">
      <c r="A661" s="42">
        <f>'BB Data'!A666</f>
        <v>39304</v>
      </c>
      <c r="B661">
        <f>LN('BB Data'!B666/'BB Data'!B665)*100</f>
        <v>-1.0361683161112958</v>
      </c>
      <c r="C661">
        <f>LN('BB Data'!C666/'BB Data'!C665)*100</f>
        <v>2.5759012869724214E-2</v>
      </c>
      <c r="D661">
        <f>LN('BB Data'!D666/'BB Data'!D665)*100</f>
        <v>9.0408944865085467E-2</v>
      </c>
      <c r="E661">
        <f>LN('BB Data'!E666/'BB Data'!E665)*100</f>
        <v>-3.4619022798073344</v>
      </c>
      <c r="F661">
        <f>LN('BB Data'!F666/'BB Data'!F665)*100</f>
        <v>2.6797054430175362</v>
      </c>
      <c r="G661">
        <f>LN('BB Data'!G666/'BB Data'!G665)*100</f>
        <v>0.15083300858329426</v>
      </c>
      <c r="H661">
        <f>LN('BB Data'!H666/'BB Data'!H665)*100</f>
        <v>0.12516089529895488</v>
      </c>
      <c r="I661">
        <f>LN('BB Data'!I666/'BB Data'!I665)*100</f>
        <v>0.23180412173262246</v>
      </c>
      <c r="J661">
        <f>LN('BB Data'!J666/'BB Data'!J665)*100</f>
        <v>-4.854138192599625</v>
      </c>
      <c r="K661">
        <f t="shared" si="684"/>
        <v>0.68928315677279584</v>
      </c>
      <c r="L661">
        <f t="shared" si="685"/>
        <v>0.26266454633096953</v>
      </c>
      <c r="M661">
        <f t="shared" ref="M661" si="744">STDEV(E636:E661)</f>
        <v>2.7799763180688282</v>
      </c>
      <c r="N661">
        <f t="shared" si="732"/>
        <v>1.5420913147428412</v>
      </c>
      <c r="O661">
        <f t="shared" si="732"/>
        <v>2.0363356500865835</v>
      </c>
      <c r="P661">
        <f t="shared" si="732"/>
        <v>0.53384133606670137</v>
      </c>
      <c r="Q661">
        <f t="shared" si="732"/>
        <v>4.8587241422966901E-2</v>
      </c>
      <c r="R661">
        <f t="shared" si="683"/>
        <v>4.655447639091097</v>
      </c>
    </row>
    <row r="662" spans="1:18">
      <c r="A662" s="42">
        <f>'BB Data'!A667</f>
        <v>39311</v>
      </c>
      <c r="B662">
        <f>LN('BB Data'!B667/'BB Data'!B666)*100</f>
        <v>-2.1071013684864361</v>
      </c>
      <c r="C662">
        <f>LN('BB Data'!C667/'BB Data'!C666)*100</f>
        <v>-0.82228556648021933</v>
      </c>
      <c r="D662">
        <f>LN('BB Data'!D667/'BB Data'!D666)*100</f>
        <v>5.5697656005009706E-2</v>
      </c>
      <c r="E662">
        <f>LN('BB Data'!E667/'BB Data'!E666)*100</f>
        <v>-8.5596782757448082</v>
      </c>
      <c r="F662">
        <f>LN('BB Data'!F667/'BB Data'!F666)*100</f>
        <v>3.677384254398155</v>
      </c>
      <c r="G662">
        <f>LN('BB Data'!G667/'BB Data'!G666)*100</f>
        <v>-1.865381010553361</v>
      </c>
      <c r="H662">
        <f>LN('BB Data'!H667/'BB Data'!H666)*100</f>
        <v>-1.3821118652370701</v>
      </c>
      <c r="I662">
        <f>LN('BB Data'!I667/'BB Data'!I666)*100</f>
        <v>0.24010373901855953</v>
      </c>
      <c r="J662">
        <f>LN('BB Data'!J667/'BB Data'!J666)*100</f>
        <v>-11.572560474416745</v>
      </c>
      <c r="K662">
        <f t="shared" si="684"/>
        <v>0.81658491142010814</v>
      </c>
      <c r="L662">
        <f t="shared" si="685"/>
        <v>0.31771198811350154</v>
      </c>
      <c r="M662">
        <f t="shared" ref="M662" si="745">STDEV(E637:E662)</f>
        <v>3.2865275885538736</v>
      </c>
      <c r="N662">
        <f t="shared" si="732"/>
        <v>1.7236016985944742</v>
      </c>
      <c r="O662">
        <f t="shared" si="732"/>
        <v>2.0796275339856671</v>
      </c>
      <c r="P662">
        <f t="shared" si="732"/>
        <v>0.61786695461759</v>
      </c>
      <c r="Q662">
        <f t="shared" si="732"/>
        <v>4.7204483084355639E-2</v>
      </c>
      <c r="R662">
        <f t="shared" si="683"/>
        <v>5.229106842735086</v>
      </c>
    </row>
    <row r="663" spans="1:18">
      <c r="A663" s="42">
        <f>'BB Data'!A668</f>
        <v>39318</v>
      </c>
      <c r="B663">
        <f>LN('BB Data'!B668/'BB Data'!B667)*100</f>
        <v>1.2143998024116449</v>
      </c>
      <c r="C663">
        <f>LN('BB Data'!C668/'BB Data'!C667)*100</f>
        <v>0.49570919484981013</v>
      </c>
      <c r="D663">
        <f>LN('BB Data'!D668/'BB Data'!D667)*100</f>
        <v>0.19370546279657955</v>
      </c>
      <c r="E663">
        <f>LN('BB Data'!E668/'BB Data'!E667)*100</f>
        <v>8.1968025223578067</v>
      </c>
      <c r="F663">
        <f>LN('BB Data'!F668/'BB Data'!F667)*100</f>
        <v>-4.1705274945077173</v>
      </c>
      <c r="G663">
        <f>LN('BB Data'!G668/'BB Data'!G667)*100</f>
        <v>0.74653916726076719</v>
      </c>
      <c r="H663">
        <f>LN('BB Data'!H668/'BB Data'!H667)*100</f>
        <v>0.51601007129866361</v>
      </c>
      <c r="I663">
        <f>LN('BB Data'!I668/'BB Data'!I667)*100</f>
        <v>0.12929065389944691</v>
      </c>
      <c r="J663">
        <f>LN('BB Data'!J668/'BB Data'!J667)*100</f>
        <v>11.265730629930729</v>
      </c>
      <c r="K663">
        <f t="shared" si="684"/>
        <v>0.84781439372122946</v>
      </c>
      <c r="L663">
        <f t="shared" si="685"/>
        <v>0.32753010786572107</v>
      </c>
      <c r="M663">
        <f t="shared" ref="M663" si="746">STDEV(E638:E663)</f>
        <v>3.6518420641133269</v>
      </c>
      <c r="N663">
        <f t="shared" si="732"/>
        <v>1.8975528786331641</v>
      </c>
      <c r="O663">
        <f t="shared" si="732"/>
        <v>2.0798848458757493</v>
      </c>
      <c r="P663">
        <f t="shared" si="732"/>
        <v>0.62102300433715651</v>
      </c>
      <c r="Q663">
        <f t="shared" si="732"/>
        <v>4.7650845010607991E-2</v>
      </c>
      <c r="R663">
        <f t="shared" si="683"/>
        <v>5.6570432943807267</v>
      </c>
    </row>
    <row r="664" spans="1:18">
      <c r="A664" s="42">
        <f>'BB Data'!A669</f>
        <v>39325</v>
      </c>
      <c r="B664">
        <f>LN('BB Data'!B669/'BB Data'!B668)*100</f>
        <v>0.78849177358547828</v>
      </c>
      <c r="C664">
        <f>LN('BB Data'!C669/'BB Data'!C668)*100</f>
        <v>0.29554765225283453</v>
      </c>
      <c r="D664">
        <f>LN('BB Data'!D669/'BB Data'!D668)*100</f>
        <v>7.3575916714491624E-2</v>
      </c>
      <c r="E664">
        <f>LN('BB Data'!E669/'BB Data'!E668)*100</f>
        <v>4.4384439018625494</v>
      </c>
      <c r="F664">
        <f>LN('BB Data'!F669/'BB Data'!F668)*100</f>
        <v>1.0246516207208991</v>
      </c>
      <c r="G664">
        <f>LN('BB Data'!G669/'BB Data'!G668)*100</f>
        <v>0.90968619220691127</v>
      </c>
      <c r="H664">
        <f>LN('BB Data'!H669/'BB Data'!H668)*100</f>
        <v>0.42332177897955964</v>
      </c>
      <c r="I664">
        <f>LN('BB Data'!I669/'BB Data'!I668)*100</f>
        <v>6.6944686501567999E-2</v>
      </c>
      <c r="J664">
        <f>LN('BB Data'!J669/'BB Data'!J668)*100</f>
        <v>4.3883007335655169</v>
      </c>
      <c r="K664">
        <f t="shared" si="684"/>
        <v>0.82931570135502541</v>
      </c>
      <c r="L664">
        <f t="shared" si="685"/>
        <v>0.32630269747802537</v>
      </c>
      <c r="M664">
        <f t="shared" ref="M664" si="747">STDEV(E639:E664)</f>
        <v>3.416737579813153</v>
      </c>
      <c r="N664">
        <f t="shared" si="732"/>
        <v>1.8553787492763008</v>
      </c>
      <c r="O664">
        <f t="shared" si="732"/>
        <v>2.0440911893248153</v>
      </c>
      <c r="P664">
        <f t="shared" si="732"/>
        <v>0.61173851225834541</v>
      </c>
      <c r="Q664">
        <f t="shared" si="732"/>
        <v>5.4612055770945599E-2</v>
      </c>
      <c r="R664">
        <f t="shared" si="683"/>
        <v>5.2867047671768663</v>
      </c>
    </row>
    <row r="665" spans="1:18">
      <c r="A665" s="42">
        <f>'BB Data'!A670</f>
        <v>39332</v>
      </c>
      <c r="B665">
        <f>LN('BB Data'!B670/'BB Data'!B669)*100</f>
        <v>-3.0211922244048992E-2</v>
      </c>
      <c r="C665">
        <f>LN('BB Data'!C670/'BB Data'!C669)*100</f>
        <v>7.5505937241550289E-2</v>
      </c>
      <c r="D665">
        <f>LN('BB Data'!D670/'BB Data'!D669)*100</f>
        <v>0.20588997694427363</v>
      </c>
      <c r="E665">
        <f>LN('BB Data'!E670/'BB Data'!E669)*100</f>
        <v>0.13882059899657587</v>
      </c>
      <c r="F665">
        <f>LN('BB Data'!F670/'BB Data'!F669)*100</f>
        <v>-0.8651414374236579</v>
      </c>
      <c r="G665">
        <f>LN('BB Data'!G670/'BB Data'!G669)*100</f>
        <v>0.7626304643623365</v>
      </c>
      <c r="H665">
        <f>LN('BB Data'!H670/'BB Data'!H669)*100</f>
        <v>0.14544423452004426</v>
      </c>
      <c r="I665">
        <f>LN('BB Data'!I670/'BB Data'!I669)*100</f>
        <v>0.20669419460255353</v>
      </c>
      <c r="J665">
        <f>LN('BB Data'!J670/'BB Data'!J669)*100</f>
        <v>1.1508967284260674</v>
      </c>
      <c r="K665">
        <f t="shared" si="684"/>
        <v>0.82881751300143336</v>
      </c>
      <c r="L665">
        <f t="shared" si="685"/>
        <v>0.31998784716055334</v>
      </c>
      <c r="M665">
        <f t="shared" ref="M665:Q680" si="748">STDEV(E640:E665)</f>
        <v>3.4176673001278552</v>
      </c>
      <c r="N665">
        <f t="shared" si="748"/>
        <v>1.8410840391234966</v>
      </c>
      <c r="O665">
        <f t="shared" si="748"/>
        <v>2.0027194211664239</v>
      </c>
      <c r="P665">
        <f t="shared" si="748"/>
        <v>0.59741456668796689</v>
      </c>
      <c r="Q665">
        <f t="shared" si="748"/>
        <v>5.4602641051441921E-2</v>
      </c>
      <c r="R665">
        <f t="shared" si="683"/>
        <v>5.2297070513288135</v>
      </c>
    </row>
    <row r="666" spans="1:18">
      <c r="A666" s="42">
        <f>'BB Data'!A671</f>
        <v>39339</v>
      </c>
      <c r="B666">
        <f>LN('BB Data'!B671/'BB Data'!B670)*100</f>
        <v>1.119517752826432</v>
      </c>
      <c r="C666">
        <f>LN('BB Data'!C671/'BB Data'!C670)*100</f>
        <v>0.57931944867358687</v>
      </c>
      <c r="D666">
        <f>LN('BB Data'!D671/'BB Data'!D670)*100</f>
        <v>0.1542632834699002</v>
      </c>
      <c r="E666">
        <f>LN('BB Data'!E671/'BB Data'!E670)*100</f>
        <v>1.7530489053369809</v>
      </c>
      <c r="F666">
        <f>LN('BB Data'!F671/'BB Data'!F670)*100</f>
        <v>-2.3144967623243113</v>
      </c>
      <c r="G666">
        <f>LN('BB Data'!G671/'BB Data'!G670)*100</f>
        <v>-0.1261651127753782</v>
      </c>
      <c r="H666">
        <f>LN('BB Data'!H671/'BB Data'!H670)*100</f>
        <v>0.44543713900628151</v>
      </c>
      <c r="I666">
        <f>LN('BB Data'!I671/'BB Data'!I670)*100</f>
        <v>0.23151192267125775</v>
      </c>
      <c r="J666">
        <f>LN('BB Data'!J671/'BB Data'!J670)*100</f>
        <v>2.7133209549731094</v>
      </c>
      <c r="K666">
        <f t="shared" si="684"/>
        <v>0.85060795773821429</v>
      </c>
      <c r="L666">
        <f t="shared" si="685"/>
        <v>0.33313028359997882</v>
      </c>
      <c r="M666">
        <f t="shared" ref="M666" si="749">STDEV(E641:E666)</f>
        <v>3.408585152229167</v>
      </c>
      <c r="N666">
        <f t="shared" si="748"/>
        <v>1.8833336413279675</v>
      </c>
      <c r="O666">
        <f t="shared" si="748"/>
        <v>2.0041614977154434</v>
      </c>
      <c r="P666">
        <f t="shared" si="748"/>
        <v>0.59946314150310431</v>
      </c>
      <c r="Q666">
        <f t="shared" si="748"/>
        <v>5.4747211182465401E-2</v>
      </c>
      <c r="R666">
        <f t="shared" ref="R666:R729" si="750">STDEV(J641:J666)</f>
        <v>5.1750319669050029</v>
      </c>
    </row>
    <row r="667" spans="1:18">
      <c r="A667" s="42">
        <f>'BB Data'!A672</f>
        <v>39346</v>
      </c>
      <c r="B667">
        <f>LN('BB Data'!B672/'BB Data'!B671)*100</f>
        <v>1.4649087235084859</v>
      </c>
      <c r="C667">
        <f>LN('BB Data'!C672/'BB Data'!C671)*100</f>
        <v>0.53375231872330275</v>
      </c>
      <c r="D667">
        <f>LN('BB Data'!D672/'BB Data'!D671)*100</f>
        <v>0.18098867509277441</v>
      </c>
      <c r="E667">
        <f>LN('BB Data'!E672/'BB Data'!E671)*100</f>
        <v>4.7080377398754214</v>
      </c>
      <c r="F667">
        <f>LN('BB Data'!F672/'BB Data'!F671)*100</f>
        <v>-1.7409282109742095</v>
      </c>
      <c r="G667">
        <f>LN('BB Data'!G672/'BB Data'!G671)*100</f>
        <v>2.6743163949050959</v>
      </c>
      <c r="H667">
        <f>LN('BB Data'!H672/'BB Data'!H671)*100</f>
        <v>1.0320125166179488</v>
      </c>
      <c r="I667">
        <f>LN('BB Data'!I672/'BB Data'!I671)*100</f>
        <v>0.19577784065882634</v>
      </c>
      <c r="J667">
        <f>LN('BB Data'!J672/'BB Data'!J671)*100</f>
        <v>8.4668866845611905</v>
      </c>
      <c r="K667">
        <f t="shared" ref="K667:K730" si="751">STDEV(B642:B667)</f>
        <v>0.87563246100926184</v>
      </c>
      <c r="L667">
        <f t="shared" ref="L667:L730" si="752">STDEV(C642:C667)</f>
        <v>0.33539805481446128</v>
      </c>
      <c r="M667">
        <f t="shared" ref="M667" si="753">STDEV(E642:E667)</f>
        <v>3.4180259294080688</v>
      </c>
      <c r="N667">
        <f t="shared" si="748"/>
        <v>1.8898705995493066</v>
      </c>
      <c r="O667">
        <f t="shared" si="748"/>
        <v>2.0587526245701238</v>
      </c>
      <c r="P667">
        <f t="shared" si="748"/>
        <v>0.61714388422218491</v>
      </c>
      <c r="Q667">
        <f t="shared" si="748"/>
        <v>5.3597231824720253E-2</v>
      </c>
      <c r="R667">
        <f t="shared" si="750"/>
        <v>5.2428340013017243</v>
      </c>
    </row>
    <row r="668" spans="1:18">
      <c r="A668" s="42">
        <f>'BB Data'!A673</f>
        <v>39353</v>
      </c>
      <c r="B668">
        <f>LN('BB Data'!B673/'BB Data'!B672)*100</f>
        <v>0.70043542809166537</v>
      </c>
      <c r="C668">
        <f>LN('BB Data'!C673/'BB Data'!C672)*100</f>
        <v>0.19884744437700555</v>
      </c>
      <c r="D668">
        <f>LN('BB Data'!D673/'BB Data'!D672)*100</f>
        <v>0.10662987385841066</v>
      </c>
      <c r="E668">
        <f>LN('BB Data'!E673/'BB Data'!E672)*100</f>
        <v>3.6994294799229435</v>
      </c>
      <c r="F668">
        <f>LN('BB Data'!F673/'BB Data'!F672)*100</f>
        <v>-1.8426479799140965</v>
      </c>
      <c r="G668">
        <f>LN('BB Data'!G673/'BB Data'!G672)*100</f>
        <v>-1.2221473497940691</v>
      </c>
      <c r="H668">
        <f>LN('BB Data'!H673/'BB Data'!H672)*100</f>
        <v>0.21574378203250308</v>
      </c>
      <c r="I668">
        <f>LN('BB Data'!I673/'BB Data'!I672)*100</f>
        <v>0.2060138623445627</v>
      </c>
      <c r="J668">
        <f>LN('BB Data'!J673/'BB Data'!J672)*100</f>
        <v>5.8777344940750114</v>
      </c>
      <c r="K668">
        <f t="shared" si="751"/>
        <v>0.87945451464155144</v>
      </c>
      <c r="L668">
        <f t="shared" si="752"/>
        <v>0.33559386670173919</v>
      </c>
      <c r="M668">
        <f t="shared" ref="M668" si="754">STDEV(E643:E668)</f>
        <v>3.4616218020956424</v>
      </c>
      <c r="N668">
        <f t="shared" si="748"/>
        <v>1.9102715843009621</v>
      </c>
      <c r="O668">
        <f t="shared" si="748"/>
        <v>2.0805450289834009</v>
      </c>
      <c r="P668">
        <f t="shared" si="748"/>
        <v>0.61622367622433161</v>
      </c>
      <c r="Q668">
        <f t="shared" si="748"/>
        <v>5.3614942222728869E-2</v>
      </c>
      <c r="R668">
        <f t="shared" si="750"/>
        <v>5.3172948775900499</v>
      </c>
    </row>
    <row r="669" spans="1:18">
      <c r="A669" s="42">
        <f>'BB Data'!A674</f>
        <v>39360</v>
      </c>
      <c r="B669">
        <f>LN('BB Data'!B674/'BB Data'!B673)*100</f>
        <v>0.69369003967903164</v>
      </c>
      <c r="C669">
        <f>LN('BB Data'!C674/'BB Data'!C673)*100</f>
        <v>0.25837274239681435</v>
      </c>
      <c r="D669">
        <f>LN('BB Data'!D674/'BB Data'!D673)*100</f>
        <v>0.11356960969129974</v>
      </c>
      <c r="E669">
        <f>LN('BB Data'!E674/'BB Data'!E673)*100</f>
        <v>3.3573946631618017</v>
      </c>
      <c r="F669">
        <f>LN('BB Data'!F674/'BB Data'!F673)*100</f>
        <v>-1.6274825897851473</v>
      </c>
      <c r="G669">
        <f>LN('BB Data'!G674/'BB Data'!G673)*100</f>
        <v>-0.78005404685000312</v>
      </c>
      <c r="H669">
        <f>LN('BB Data'!H674/'BB Data'!H673)*100</f>
        <v>0.22967674043282496</v>
      </c>
      <c r="I669">
        <f>LN('BB Data'!I674/'BB Data'!I673)*100</f>
        <v>0.14324034523742701</v>
      </c>
      <c r="J669">
        <f>LN('BB Data'!J674/'BB Data'!J673)*100</f>
        <v>4.4268738160392838</v>
      </c>
      <c r="K669">
        <f t="shared" si="751"/>
        <v>0.87893462321050808</v>
      </c>
      <c r="L669">
        <f t="shared" si="752"/>
        <v>0.33513589592960719</v>
      </c>
      <c r="M669">
        <f t="shared" ref="M669" si="755">STDEV(E644:E669)</f>
        <v>3.4839412611737646</v>
      </c>
      <c r="N669">
        <f t="shared" si="748"/>
        <v>1.9160224399218069</v>
      </c>
      <c r="O669">
        <f t="shared" si="748"/>
        <v>2.0911612308039795</v>
      </c>
      <c r="P669">
        <f t="shared" si="748"/>
        <v>0.61599527650079355</v>
      </c>
      <c r="Q669">
        <f t="shared" si="748"/>
        <v>5.415368748919179E-2</v>
      </c>
      <c r="R669">
        <f t="shared" si="750"/>
        <v>5.3442541274937669</v>
      </c>
    </row>
    <row r="670" spans="1:18">
      <c r="A670" s="42">
        <f>'BB Data'!A675</f>
        <v>39367</v>
      </c>
      <c r="B670">
        <f>LN('BB Data'!B675/'BB Data'!B674)*100</f>
        <v>0.61446133976528794</v>
      </c>
      <c r="C670">
        <f>LN('BB Data'!C675/'BB Data'!C674)*100</f>
        <v>0.23185114388115186</v>
      </c>
      <c r="D670">
        <f>LN('BB Data'!D675/'BB Data'!D674)*100</f>
        <v>0.1529181350236144</v>
      </c>
      <c r="E670">
        <f>LN('BB Data'!E675/'BB Data'!E674)*100</f>
        <v>2.4151435120689686</v>
      </c>
      <c r="F670">
        <f>LN('BB Data'!F675/'BB Data'!F674)*100</f>
        <v>8.3114009494338198E-2</v>
      </c>
      <c r="G670">
        <f>LN('BB Data'!G675/'BB Data'!G674)*100</f>
        <v>0.11701329723644088</v>
      </c>
      <c r="H670">
        <f>LN('BB Data'!H675/'BB Data'!H674)*100</f>
        <v>0.18790500785976297</v>
      </c>
      <c r="I670">
        <f>LN('BB Data'!I675/'BB Data'!I674)*100</f>
        <v>0.1427240588926971</v>
      </c>
      <c r="J670">
        <f>LN('BB Data'!J675/'BB Data'!J674)*100</f>
        <v>0.99534232856435012</v>
      </c>
      <c r="K670">
        <f t="shared" si="751"/>
        <v>0.88215084038634839</v>
      </c>
      <c r="L670">
        <f t="shared" si="752"/>
        <v>0.33574746382681431</v>
      </c>
      <c r="M670">
        <f t="shared" ref="M670" si="756">STDEV(E645:E670)</f>
        <v>3.4901651288481164</v>
      </c>
      <c r="N670">
        <f t="shared" si="748"/>
        <v>1.9189155962019833</v>
      </c>
      <c r="O670">
        <f t="shared" si="748"/>
        <v>2.0872684649609292</v>
      </c>
      <c r="P670">
        <f t="shared" si="748"/>
        <v>0.61263305792679257</v>
      </c>
      <c r="Q670">
        <f t="shared" si="748"/>
        <v>5.5222171383817811E-2</v>
      </c>
      <c r="R670">
        <f t="shared" si="750"/>
        <v>5.3412989929706542</v>
      </c>
    </row>
    <row r="671" spans="1:18">
      <c r="A671" s="42">
        <f>'BB Data'!A676</f>
        <v>39374</v>
      </c>
      <c r="B671">
        <f>LN('BB Data'!B676/'BB Data'!B675)*100</f>
        <v>-0.28808388335428053</v>
      </c>
      <c r="C671">
        <f>LN('BB Data'!C676/'BB Data'!C675)*100</f>
        <v>-1.8965135815616804E-2</v>
      </c>
      <c r="D671">
        <f>LN('BB Data'!D676/'BB Data'!D675)*100</f>
        <v>0.13763928738045703</v>
      </c>
      <c r="E671">
        <f>LN('BB Data'!E676/'BB Data'!E675)*100</f>
        <v>-1.0426276451400831</v>
      </c>
      <c r="F671">
        <f>LN('BB Data'!F676/'BB Data'!F675)*100</f>
        <v>-0.1108340373918663</v>
      </c>
      <c r="G671">
        <f>LN('BB Data'!G676/'BB Data'!G675)*100</f>
        <v>-1.7788476492450189</v>
      </c>
      <c r="H671">
        <f>LN('BB Data'!H676/'BB Data'!H675)*100</f>
        <v>-0.28594127054093194</v>
      </c>
      <c r="I671">
        <f>LN('BB Data'!I676/'BB Data'!I675)*100</f>
        <v>0.25331606271698931</v>
      </c>
      <c r="J671">
        <f>LN('BB Data'!J676/'BB Data'!J675)*100</f>
        <v>-2.4716565386383587</v>
      </c>
      <c r="K671">
        <f t="shared" si="751"/>
        <v>0.88007723422228012</v>
      </c>
      <c r="L671">
        <f t="shared" si="752"/>
        <v>0.32541987898054997</v>
      </c>
      <c r="M671">
        <f t="shared" ref="M671" si="757">STDEV(E646:E671)</f>
        <v>3.5144148859598525</v>
      </c>
      <c r="N671">
        <f t="shared" si="748"/>
        <v>1.9154620248373322</v>
      </c>
      <c r="O671">
        <f t="shared" si="748"/>
        <v>1.61423535864445</v>
      </c>
      <c r="P671">
        <f t="shared" si="748"/>
        <v>0.53563405045289425</v>
      </c>
      <c r="Q671">
        <f t="shared" si="748"/>
        <v>5.5866267581563801E-2</v>
      </c>
      <c r="R671">
        <f t="shared" si="750"/>
        <v>5.3927852977279764</v>
      </c>
    </row>
    <row r="672" spans="1:18">
      <c r="A672" s="42">
        <f>'BB Data'!A677</f>
        <v>39381</v>
      </c>
      <c r="B672">
        <f>LN('BB Data'!B677/'BB Data'!B676)*100</f>
        <v>1.0153125932024816</v>
      </c>
      <c r="C672">
        <f>LN('BB Data'!C677/'BB Data'!C676)*100</f>
        <v>0.23135866016464529</v>
      </c>
      <c r="D672">
        <f>LN('BB Data'!D677/'BB Data'!D676)*100</f>
        <v>0.13385690425932426</v>
      </c>
      <c r="E672">
        <f>LN('BB Data'!E677/'BB Data'!E676)*100</f>
        <v>3.7491088674582769</v>
      </c>
      <c r="F672">
        <f>LN('BB Data'!F677/'BB Data'!F676)*100</f>
        <v>-1.9880257146004991</v>
      </c>
      <c r="G672">
        <f>LN('BB Data'!G677/'BB Data'!G676)*100</f>
        <v>-1.1212405190672219</v>
      </c>
      <c r="H672">
        <f>LN('BB Data'!H677/'BB Data'!H676)*100</f>
        <v>-0.12652047179269515</v>
      </c>
      <c r="I672">
        <f>LN('BB Data'!I677/'BB Data'!I676)*100</f>
        <v>0.16681606388495288</v>
      </c>
      <c r="J672">
        <f>LN('BB Data'!J677/'BB Data'!J676)*100</f>
        <v>7.4774058175386156</v>
      </c>
      <c r="K672">
        <f t="shared" si="751"/>
        <v>0.89465728026829272</v>
      </c>
      <c r="L672">
        <f t="shared" si="752"/>
        <v>0.32628440973017558</v>
      </c>
      <c r="M672">
        <f t="shared" ref="M672" si="758">STDEV(E647:E672)</f>
        <v>3.5436771335964981</v>
      </c>
      <c r="N672">
        <f t="shared" si="748"/>
        <v>1.9328883819559659</v>
      </c>
      <c r="O672">
        <f t="shared" si="748"/>
        <v>1.6049736508939696</v>
      </c>
      <c r="P672">
        <f t="shared" si="748"/>
        <v>0.53495420053603482</v>
      </c>
      <c r="Q672">
        <f t="shared" si="748"/>
        <v>5.5063654305866093E-2</v>
      </c>
      <c r="R672">
        <f t="shared" si="750"/>
        <v>5.4955982985762688</v>
      </c>
    </row>
    <row r="673" spans="1:18">
      <c r="A673" s="42">
        <f>'BB Data'!A678</f>
        <v>39388</v>
      </c>
      <c r="B673">
        <f>LN('BB Data'!B678/'BB Data'!B677)*100</f>
        <v>0.39202533337964951</v>
      </c>
      <c r="C673">
        <f>LN('BB Data'!C678/'BB Data'!C677)*100</f>
        <v>-3.6132451635793601E-2</v>
      </c>
      <c r="D673">
        <f>LN('BB Data'!D678/'BB Data'!D677)*100</f>
        <v>0.13008944054182009</v>
      </c>
      <c r="E673">
        <f>LN('BB Data'!E678/'BB Data'!E677)*100</f>
        <v>-0.10451354477909681</v>
      </c>
      <c r="F673">
        <f>LN('BB Data'!F678/'BB Data'!F677)*100</f>
        <v>-1.1548326425273252</v>
      </c>
      <c r="G673">
        <f>LN('BB Data'!G678/'BB Data'!G677)*100</f>
        <v>0.61124163103400075</v>
      </c>
      <c r="H673">
        <f>LN('BB Data'!H678/'BB Data'!H677)*100</f>
        <v>0.18275207310986849</v>
      </c>
      <c r="I673">
        <f>LN('BB Data'!I678/'BB Data'!I677)*100</f>
        <v>0.1981105032323881</v>
      </c>
      <c r="J673">
        <f>LN('BB Data'!J678/'BB Data'!J677)*100</f>
        <v>1.2037062726373111</v>
      </c>
      <c r="K673">
        <f t="shared" si="751"/>
        <v>0.8951302030420466</v>
      </c>
      <c r="L673">
        <f t="shared" si="752"/>
        <v>0.32496590399302677</v>
      </c>
      <c r="M673">
        <f t="shared" ref="M673" si="759">STDEV(E648:E673)</f>
        <v>3.5474602741251431</v>
      </c>
      <c r="N673">
        <f t="shared" si="748"/>
        <v>1.931974698937043</v>
      </c>
      <c r="O673">
        <f t="shared" si="748"/>
        <v>1.5490600606248366</v>
      </c>
      <c r="P673">
        <f t="shared" si="748"/>
        <v>0.49766184882226544</v>
      </c>
      <c r="Q673">
        <f t="shared" si="748"/>
        <v>5.5062305685362453E-2</v>
      </c>
      <c r="R673">
        <f t="shared" si="750"/>
        <v>5.4897814903332556</v>
      </c>
    </row>
    <row r="674" spans="1:18">
      <c r="A674" s="42">
        <f>'BB Data'!A679</f>
        <v>39395</v>
      </c>
      <c r="B674">
        <f>LN('BB Data'!B679/'BB Data'!B678)*100</f>
        <v>-0.26456383165854075</v>
      </c>
      <c r="C674">
        <f>LN('BB Data'!C679/'BB Data'!C678)*100</f>
        <v>-0.35340903755145742</v>
      </c>
      <c r="D674">
        <f>LN('BB Data'!D679/'BB Data'!D678)*100</f>
        <v>0.12568478252437901</v>
      </c>
      <c r="E674">
        <f>LN('BB Data'!E679/'BB Data'!E678)*100</f>
        <v>-2.4821804616559935</v>
      </c>
      <c r="F674">
        <f>LN('BB Data'!F679/'BB Data'!F678)*100</f>
        <v>-0.13168820431044323</v>
      </c>
      <c r="G674">
        <f>LN('BB Data'!G679/'BB Data'!G678)*100</f>
        <v>-1.624176338988919</v>
      </c>
      <c r="H674">
        <f>LN('BB Data'!H679/'BB Data'!H678)*100</f>
        <v>-0.35884454384356468</v>
      </c>
      <c r="I674">
        <f>LN('BB Data'!I679/'BB Data'!I678)*100</f>
        <v>0.18937891712634963</v>
      </c>
      <c r="J674">
        <f>LN('BB Data'!J679/'BB Data'!J678)*100</f>
        <v>2.1148657708132723</v>
      </c>
      <c r="K674">
        <f t="shared" si="751"/>
        <v>0.89931292078846892</v>
      </c>
      <c r="L674">
        <f t="shared" si="752"/>
        <v>0.33452808574513526</v>
      </c>
      <c r="M674">
        <f t="shared" ref="M674" si="760">STDEV(E649:E674)</f>
        <v>3.6039636149180727</v>
      </c>
      <c r="N674">
        <f t="shared" si="748"/>
        <v>1.9336344420986409</v>
      </c>
      <c r="O674">
        <f t="shared" si="748"/>
        <v>1.5381791572449734</v>
      </c>
      <c r="P674">
        <f t="shared" si="748"/>
        <v>0.503695725713044</v>
      </c>
      <c r="Q674">
        <f t="shared" si="748"/>
        <v>5.4709618002942675E-2</v>
      </c>
      <c r="R674">
        <f t="shared" si="750"/>
        <v>5.4897403420818272</v>
      </c>
    </row>
    <row r="675" spans="1:18">
      <c r="A675" s="42">
        <f>'BB Data'!A680</f>
        <v>39402</v>
      </c>
      <c r="B675">
        <f>LN('BB Data'!B680/'BB Data'!B679)*100</f>
        <v>-0.28377729138122376</v>
      </c>
      <c r="C675">
        <f>LN('BB Data'!C680/'BB Data'!C679)*100</f>
        <v>-0.1290322759670183</v>
      </c>
      <c r="D675">
        <f>LN('BB Data'!D680/'BB Data'!D679)*100</f>
        <v>0.11446222327841922</v>
      </c>
      <c r="E675">
        <f>LN('BB Data'!E680/'BB Data'!E679)*100</f>
        <v>-2.5549963023162094</v>
      </c>
      <c r="F675">
        <f>LN('BB Data'!F680/'BB Data'!F679)*100</f>
        <v>5.7291815879844899E-3</v>
      </c>
      <c r="G675">
        <f>LN('BB Data'!G680/'BB Data'!G679)*100</f>
        <v>-1.6158665541447581</v>
      </c>
      <c r="H675">
        <f>LN('BB Data'!H680/'BB Data'!H679)*100</f>
        <v>2.1911983844830236E-2</v>
      </c>
      <c r="I675">
        <f>LN('BB Data'!I680/'BB Data'!I679)*100</f>
        <v>0.12008898523250919</v>
      </c>
      <c r="J675">
        <f>LN('BB Data'!J680/'BB Data'!J679)*100</f>
        <v>-0.3275057925121041</v>
      </c>
      <c r="K675">
        <f t="shared" si="751"/>
        <v>0.90474809403089107</v>
      </c>
      <c r="L675">
        <f t="shared" si="752"/>
        <v>0.33236755610267843</v>
      </c>
      <c r="M675">
        <f t="shared" ref="M675" si="761">STDEV(E650:E675)</f>
        <v>3.6677651128216744</v>
      </c>
      <c r="N675">
        <f t="shared" si="748"/>
        <v>1.8762565157832829</v>
      </c>
      <c r="O675">
        <f t="shared" si="748"/>
        <v>1.4321018955918787</v>
      </c>
      <c r="P675">
        <f t="shared" si="748"/>
        <v>0.46594446414301455</v>
      </c>
      <c r="Q675">
        <f t="shared" si="748"/>
        <v>5.4936504956218886E-2</v>
      </c>
      <c r="R675">
        <f t="shared" si="750"/>
        <v>5.4640032866520762</v>
      </c>
    </row>
    <row r="676" spans="1:18">
      <c r="A676" s="42">
        <f>'BB Data'!A681</f>
        <v>39409</v>
      </c>
      <c r="B676">
        <f>LN('BB Data'!B681/'BB Data'!B680)*100</f>
        <v>-0.69574059969756286</v>
      </c>
      <c r="C676">
        <f>LN('BB Data'!C681/'BB Data'!C680)*100</f>
        <v>-0.24989696824633312</v>
      </c>
      <c r="D676">
        <f>LN('BB Data'!D681/'BB Data'!D680)*100</f>
        <v>0.1122183072617326</v>
      </c>
      <c r="E676">
        <f>LN('BB Data'!E681/'BB Data'!E680)*100</f>
        <v>-4.9132977319954492</v>
      </c>
      <c r="F676">
        <f>LN('BB Data'!F681/'BB Data'!F680)*100</f>
        <v>3.2577272168135352</v>
      </c>
      <c r="G676">
        <f>LN('BB Data'!G681/'BB Data'!G680)*100</f>
        <v>-2.2781117638758217</v>
      </c>
      <c r="H676">
        <f>LN('BB Data'!H681/'BB Data'!H680)*100</f>
        <v>4.9400898609644722E-2</v>
      </c>
      <c r="I676">
        <f>LN('BB Data'!I681/'BB Data'!I680)*100</f>
        <v>0.22774174264268299</v>
      </c>
      <c r="J676">
        <f>LN('BB Data'!J681/'BB Data'!J680)*100</f>
        <v>-8.5302992562090232</v>
      </c>
      <c r="K676">
        <f t="shared" si="751"/>
        <v>0.92161996714145156</v>
      </c>
      <c r="L676">
        <f t="shared" si="752"/>
        <v>0.33776728265427924</v>
      </c>
      <c r="M676">
        <f t="shared" ref="M676" si="762">STDEV(E651:E676)</f>
        <v>3.8340693224088418</v>
      </c>
      <c r="N676">
        <f t="shared" si="748"/>
        <v>2.0118679255434677</v>
      </c>
      <c r="O676">
        <f t="shared" si="748"/>
        <v>1.4768381046517274</v>
      </c>
      <c r="P676">
        <f t="shared" si="748"/>
        <v>0.46547814873137811</v>
      </c>
      <c r="Q676">
        <f t="shared" si="748"/>
        <v>5.4447127764985101E-2</v>
      </c>
      <c r="R676">
        <f t="shared" si="750"/>
        <v>5.7932942622998862</v>
      </c>
    </row>
    <row r="677" spans="1:18">
      <c r="A677" s="42">
        <f>'BB Data'!A682</f>
        <v>39416</v>
      </c>
      <c r="B677">
        <f>LN('BB Data'!B682/'BB Data'!B681)*100</f>
        <v>0.66426290693766832</v>
      </c>
      <c r="C677">
        <f>LN('BB Data'!C682/'BB Data'!C681)*100</f>
        <v>0.19050923669774522</v>
      </c>
      <c r="D677">
        <f>LN('BB Data'!D682/'BB Data'!D681)*100</f>
        <v>0.12897673222195921</v>
      </c>
      <c r="E677">
        <f>LN('BB Data'!E682/'BB Data'!E681)*100</f>
        <v>4.6134402008064272</v>
      </c>
      <c r="F677">
        <f>LN('BB Data'!F682/'BB Data'!F681)*100</f>
        <v>-0.60628158012381295</v>
      </c>
      <c r="G677">
        <f>LN('BB Data'!G682/'BB Data'!G681)*100</f>
        <v>-0.55497383168048464</v>
      </c>
      <c r="H677">
        <f>LN('BB Data'!H682/'BB Data'!H681)*100</f>
        <v>-0.27901569483318195</v>
      </c>
      <c r="I677">
        <f>LN('BB Data'!I682/'BB Data'!I681)*100</f>
        <v>0.4071917650779574</v>
      </c>
      <c r="J677">
        <f>LN('BB Data'!J682/'BB Data'!J681)*100</f>
        <v>4.4050992120503247</v>
      </c>
      <c r="K677">
        <f t="shared" si="751"/>
        <v>0.92567481212528469</v>
      </c>
      <c r="L677">
        <f t="shared" si="752"/>
        <v>0.33894302503292661</v>
      </c>
      <c r="M677">
        <f t="shared" ref="M677" si="763">STDEV(E652:E677)</f>
        <v>3.8948161228346589</v>
      </c>
      <c r="N677">
        <f t="shared" si="748"/>
        <v>1.9677212151294288</v>
      </c>
      <c r="O677">
        <f t="shared" si="748"/>
        <v>1.4365588980828805</v>
      </c>
      <c r="P677">
        <f t="shared" si="748"/>
        <v>0.46135352308047684</v>
      </c>
      <c r="Q677">
        <f t="shared" si="748"/>
        <v>6.8321930615869705E-2</v>
      </c>
      <c r="R677">
        <f t="shared" si="750"/>
        <v>5.7617522561392471</v>
      </c>
    </row>
    <row r="678" spans="1:18">
      <c r="A678" s="42">
        <f>'BB Data'!A683</f>
        <v>39423</v>
      </c>
      <c r="B678">
        <f>LN('BB Data'!B683/'BB Data'!B682)*100</f>
        <v>0.48679426811221632</v>
      </c>
      <c r="C678">
        <f>LN('BB Data'!C683/'BB Data'!C682)*100</f>
        <v>0.26725509378559986</v>
      </c>
      <c r="D678">
        <f>LN('BB Data'!D683/'BB Data'!D682)*100</f>
        <v>0.11405608479572768</v>
      </c>
      <c r="E678">
        <f>LN('BB Data'!E683/'BB Data'!E682)*100</f>
        <v>3.2227123535054338</v>
      </c>
      <c r="F678">
        <f>LN('BB Data'!F683/'BB Data'!F682)*100</f>
        <v>-1.8753189307128142</v>
      </c>
      <c r="G678">
        <f>LN('BB Data'!G683/'BB Data'!G682)*100</f>
        <v>4.7621262768772175</v>
      </c>
      <c r="H678">
        <f>LN('BB Data'!H683/'BB Data'!H682)*100</f>
        <v>7.0060394923678701E-2</v>
      </c>
      <c r="I678">
        <f>LN('BB Data'!I683/'BB Data'!I682)*100</f>
        <v>0.17321750013830672</v>
      </c>
      <c r="J678">
        <f>LN('BB Data'!J683/'BB Data'!J682)*100</f>
        <v>5.1123413408093636</v>
      </c>
      <c r="K678">
        <f t="shared" si="751"/>
        <v>0.85754057157308272</v>
      </c>
      <c r="L678">
        <f t="shared" si="752"/>
        <v>0.31121050210293066</v>
      </c>
      <c r="M678">
        <f t="shared" ref="M678" si="764">STDEV(E653:E678)</f>
        <v>3.8703529751632892</v>
      </c>
      <c r="N678">
        <f t="shared" si="748"/>
        <v>1.889733194057424</v>
      </c>
      <c r="O678">
        <f t="shared" si="748"/>
        <v>1.7779725050430188</v>
      </c>
      <c r="P678">
        <f t="shared" si="748"/>
        <v>0.4589721240480511</v>
      </c>
      <c r="Q678">
        <f t="shared" si="748"/>
        <v>6.8046700521967041E-2</v>
      </c>
      <c r="R678">
        <f t="shared" si="750"/>
        <v>5.6550161673425734</v>
      </c>
    </row>
    <row r="679" spans="1:18">
      <c r="A679" s="42">
        <f>'BB Data'!A684</f>
        <v>39430</v>
      </c>
      <c r="B679">
        <f>LN('BB Data'!B684/'BB Data'!B683)*100</f>
        <v>-0.47938686070141567</v>
      </c>
      <c r="C679">
        <f>LN('BB Data'!C684/'BB Data'!C683)*100</f>
        <v>-0.22804370352773251</v>
      </c>
      <c r="D679">
        <f>LN('BB Data'!D684/'BB Data'!D683)*100</f>
        <v>0.13740828782915884</v>
      </c>
      <c r="E679">
        <f>LN('BB Data'!E684/'BB Data'!E683)*100</f>
        <v>-4.6343326171361223</v>
      </c>
      <c r="F679">
        <f>LN('BB Data'!F684/'BB Data'!F683)*100</f>
        <v>2.048122006127767</v>
      </c>
      <c r="G679">
        <f>LN('BB Data'!G684/'BB Data'!G683)*100</f>
        <v>-2.2977963640960617</v>
      </c>
      <c r="H679">
        <f>LN('BB Data'!H684/'BB Data'!H683)*100</f>
        <v>-0.49943350123756597</v>
      </c>
      <c r="I679">
        <f>LN('BB Data'!I684/'BB Data'!I683)*100</f>
        <v>0.11042069567473403</v>
      </c>
      <c r="J679">
        <f>LN('BB Data'!J684/'BB Data'!J683)*100</f>
        <v>-5.4265363654526428</v>
      </c>
      <c r="K679">
        <f t="shared" si="751"/>
        <v>0.85614821498518545</v>
      </c>
      <c r="L679">
        <f t="shared" si="752"/>
        <v>0.312020897627173</v>
      </c>
      <c r="M679">
        <f t="shared" ref="M679" si="765">STDEV(E654:E679)</f>
        <v>3.9610684513395085</v>
      </c>
      <c r="N679">
        <f t="shared" si="748"/>
        <v>1.9016510507980617</v>
      </c>
      <c r="O679">
        <f t="shared" si="748"/>
        <v>1.8174841431178654</v>
      </c>
      <c r="P679">
        <f t="shared" si="748"/>
        <v>0.46640566755060536</v>
      </c>
      <c r="Q679">
        <f t="shared" si="748"/>
        <v>6.7714114681471635E-2</v>
      </c>
      <c r="R679">
        <f t="shared" si="750"/>
        <v>5.6756425942064022</v>
      </c>
    </row>
    <row r="680" spans="1:18">
      <c r="A680" s="42">
        <f>'BB Data'!A685</f>
        <v>39437</v>
      </c>
      <c r="B680">
        <f>LN('BB Data'!B685/'BB Data'!B684)*100</f>
        <v>-0.60271636167320553</v>
      </c>
      <c r="C680">
        <f>LN('BB Data'!C685/'BB Data'!C684)*100</f>
        <v>-8.0716764915995474E-3</v>
      </c>
      <c r="D680">
        <f>LN('BB Data'!D685/'BB Data'!D684)*100</f>
        <v>0.10762338683288275</v>
      </c>
      <c r="E680">
        <f>LN('BB Data'!E685/'BB Data'!E684)*100</f>
        <v>-0.7096529060923279</v>
      </c>
      <c r="F680">
        <f>LN('BB Data'!F685/'BB Data'!F684)*100</f>
        <v>-0.16164547428762485</v>
      </c>
      <c r="G680">
        <f>LN('BB Data'!G685/'BB Data'!G684)*100</f>
        <v>2.5445916262395163</v>
      </c>
      <c r="H680">
        <f>LN('BB Data'!H685/'BB Data'!H684)*100</f>
        <v>0.35037954555638812</v>
      </c>
      <c r="I680">
        <f>LN('BB Data'!I685/'BB Data'!I684)*100</f>
        <v>0.14266274599949502</v>
      </c>
      <c r="J680">
        <f>LN('BB Data'!J685/'BB Data'!J684)*100</f>
        <v>1.0675814677437878</v>
      </c>
      <c r="K680">
        <f t="shared" si="751"/>
        <v>0.87007850467366776</v>
      </c>
      <c r="L680">
        <f t="shared" si="752"/>
        <v>0.30697934285908057</v>
      </c>
      <c r="M680">
        <f t="shared" ref="M680" si="766">STDEV(E655:E680)</f>
        <v>3.9654500808588571</v>
      </c>
      <c r="N680">
        <f t="shared" si="748"/>
        <v>1.8667831917143789</v>
      </c>
      <c r="O680">
        <f t="shared" si="748"/>
        <v>1.9068900016340482</v>
      </c>
      <c r="P680">
        <f t="shared" si="748"/>
        <v>0.46400377231488465</v>
      </c>
      <c r="Q680">
        <f t="shared" si="748"/>
        <v>6.8419094417753804E-2</v>
      </c>
      <c r="R680">
        <f t="shared" si="750"/>
        <v>5.6521793723230376</v>
      </c>
    </row>
    <row r="681" spans="1:18">
      <c r="A681" s="42">
        <f>'BB Data'!A686</f>
        <v>39444</v>
      </c>
      <c r="B681">
        <f>LN('BB Data'!B686/'BB Data'!B685)*100</f>
        <v>0.91056393840352534</v>
      </c>
      <c r="C681">
        <f>LN('BB Data'!C686/'BB Data'!C685)*100</f>
        <v>9.2208928899227688E-2</v>
      </c>
      <c r="D681">
        <f>LN('BB Data'!D686/'BB Data'!D685)*100</f>
        <v>0.16662805161538777</v>
      </c>
      <c r="E681">
        <f>LN('BB Data'!E686/'BB Data'!E685)*100</f>
        <v>2.5238240019790594</v>
      </c>
      <c r="F681">
        <f>LN('BB Data'!F686/'BB Data'!F685)*100</f>
        <v>-0.92471306499801975</v>
      </c>
      <c r="G681">
        <f>LN('BB Data'!G686/'BB Data'!G685)*100</f>
        <v>-0.71492826977435475</v>
      </c>
      <c r="H681">
        <f>LN('BB Data'!H686/'BB Data'!H685)*100</f>
        <v>-6.3146227708038252E-2</v>
      </c>
      <c r="I681">
        <f>LN('BB Data'!I686/'BB Data'!I685)*100</f>
        <v>-0.1313522750897364</v>
      </c>
      <c r="J681">
        <f>LN('BB Data'!J686/'BB Data'!J685)*100</f>
        <v>3.3343378355849702</v>
      </c>
      <c r="K681">
        <f t="shared" si="751"/>
        <v>0.88218118553527824</v>
      </c>
      <c r="L681">
        <f t="shared" si="752"/>
        <v>0.30649784499015137</v>
      </c>
      <c r="M681">
        <f t="shared" ref="M681:Q696" si="767">STDEV(E656:E681)</f>
        <v>3.9796839918568909</v>
      </c>
      <c r="N681">
        <f t="shared" si="767"/>
        <v>1.8695312191105213</v>
      </c>
      <c r="O681">
        <f t="shared" si="767"/>
        <v>1.902442731657024</v>
      </c>
      <c r="P681">
        <f t="shared" si="767"/>
        <v>0.46424779852859072</v>
      </c>
      <c r="Q681">
        <f t="shared" si="767"/>
        <v>9.2464793519737798E-2</v>
      </c>
      <c r="R681">
        <f t="shared" si="750"/>
        <v>5.6639564662265673</v>
      </c>
    </row>
    <row r="682" spans="1:18">
      <c r="A682" s="42">
        <f>'BB Data'!A687</f>
        <v>39451</v>
      </c>
      <c r="B682">
        <f>LN('BB Data'!B687/'BB Data'!B686)*100</f>
        <v>0.25627802661878474</v>
      </c>
      <c r="C682">
        <f>LN('BB Data'!C687/'BB Data'!C686)*100</f>
        <v>0.25141325251181446</v>
      </c>
      <c r="D682">
        <f>LN('BB Data'!D687/'BB Data'!D686)*100</f>
        <v>1.566265549799737E-2</v>
      </c>
      <c r="E682">
        <f>LN('BB Data'!E687/'BB Data'!E686)*100</f>
        <v>-1.7831466353002268</v>
      </c>
      <c r="F682">
        <f>LN('BB Data'!F687/'BB Data'!F686)*100</f>
        <v>-1.2122047156191207</v>
      </c>
      <c r="G682">
        <f>LN('BB Data'!G687/'BB Data'!G686)*100</f>
        <v>-1.100235962147448</v>
      </c>
      <c r="H682">
        <f>LN('BB Data'!H687/'BB Data'!H686)*100</f>
        <v>0.26914646404890513</v>
      </c>
      <c r="I682">
        <f>LN('BB Data'!I687/'BB Data'!I686)*100</f>
        <v>0.48073313907835036</v>
      </c>
      <c r="J682">
        <f>LN('BB Data'!J687/'BB Data'!J686)*100</f>
        <v>-6.7446854900801227</v>
      </c>
      <c r="K682">
        <f t="shared" si="751"/>
        <v>0.87733251256017164</v>
      </c>
      <c r="L682">
        <f t="shared" si="752"/>
        <v>0.30857249202724052</v>
      </c>
      <c r="M682">
        <f t="shared" ref="M682" si="768">STDEV(E657:E682)</f>
        <v>3.9345440167599577</v>
      </c>
      <c r="N682">
        <f t="shared" si="767"/>
        <v>1.8653159392991603</v>
      </c>
      <c r="O682">
        <f t="shared" si="767"/>
        <v>1.9027912255238155</v>
      </c>
      <c r="P682">
        <f t="shared" si="767"/>
        <v>0.46626062924526329</v>
      </c>
      <c r="Q682">
        <f t="shared" si="767"/>
        <v>0.10750404378336294</v>
      </c>
      <c r="R682">
        <f t="shared" si="750"/>
        <v>5.8103110137990317</v>
      </c>
    </row>
    <row r="683" spans="1:18">
      <c r="A683" s="42">
        <f>'BB Data'!A688</f>
        <v>39458</v>
      </c>
      <c r="B683">
        <f>LN('BB Data'!B688/'BB Data'!B687)*100</f>
        <v>0.70459653512191578</v>
      </c>
      <c r="C683">
        <f>LN('BB Data'!C688/'BB Data'!C687)*100</f>
        <v>0.41285409223303077</v>
      </c>
      <c r="D683">
        <f>LN('BB Data'!D688/'BB Data'!D687)*100</f>
        <v>0.26428018423054728</v>
      </c>
      <c r="E683">
        <f>LN('BB Data'!E688/'BB Data'!E687)*100</f>
        <v>-0.92917883625597397</v>
      </c>
      <c r="F683">
        <f>LN('BB Data'!F688/'BB Data'!F687)*100</f>
        <v>-0.43406316366910119</v>
      </c>
      <c r="G683">
        <f>LN('BB Data'!G688/'BB Data'!G687)*100</f>
        <v>-1.4061879326092506</v>
      </c>
      <c r="H683">
        <f>LN('BB Data'!H688/'BB Data'!H687)*100</f>
        <v>0.20790512847283221</v>
      </c>
      <c r="I683">
        <f>LN('BB Data'!I688/'BB Data'!I687)*100</f>
        <v>0.29161137353337963</v>
      </c>
      <c r="J683">
        <f>LN('BB Data'!J688/'BB Data'!J687)*100</f>
        <v>1.5205640964405478</v>
      </c>
      <c r="K683">
        <f t="shared" si="751"/>
        <v>0.87092390208917658</v>
      </c>
      <c r="L683">
        <f t="shared" si="752"/>
        <v>0.31210451952530027</v>
      </c>
      <c r="M683">
        <f t="shared" ref="M683" si="769">STDEV(E658:E683)</f>
        <v>3.8880992942697605</v>
      </c>
      <c r="N683">
        <f t="shared" si="767"/>
        <v>1.8286015316808633</v>
      </c>
      <c r="O683">
        <f t="shared" si="767"/>
        <v>1.9055859039183953</v>
      </c>
      <c r="P683">
        <f t="shared" si="767"/>
        <v>0.46023142853855709</v>
      </c>
      <c r="Q683">
        <f t="shared" si="767"/>
        <v>0.10913980205188292</v>
      </c>
      <c r="R683">
        <f t="shared" si="750"/>
        <v>5.7525459714527889</v>
      </c>
    </row>
    <row r="684" spans="1:18">
      <c r="A684" s="42">
        <f>'BB Data'!A689</f>
        <v>39465</v>
      </c>
      <c r="B684">
        <f>LN('BB Data'!B689/'BB Data'!B688)*100</f>
        <v>-0.82620061831596725</v>
      </c>
      <c r="C684">
        <f>LN('BB Data'!C689/'BB Data'!C688)*100</f>
        <v>0.22463249468037899</v>
      </c>
      <c r="D684">
        <f>LN('BB Data'!D689/'BB Data'!D688)*100</f>
        <v>0.1096026330657706</v>
      </c>
      <c r="E684">
        <f>LN('BB Data'!E689/'BB Data'!E688)*100</f>
        <v>-6.5940178620627306</v>
      </c>
      <c r="F684">
        <f>LN('BB Data'!F689/'BB Data'!F688)*100</f>
        <v>2.1573183274716041</v>
      </c>
      <c r="G684">
        <f>LN('BB Data'!G689/'BB Data'!G688)*100</f>
        <v>-0.98210115145773347</v>
      </c>
      <c r="H684">
        <f>LN('BB Data'!H689/'BB Data'!H688)*100</f>
        <v>6.5638029584727295E-2</v>
      </c>
      <c r="I684">
        <f>LN('BB Data'!I689/'BB Data'!I688)*100</f>
        <v>0.1928766558932781</v>
      </c>
      <c r="J684">
        <f>LN('BB Data'!J689/'BB Data'!J688)*100</f>
        <v>-10.521186830369937</v>
      </c>
      <c r="K684">
        <f t="shared" si="751"/>
        <v>0.89256602699373366</v>
      </c>
      <c r="L684">
        <f t="shared" si="752"/>
        <v>0.31340099750101369</v>
      </c>
      <c r="M684">
        <f t="shared" ref="M684" si="770">STDEV(E659:E684)</f>
        <v>4.1106134628832631</v>
      </c>
      <c r="N684">
        <f t="shared" si="767"/>
        <v>1.8881903294469544</v>
      </c>
      <c r="O684">
        <f t="shared" si="767"/>
        <v>1.8727820662769514</v>
      </c>
      <c r="P684">
        <f t="shared" si="767"/>
        <v>0.45445953592700972</v>
      </c>
      <c r="Q684">
        <f t="shared" si="767"/>
        <v>0.10895257773718953</v>
      </c>
      <c r="R684">
        <f t="shared" si="750"/>
        <v>6.1547161983299015</v>
      </c>
    </row>
    <row r="685" spans="1:18">
      <c r="A685" s="42">
        <f>'BB Data'!A690</f>
        <v>39472</v>
      </c>
      <c r="B685">
        <f>LN('BB Data'!B690/'BB Data'!B689)*100</f>
        <v>0.21546969662339585</v>
      </c>
      <c r="C685">
        <f>LN('BB Data'!C690/'BB Data'!C689)*100</f>
        <v>0.37497621980862478</v>
      </c>
      <c r="D685">
        <f>LN('BB Data'!D690/'BB Data'!D689)*100</f>
        <v>0.13326037331874444</v>
      </c>
      <c r="E685">
        <f>LN('BB Data'!E690/'BB Data'!E689)*100</f>
        <v>-2.2346851189719281</v>
      </c>
      <c r="F685">
        <f>LN('BB Data'!F690/'BB Data'!F689)*100</f>
        <v>-0.20186168119570416</v>
      </c>
      <c r="G685">
        <f>LN('BB Data'!G690/'BB Data'!G689)*100</f>
        <v>1.5381288676391225</v>
      </c>
      <c r="H685">
        <f>LN('BB Data'!H690/'BB Data'!H689)*100</f>
        <v>0.28625485988613808</v>
      </c>
      <c r="I685">
        <f>LN('BB Data'!I690/'BB Data'!I689)*100</f>
        <v>0.10756438825639872</v>
      </c>
      <c r="J685">
        <f>LN('BB Data'!J690/'BB Data'!J689)*100</f>
        <v>1.5521543359049903</v>
      </c>
      <c r="K685">
        <f t="shared" si="751"/>
        <v>0.82316477954822309</v>
      </c>
      <c r="L685">
        <f t="shared" si="752"/>
        <v>0.30464638172176939</v>
      </c>
      <c r="M685">
        <f t="shared" ref="M685" si="771">STDEV(E660:E685)</f>
        <v>3.9633838117292437</v>
      </c>
      <c r="N685">
        <f t="shared" si="767"/>
        <v>1.8352625089445864</v>
      </c>
      <c r="O685">
        <f t="shared" si="767"/>
        <v>1.6954780133266476</v>
      </c>
      <c r="P685">
        <f t="shared" si="767"/>
        <v>0.43194655192904363</v>
      </c>
      <c r="Q685">
        <f t="shared" si="767"/>
        <v>0.11026042314406483</v>
      </c>
      <c r="R685">
        <f t="shared" si="750"/>
        <v>5.718796170731606</v>
      </c>
    </row>
    <row r="686" spans="1:18">
      <c r="A686" s="42">
        <f>'BB Data'!A691</f>
        <v>39479</v>
      </c>
      <c r="B686">
        <f>LN('BB Data'!B691/'BB Data'!B690)*100</f>
        <v>0.45885532067862855</v>
      </c>
      <c r="C686">
        <f>LN('BB Data'!C691/'BB Data'!C690)*100</f>
        <v>0.28343192898535857</v>
      </c>
      <c r="D686">
        <f>LN('BB Data'!D691/'BB Data'!D690)*100</f>
        <v>0.13966034311673514</v>
      </c>
      <c r="E686">
        <f>LN('BB Data'!E691/'BB Data'!E690)*100</f>
        <v>0.79421699871708229</v>
      </c>
      <c r="F686">
        <f>LN('BB Data'!F691/'BB Data'!F690)*100</f>
        <v>-2.052808121394698</v>
      </c>
      <c r="G686">
        <f>LN('BB Data'!G691/'BB Data'!G690)*100</f>
        <v>1.1290404417958653</v>
      </c>
      <c r="H686">
        <f>LN('BB Data'!H691/'BB Data'!H690)*100</f>
        <v>0.52668238562582514</v>
      </c>
      <c r="I686">
        <f>LN('BB Data'!I691/'BB Data'!I690)*100</f>
        <v>0.16830035759293221</v>
      </c>
      <c r="J686">
        <f>LN('BB Data'!J691/'BB Data'!J690)*100</f>
        <v>7.3220932326189052</v>
      </c>
      <c r="K686">
        <f t="shared" si="751"/>
        <v>0.82143492258986595</v>
      </c>
      <c r="L686">
        <f t="shared" si="752"/>
        <v>0.30596505443123734</v>
      </c>
      <c r="M686">
        <f t="shared" ref="M686" si="772">STDEV(E661:E686)</f>
        <v>3.9640440245844797</v>
      </c>
      <c r="N686">
        <f t="shared" si="767"/>
        <v>1.8657203897935191</v>
      </c>
      <c r="O686">
        <f t="shared" si="767"/>
        <v>1.70357348871419</v>
      </c>
      <c r="P686">
        <f t="shared" si="767"/>
        <v>0.43718383379302256</v>
      </c>
      <c r="Q686">
        <f t="shared" si="767"/>
        <v>0.10991971017168244</v>
      </c>
      <c r="R686">
        <f t="shared" si="750"/>
        <v>5.8641197143552484</v>
      </c>
    </row>
    <row r="687" spans="1:18">
      <c r="A687" s="42">
        <f>'BB Data'!A692</f>
        <v>39486</v>
      </c>
      <c r="B687">
        <f>LN('BB Data'!B692/'BB Data'!B691)*100</f>
        <v>-1.7344678336227726</v>
      </c>
      <c r="C687">
        <f>LN('BB Data'!C692/'BB Data'!C691)*100</f>
        <v>4.0262786104887566E-2</v>
      </c>
      <c r="D687">
        <f>LN('BB Data'!D692/'BB Data'!D691)*100</f>
        <v>0.10149249337794916</v>
      </c>
      <c r="E687">
        <f>LN('BB Data'!E692/'BB Data'!E691)*100</f>
        <v>-2.2245608947319853</v>
      </c>
      <c r="F687">
        <f>LN('BB Data'!F692/'BB Data'!F691)*100</f>
        <v>1.3543711264960774</v>
      </c>
      <c r="G687">
        <f>LN('BB Data'!G692/'BB Data'!G691)*100</f>
        <v>-0.55246714525412732</v>
      </c>
      <c r="H687">
        <f>LN('BB Data'!H692/'BB Data'!H691)*100</f>
        <v>0.35020010999984796</v>
      </c>
      <c r="I687">
        <f>LN('BB Data'!I692/'BB Data'!I691)*100</f>
        <v>0.12747185842939943</v>
      </c>
      <c r="J687">
        <f>LN('BB Data'!J692/'BB Data'!J691)*100</f>
        <v>-3.6366632611891538</v>
      </c>
      <c r="K687">
        <f t="shared" si="751"/>
        <v>0.87311087001704346</v>
      </c>
      <c r="L687">
        <f t="shared" si="752"/>
        <v>0.30579534441293588</v>
      </c>
      <c r="M687">
        <f t="shared" ref="M687" si="773">STDEV(E662:E687)</f>
        <v>3.9263362289554897</v>
      </c>
      <c r="N687">
        <f t="shared" si="767"/>
        <v>1.7971538825359223</v>
      </c>
      <c r="O687">
        <f t="shared" si="767"/>
        <v>1.7044291363890824</v>
      </c>
      <c r="P687">
        <f t="shared" si="767"/>
        <v>0.44011310333220033</v>
      </c>
      <c r="Q687">
        <f t="shared" si="767"/>
        <v>0.11016771836447242</v>
      </c>
      <c r="R687">
        <f t="shared" si="750"/>
        <v>5.8208607679163551</v>
      </c>
    </row>
    <row r="688" spans="1:18">
      <c r="A688" s="42">
        <f>'BB Data'!A693</f>
        <v>39493</v>
      </c>
      <c r="B688">
        <f>LN('BB Data'!B693/'BB Data'!B692)*100</f>
        <v>0.76010704856848677</v>
      </c>
      <c r="C688">
        <f>LN('BB Data'!C693/'BB Data'!C692)*100</f>
        <v>6.236446361499396E-3</v>
      </c>
      <c r="D688">
        <f>LN('BB Data'!D693/'BB Data'!D692)*100</f>
        <v>0.10411111677772099</v>
      </c>
      <c r="E688">
        <f>LN('BB Data'!E693/'BB Data'!E692)*100</f>
        <v>3.4509386188181961</v>
      </c>
      <c r="F688">
        <f>LN('BB Data'!F693/'BB Data'!F692)*100</f>
        <v>-0.89707068396864853</v>
      </c>
      <c r="G688">
        <f>LN('BB Data'!G693/'BB Data'!G692)*100</f>
        <v>1.6695660604036069</v>
      </c>
      <c r="H688">
        <f>LN('BB Data'!H693/'BB Data'!H692)*100</f>
        <v>0.51385924163621943</v>
      </c>
      <c r="I688">
        <f>LN('BB Data'!I693/'BB Data'!I692)*100</f>
        <v>0.20632568513066513</v>
      </c>
      <c r="J688">
        <f>LN('BB Data'!J693/'BB Data'!J692)*100</f>
        <v>4.230301655333502</v>
      </c>
      <c r="K688">
        <f t="shared" si="751"/>
        <v>0.74597618266299959</v>
      </c>
      <c r="L688">
        <f t="shared" si="752"/>
        <v>0.23931745129472184</v>
      </c>
      <c r="M688">
        <f t="shared" ref="M688" si="774">STDEV(E663:E688)</f>
        <v>3.5441252473988505</v>
      </c>
      <c r="N688">
        <f t="shared" si="767"/>
        <v>1.5971208164184951</v>
      </c>
      <c r="O688">
        <f t="shared" si="767"/>
        <v>1.704149282065079</v>
      </c>
      <c r="P688">
        <f t="shared" si="767"/>
        <v>0.32751455547713443</v>
      </c>
      <c r="Q688">
        <f t="shared" si="767"/>
        <v>0.10967983316690641</v>
      </c>
      <c r="R688">
        <f t="shared" si="750"/>
        <v>5.2567561473390061</v>
      </c>
    </row>
    <row r="689" spans="1:18">
      <c r="A689" s="42">
        <f>'BB Data'!A694</f>
        <v>39500</v>
      </c>
      <c r="B689">
        <f>LN('BB Data'!B694/'BB Data'!B693)*100</f>
        <v>0.29727031926547148</v>
      </c>
      <c r="C689">
        <f>LN('BB Data'!C694/'BB Data'!C693)*100</f>
        <v>-3.9125960573649456E-2</v>
      </c>
      <c r="D689">
        <f>LN('BB Data'!D694/'BB Data'!D693)*100</f>
        <v>0.11023957020605719</v>
      </c>
      <c r="E689">
        <f>LN('BB Data'!E694/'BB Data'!E693)*100</f>
        <v>1.4430315371962292</v>
      </c>
      <c r="F689">
        <f>LN('BB Data'!F694/'BB Data'!F693)*100</f>
        <v>-2.6526447709540104</v>
      </c>
      <c r="G689">
        <f>LN('BB Data'!G694/'BB Data'!G693)*100</f>
        <v>0.58359745342190539</v>
      </c>
      <c r="H689">
        <f>LN('BB Data'!H694/'BB Data'!H693)*100</f>
        <v>0.66318442711416525</v>
      </c>
      <c r="I689">
        <f>LN('BB Data'!I694/'BB Data'!I693)*100</f>
        <v>0.28844267073490792</v>
      </c>
      <c r="J689">
        <f>LN('BB Data'!J694/'BB Data'!J693)*100</f>
        <v>7.7055459915460158</v>
      </c>
      <c r="K689">
        <f t="shared" si="751"/>
        <v>0.72125151440481827</v>
      </c>
      <c r="L689">
        <f t="shared" si="752"/>
        <v>0.23169205660277137</v>
      </c>
      <c r="M689">
        <f t="shared" ref="M689" si="775">STDEV(E664:E689)</f>
        <v>3.199481794499508</v>
      </c>
      <c r="N689">
        <f t="shared" si="767"/>
        <v>1.4832892450052344</v>
      </c>
      <c r="O689">
        <f t="shared" si="767"/>
        <v>1.7014900504066055</v>
      </c>
      <c r="P689">
        <f t="shared" si="767"/>
        <v>0.33488361701370545</v>
      </c>
      <c r="Q689">
        <f t="shared" si="767"/>
        <v>0.11100299517767466</v>
      </c>
      <c r="R689">
        <f t="shared" si="750"/>
        <v>5.0359810317210112</v>
      </c>
    </row>
    <row r="690" spans="1:18">
      <c r="A690" s="42">
        <f>'BB Data'!A695</f>
        <v>39507</v>
      </c>
      <c r="B690">
        <f>LN('BB Data'!B695/'BB Data'!B694)*100</f>
        <v>1.0335416895455223</v>
      </c>
      <c r="C690">
        <f>LN('BB Data'!C695/'BB Data'!C694)*100</f>
        <v>-3.9708652469750874E-2</v>
      </c>
      <c r="D690">
        <f>LN('BB Data'!D695/'BB Data'!D694)*100</f>
        <v>0.11251417602853042</v>
      </c>
      <c r="E690">
        <f>LN('BB Data'!E695/'BB Data'!E694)*100</f>
        <v>1.4978968219164326</v>
      </c>
      <c r="F690">
        <f>LN('BB Data'!F695/'BB Data'!F694)*100</f>
        <v>-0.98876681020243806</v>
      </c>
      <c r="G690">
        <f>LN('BB Data'!G695/'BB Data'!G694)*100</f>
        <v>-0.90263847484989257</v>
      </c>
      <c r="H690">
        <f>LN('BB Data'!H695/'BB Data'!H694)*100</f>
        <v>1.1364385392163005E-2</v>
      </c>
      <c r="I690">
        <f>LN('BB Data'!I695/'BB Data'!I694)*100</f>
        <v>0.12158748862074688</v>
      </c>
      <c r="J690">
        <f>LN('BB Data'!J695/'BB Data'!J694)*100</f>
        <v>-0.51234410071605785</v>
      </c>
      <c r="K690">
        <f t="shared" si="751"/>
        <v>0.73020008238530032</v>
      </c>
      <c r="L690">
        <f t="shared" si="752"/>
        <v>0.23167452167807376</v>
      </c>
      <c r="M690">
        <f t="shared" ref="M690" si="776">STDEV(E665:E690)</f>
        <v>3.1010521060611689</v>
      </c>
      <c r="N690">
        <f t="shared" si="767"/>
        <v>1.4530410080300524</v>
      </c>
      <c r="O690">
        <f t="shared" si="767"/>
        <v>1.6984539154520408</v>
      </c>
      <c r="P690">
        <f t="shared" si="767"/>
        <v>0.33254214959821943</v>
      </c>
      <c r="Q690">
        <f t="shared" si="767"/>
        <v>0.10910077235253163</v>
      </c>
      <c r="R690">
        <f t="shared" si="750"/>
        <v>5.0128258745703542</v>
      </c>
    </row>
    <row r="691" spans="1:18">
      <c r="A691" s="42">
        <f>'BB Data'!A696</f>
        <v>39514</v>
      </c>
      <c r="B691">
        <f>LN('BB Data'!B696/'BB Data'!B695)*100</f>
        <v>-0.33539444820365494</v>
      </c>
      <c r="C691">
        <f>LN('BB Data'!C696/'BB Data'!C695)*100</f>
        <v>-0.59752971939721755</v>
      </c>
      <c r="D691">
        <f>LN('BB Data'!D696/'BB Data'!D695)*100</f>
        <v>9.9782323180840835E-2</v>
      </c>
      <c r="E691">
        <f>LN('BB Data'!E696/'BB Data'!E695)*100</f>
        <v>-4.3907698633404912</v>
      </c>
      <c r="F691">
        <f>LN('BB Data'!F696/'BB Data'!F695)*100</f>
        <v>-0.43270865654450769</v>
      </c>
      <c r="G691">
        <f>LN('BB Data'!G696/'BB Data'!G695)*100</f>
        <v>-0.72024470851064826</v>
      </c>
      <c r="H691">
        <f>LN('BB Data'!H696/'BB Data'!H695)*100</f>
        <v>-0.4309310848181977</v>
      </c>
      <c r="I691">
        <f>LN('BB Data'!I696/'BB Data'!I695)*100</f>
        <v>0.15495580872281331</v>
      </c>
      <c r="J691">
        <f>LN('BB Data'!J696/'BB Data'!J695)*100</f>
        <v>-3.1051598323226379</v>
      </c>
      <c r="K691">
        <f t="shared" si="751"/>
        <v>0.73735573189740722</v>
      </c>
      <c r="L691">
        <f t="shared" si="752"/>
        <v>0.27120826477860416</v>
      </c>
      <c r="M691">
        <f t="shared" ref="M691" si="777">STDEV(E666:E691)</f>
        <v>3.2334395207472357</v>
      </c>
      <c r="N691">
        <f t="shared" si="767"/>
        <v>1.4520282507149374</v>
      </c>
      <c r="O691">
        <f t="shared" si="767"/>
        <v>1.6931290362335856</v>
      </c>
      <c r="P691">
        <f t="shared" si="767"/>
        <v>0.35231380981204108</v>
      </c>
      <c r="Q691">
        <f t="shared" si="767"/>
        <v>0.10927656793996833</v>
      </c>
      <c r="R691">
        <f t="shared" si="750"/>
        <v>5.0851686515886758</v>
      </c>
    </row>
    <row r="692" spans="1:18">
      <c r="A692" s="42">
        <f>'BB Data'!A697</f>
        <v>39521</v>
      </c>
      <c r="B692">
        <f>LN('BB Data'!B697/'BB Data'!B696)*100</f>
        <v>0.93120553358380997</v>
      </c>
      <c r="C692">
        <f>LN('BB Data'!C697/'BB Data'!C696)*100</f>
        <v>0.18647093577709126</v>
      </c>
      <c r="D692">
        <f>LN('BB Data'!D697/'BB Data'!D696)*100</f>
        <v>0.12359196455395428</v>
      </c>
      <c r="E692">
        <f>LN('BB Data'!E697/'BB Data'!E696)*100</f>
        <v>-2.2588786915917032</v>
      </c>
      <c r="F692">
        <f>LN('BB Data'!F697/'BB Data'!F696)*100</f>
        <v>1.6788307003257046</v>
      </c>
      <c r="G692">
        <f>LN('BB Data'!G697/'BB Data'!G696)*100</f>
        <v>0.79012196031995552</v>
      </c>
      <c r="H692">
        <f>LN('BB Data'!H697/'BB Data'!H696)*100</f>
        <v>-0.42958674370655098</v>
      </c>
      <c r="I692">
        <f>LN('BB Data'!I697/'BB Data'!I696)*100</f>
        <v>0.1478448780350525</v>
      </c>
      <c r="J692">
        <f>LN('BB Data'!J697/'BB Data'!J696)*100</f>
        <v>-0.60465951007532137</v>
      </c>
      <c r="K692">
        <f t="shared" si="751"/>
        <v>0.72926630406385784</v>
      </c>
      <c r="L692">
        <f t="shared" si="752"/>
        <v>0.25352999997811215</v>
      </c>
      <c r="M692">
        <f t="shared" ref="M692" si="778">STDEV(E667:E692)</f>
        <v>3.2471544206272331</v>
      </c>
      <c r="N692">
        <f t="shared" si="767"/>
        <v>1.4696256151378528</v>
      </c>
      <c r="O692">
        <f t="shared" si="767"/>
        <v>1.7033571252633231</v>
      </c>
      <c r="P692">
        <f t="shared" si="767"/>
        <v>0.36356696127971944</v>
      </c>
      <c r="Q692">
        <f t="shared" si="767"/>
        <v>0.109209710495483</v>
      </c>
      <c r="R692">
        <f t="shared" si="750"/>
        <v>5.0843439769223071</v>
      </c>
    </row>
    <row r="693" spans="1:18">
      <c r="A693" s="42">
        <f>'BB Data'!A698</f>
        <v>39528</v>
      </c>
      <c r="B693">
        <f>LN('BB Data'!B698/'BB Data'!B697)*100</f>
        <v>-1.1401384028730577</v>
      </c>
      <c r="C693">
        <f>LN('BB Data'!C698/'BB Data'!C697)*100</f>
        <v>3.3038079534926171E-2</v>
      </c>
      <c r="D693">
        <f>LN('BB Data'!D698/'BB Data'!D697)*100</f>
        <v>7.0896735108189141E-2</v>
      </c>
      <c r="E693">
        <f>LN('BB Data'!E698/'BB Data'!E697)*100</f>
        <v>-3.780264061590862</v>
      </c>
      <c r="F693">
        <f>LN('BB Data'!F698/'BB Data'!F697)*100</f>
        <v>1.1557465232968052</v>
      </c>
      <c r="G693">
        <f>LN('BB Data'!G698/'BB Data'!G697)*100</f>
        <v>1.14565156166816</v>
      </c>
      <c r="H693">
        <f>LN('BB Data'!H698/'BB Data'!H697)*100</f>
        <v>0.10218835163126544</v>
      </c>
      <c r="I693">
        <f>LN('BB Data'!I698/'BB Data'!I697)*100</f>
        <v>0.10451053446897329</v>
      </c>
      <c r="J693">
        <f>LN('BB Data'!J698/'BB Data'!J697)*100</f>
        <v>-9.054409311773945</v>
      </c>
      <c r="K693">
        <f t="shared" si="751"/>
        <v>0.73236424634018737</v>
      </c>
      <c r="L693">
        <f t="shared" si="752"/>
        <v>0.23611708328429731</v>
      </c>
      <c r="M693">
        <f t="shared" ref="M693" si="779">STDEV(E668:E693)</f>
        <v>3.1752273469007952</v>
      </c>
      <c r="N693">
        <f t="shared" si="767"/>
        <v>1.4738515361869706</v>
      </c>
      <c r="O693">
        <f t="shared" si="767"/>
        <v>1.6275899650594046</v>
      </c>
      <c r="P693">
        <f t="shared" si="767"/>
        <v>0.31074871639966739</v>
      </c>
      <c r="Q693">
        <f t="shared" si="767"/>
        <v>0.11034001196884627</v>
      </c>
      <c r="R693">
        <f t="shared" si="750"/>
        <v>5.2090452244256964</v>
      </c>
    </row>
    <row r="694" spans="1:18">
      <c r="A694" s="42">
        <f>'BB Data'!A699</f>
        <v>39535</v>
      </c>
      <c r="B694">
        <f>LN('BB Data'!B699/'BB Data'!B698)*100</f>
        <v>0.47770354311912788</v>
      </c>
      <c r="C694">
        <f>LN('BB Data'!C699/'BB Data'!C698)*100</f>
        <v>-4.7281998117989756E-2</v>
      </c>
      <c r="D694">
        <f>LN('BB Data'!D699/'BB Data'!D698)*100</f>
        <v>0.12032967960144687</v>
      </c>
      <c r="E694">
        <f>LN('BB Data'!E699/'BB Data'!E698)*100</f>
        <v>5.6140795644236627</v>
      </c>
      <c r="F694">
        <f>LN('BB Data'!F699/'BB Data'!F698)*100</f>
        <v>0.66758995637746421</v>
      </c>
      <c r="G694">
        <f>LN('BB Data'!G699/'BB Data'!G698)*100</f>
        <v>-0.29771728330587205</v>
      </c>
      <c r="H694">
        <f>LN('BB Data'!H699/'BB Data'!H698)*100</f>
        <v>0.10574430549805142</v>
      </c>
      <c r="I694">
        <f>LN('BB Data'!I699/'BB Data'!I698)*100</f>
        <v>0.18114150908338983</v>
      </c>
      <c r="J694">
        <f>LN('BB Data'!J699/'BB Data'!J698)*100</f>
        <v>3.9854251175162378</v>
      </c>
      <c r="K694">
        <f t="shared" si="751"/>
        <v>0.72675488462675464</v>
      </c>
      <c r="L694">
        <f t="shared" si="752"/>
        <v>0.23529840044977582</v>
      </c>
      <c r="M694">
        <f t="shared" ref="M694" si="780">STDEV(E669:E694)</f>
        <v>3.2936088971387179</v>
      </c>
      <c r="N694">
        <f t="shared" si="767"/>
        <v>1.4501405576630031</v>
      </c>
      <c r="O694">
        <f t="shared" si="767"/>
        <v>1.61402479622039</v>
      </c>
      <c r="P694">
        <f t="shared" si="767"/>
        <v>0.3094370254482316</v>
      </c>
      <c r="Q694">
        <f t="shared" si="767"/>
        <v>0.11023465439773954</v>
      </c>
      <c r="R694">
        <f t="shared" si="750"/>
        <v>5.1405473200443659</v>
      </c>
    </row>
    <row r="695" spans="1:18">
      <c r="A695" s="42">
        <f>'BB Data'!A700</f>
        <v>39542</v>
      </c>
      <c r="B695">
        <f>LN('BB Data'!B700/'BB Data'!B699)*100</f>
        <v>0.72046158994394272</v>
      </c>
      <c r="C695">
        <f>LN('BB Data'!C700/'BB Data'!C699)*100</f>
        <v>7.9170479813155448E-2</v>
      </c>
      <c r="D695">
        <f>LN('BB Data'!D700/'BB Data'!D699)*100</f>
        <v>0.11907289891546272</v>
      </c>
      <c r="E695">
        <f>LN('BB Data'!E700/'BB Data'!E699)*100</f>
        <v>2.8744610684897269</v>
      </c>
      <c r="F695">
        <f>LN('BB Data'!F700/'BB Data'!F699)*100</f>
        <v>-1.9636299498119605</v>
      </c>
      <c r="G695">
        <f>LN('BB Data'!G700/'BB Data'!G699)*100</f>
        <v>-1.33542945023127</v>
      </c>
      <c r="H695">
        <f>LN('BB Data'!H700/'BB Data'!H699)*100</f>
        <v>0.35167561547088877</v>
      </c>
      <c r="I695">
        <f>LN('BB Data'!I700/'BB Data'!I699)*100</f>
        <v>0.13694268707934903</v>
      </c>
      <c r="J695">
        <f>LN('BB Data'!J700/'BB Data'!J699)*100</f>
        <v>8.0410997421593731</v>
      </c>
      <c r="K695">
        <f t="shared" si="751"/>
        <v>0.72761064059275471</v>
      </c>
      <c r="L695">
        <f t="shared" si="752"/>
        <v>0.23159009912106074</v>
      </c>
      <c r="M695">
        <f t="shared" ref="M695" si="781">STDEV(E670:E695)</f>
        <v>3.2734227747395619</v>
      </c>
      <c r="N695">
        <f t="shared" si="767"/>
        <v>1.4648556569951945</v>
      </c>
      <c r="O695">
        <f t="shared" si="767"/>
        <v>1.6263582043413531</v>
      </c>
      <c r="P695">
        <f t="shared" si="767"/>
        <v>0.31292072329075571</v>
      </c>
      <c r="Q695">
        <f t="shared" si="767"/>
        <v>0.11032878089658107</v>
      </c>
      <c r="R695">
        <f t="shared" si="750"/>
        <v>5.305303329343138</v>
      </c>
    </row>
    <row r="696" spans="1:18">
      <c r="A696" s="42">
        <f>'BB Data'!A701</f>
        <v>39549</v>
      </c>
      <c r="B696">
        <f>LN('BB Data'!B701/'BB Data'!B700)*100</f>
        <v>0.24623864988491018</v>
      </c>
      <c r="C696">
        <f>LN('BB Data'!C701/'BB Data'!C700)*100</f>
        <v>0.17634180740774377</v>
      </c>
      <c r="D696">
        <f>LN('BB Data'!D701/'BB Data'!D700)*100</f>
        <v>0.12670690802847859</v>
      </c>
      <c r="E696">
        <f>LN('BB Data'!E701/'BB Data'!E700)*100</f>
        <v>1.3142275495969542</v>
      </c>
      <c r="F696">
        <f>LN('BB Data'!F701/'BB Data'!F700)*100</f>
        <v>-1.111743458452882</v>
      </c>
      <c r="G696">
        <f>LN('BB Data'!G701/'BB Data'!G700)*100</f>
        <v>-1.0267458379837329</v>
      </c>
      <c r="H696">
        <f>LN('BB Data'!H701/'BB Data'!H700)*100</f>
        <v>-0.11541419233289617</v>
      </c>
      <c r="I696">
        <f>LN('BB Data'!I701/'BB Data'!I700)*100</f>
        <v>0.21485988143860971</v>
      </c>
      <c r="J696">
        <f>LN('BB Data'!J701/'BB Data'!J700)*100</f>
        <v>-0.92952800841769945</v>
      </c>
      <c r="K696">
        <f t="shared" si="751"/>
        <v>0.72128860761916369</v>
      </c>
      <c r="L696">
        <f t="shared" si="752"/>
        <v>0.23004512049067793</v>
      </c>
      <c r="M696">
        <f t="shared" ref="M696" si="782">STDEV(E671:E696)</f>
        <v>3.2435503766033182</v>
      </c>
      <c r="N696">
        <f t="shared" si="767"/>
        <v>1.4741054154423661</v>
      </c>
      <c r="O696">
        <f t="shared" si="767"/>
        <v>1.6337664567516621</v>
      </c>
      <c r="P696">
        <f t="shared" si="767"/>
        <v>0.31403538081823512</v>
      </c>
      <c r="Q696">
        <f t="shared" si="767"/>
        <v>0.11023005679711807</v>
      </c>
      <c r="R696">
        <f t="shared" si="750"/>
        <v>5.3093847332405986</v>
      </c>
    </row>
    <row r="697" spans="1:18">
      <c r="A697" s="42">
        <f>'BB Data'!A702</f>
        <v>39556</v>
      </c>
      <c r="B697">
        <f>LN('BB Data'!B702/'BB Data'!B701)*100</f>
        <v>0.11386126423275572</v>
      </c>
      <c r="C697">
        <f>LN('BB Data'!C702/'BB Data'!C701)*100</f>
        <v>-0.13194264684709767</v>
      </c>
      <c r="D697">
        <f>LN('BB Data'!D702/'BB Data'!D701)*100</f>
        <v>7.8674341472627141E-2</v>
      </c>
      <c r="E697">
        <f>LN('BB Data'!E702/'BB Data'!E701)*100</f>
        <v>1.3260988521839074</v>
      </c>
      <c r="F697">
        <f>LN('BB Data'!F702/'BB Data'!F701)*100</f>
        <v>-1.2858850832992124</v>
      </c>
      <c r="G697">
        <f>LN('BB Data'!G702/'BB Data'!G701)*100</f>
        <v>-1.5498698799683814</v>
      </c>
      <c r="H697">
        <f>LN('BB Data'!H702/'BB Data'!H701)*100</f>
        <v>-0.33650976358899326</v>
      </c>
      <c r="I697">
        <f>LN('BB Data'!I702/'BB Data'!I701)*100</f>
        <v>0.20832645828699628</v>
      </c>
      <c r="J697">
        <f>LN('BB Data'!J702/'BB Data'!J701)*100</f>
        <v>6.0032650895817783</v>
      </c>
      <c r="K697">
        <f t="shared" si="751"/>
        <v>0.71665611946797769</v>
      </c>
      <c r="L697">
        <f t="shared" si="752"/>
        <v>0.23230691654246041</v>
      </c>
      <c r="M697">
        <f t="shared" ref="M697:Q712" si="783">STDEV(E672:E697)</f>
        <v>3.2570493897512618</v>
      </c>
      <c r="N697">
        <f t="shared" si="783"/>
        <v>1.4875273263576583</v>
      </c>
      <c r="O697">
        <f t="shared" si="783"/>
        <v>1.6255842643973824</v>
      </c>
      <c r="P697">
        <f t="shared" si="783"/>
        <v>0.31640620101209221</v>
      </c>
      <c r="Q697">
        <f t="shared" si="783"/>
        <v>0.10944798969820718</v>
      </c>
      <c r="R697">
        <f t="shared" si="750"/>
        <v>5.3933583010244694</v>
      </c>
    </row>
    <row r="698" spans="1:18">
      <c r="A698" s="42">
        <f>'BB Data'!A703</f>
        <v>39563</v>
      </c>
      <c r="B698">
        <f>LN('BB Data'!B703/'BB Data'!B702)*100</f>
        <v>2.7094029832216175E-3</v>
      </c>
      <c r="C698">
        <f>LN('BB Data'!C703/'BB Data'!C702)*100</f>
        <v>-0.39001965323485721</v>
      </c>
      <c r="D698">
        <f>LN('BB Data'!D703/'BB Data'!D702)*100</f>
        <v>6.023284932889985E-2</v>
      </c>
      <c r="E698">
        <f>LN('BB Data'!E703/'BB Data'!E702)*100</f>
        <v>1.1129737781505398</v>
      </c>
      <c r="F698">
        <f>LN('BB Data'!F703/'BB Data'!F702)*100</f>
        <v>-0.13790211137046859</v>
      </c>
      <c r="G698">
        <f>LN('BB Data'!G703/'BB Data'!G702)*100</f>
        <v>-0.61583116546980832</v>
      </c>
      <c r="H698">
        <f>LN('BB Data'!H703/'BB Data'!H702)*100</f>
        <v>-0.18565595729911799</v>
      </c>
      <c r="I698">
        <f>LN('BB Data'!I703/'BB Data'!I702)*100</f>
        <v>0.16013832740228734</v>
      </c>
      <c r="J698">
        <f>LN('BB Data'!J703/'BB Data'!J702)*100</f>
        <v>-0.61763870810741783</v>
      </c>
      <c r="K698">
        <f t="shared" si="751"/>
        <v>0.69363915907401119</v>
      </c>
      <c r="L698">
        <f t="shared" si="752"/>
        <v>0.24332861007645187</v>
      </c>
      <c r="M698">
        <f t="shared" ref="M698" si="784">STDEV(E673:E698)</f>
        <v>3.1665177425262598</v>
      </c>
      <c r="N698">
        <f t="shared" si="783"/>
        <v>1.4471569458388829</v>
      </c>
      <c r="O698">
        <f t="shared" si="783"/>
        <v>1.6171785161216778</v>
      </c>
      <c r="P698">
        <f t="shared" si="783"/>
        <v>0.3179887637788032</v>
      </c>
      <c r="Q698">
        <f t="shared" si="783"/>
        <v>0.10949341384365456</v>
      </c>
      <c r="R698">
        <f t="shared" si="750"/>
        <v>5.2112300560664986</v>
      </c>
    </row>
    <row r="699" spans="1:18">
      <c r="A699" s="42">
        <f>'BB Data'!A704</f>
        <v>39570</v>
      </c>
      <c r="B699">
        <f>LN('BB Data'!B704/'BB Data'!B703)*100</f>
        <v>-0.10933752495499804</v>
      </c>
      <c r="C699">
        <f>LN('BB Data'!C704/'BB Data'!C703)*100</f>
        <v>0.36611486248715097</v>
      </c>
      <c r="D699">
        <f>LN('BB Data'!D704/'BB Data'!D703)*100</f>
        <v>0.14994892354927453</v>
      </c>
      <c r="E699">
        <f>LN('BB Data'!E704/'BB Data'!E703)*100</f>
        <v>1.5397951599697919</v>
      </c>
      <c r="F699">
        <f>LN('BB Data'!F704/'BB Data'!F703)*100</f>
        <v>-1.0191555121499161</v>
      </c>
      <c r="G699">
        <f>LN('BB Data'!G704/'BB Data'!G703)*100</f>
        <v>3.5161527608529295</v>
      </c>
      <c r="H699">
        <f>LN('BB Data'!H704/'BB Data'!H703)*100</f>
        <v>1.057964610498495</v>
      </c>
      <c r="I699">
        <f>LN('BB Data'!I704/'BB Data'!I703)*100</f>
        <v>0.10169226847497695</v>
      </c>
      <c r="J699">
        <f>LN('BB Data'!J704/'BB Data'!J703)*100</f>
        <v>6.333856441246752</v>
      </c>
      <c r="K699">
        <f t="shared" si="751"/>
        <v>0.69183976012442439</v>
      </c>
      <c r="L699">
        <f t="shared" si="752"/>
        <v>0.25261244512025838</v>
      </c>
      <c r="M699">
        <f t="shared" ref="M699" si="785">STDEV(E674:E699)</f>
        <v>3.1885251029245802</v>
      </c>
      <c r="N699">
        <f t="shared" si="783"/>
        <v>1.4439181720908323</v>
      </c>
      <c r="O699">
        <f t="shared" si="783"/>
        <v>1.7677067402490407</v>
      </c>
      <c r="P699">
        <f t="shared" si="783"/>
        <v>0.37352858530259181</v>
      </c>
      <c r="Q699">
        <f t="shared" si="783"/>
        <v>0.11055237691134127</v>
      </c>
      <c r="R699">
        <f t="shared" si="750"/>
        <v>5.3426031557850591</v>
      </c>
    </row>
    <row r="700" spans="1:18">
      <c r="A700" s="42">
        <f>'BB Data'!A705</f>
        <v>39577</v>
      </c>
      <c r="B700">
        <f>LN('BB Data'!B705/'BB Data'!B704)*100</f>
        <v>-1.1127994534835406</v>
      </c>
      <c r="C700">
        <f>LN('BB Data'!C705/'BB Data'!C704)*100</f>
        <v>-0.30043491563985786</v>
      </c>
      <c r="D700">
        <f>LN('BB Data'!D705/'BB Data'!D704)*100</f>
        <v>0.12096689591633794</v>
      </c>
      <c r="E700">
        <f>LN('BB Data'!E705/'BB Data'!E704)*100</f>
        <v>-1.5734422527578558</v>
      </c>
      <c r="F700">
        <f>LN('BB Data'!F705/'BB Data'!F704)*100</f>
        <v>2.1230182678230221</v>
      </c>
      <c r="G700">
        <f>LN('BB Data'!G705/'BB Data'!G704)*100</f>
        <v>-2.8783731193423105</v>
      </c>
      <c r="H700">
        <f>LN('BB Data'!H705/'BB Data'!H704)*100</f>
        <v>-1.2237415843461825</v>
      </c>
      <c r="I700">
        <f>LN('BB Data'!I705/'BB Data'!I704)*100</f>
        <v>0.33199616642422042</v>
      </c>
      <c r="J700">
        <f>LN('BB Data'!J705/'BB Data'!J704)*100</f>
        <v>-1.0030902234554131</v>
      </c>
      <c r="K700">
        <f t="shared" si="751"/>
        <v>0.72731546149744775</v>
      </c>
      <c r="L700">
        <f t="shared" si="752"/>
        <v>0.24959489290043624</v>
      </c>
      <c r="M700">
        <f t="shared" ref="M700" si="786">STDEV(E675:E700)</f>
        <v>3.1687260127006023</v>
      </c>
      <c r="N700">
        <f t="shared" si="783"/>
        <v>1.5154754515012796</v>
      </c>
      <c r="O700">
        <f t="shared" si="783"/>
        <v>1.8278217372933436</v>
      </c>
      <c r="P700">
        <f t="shared" si="783"/>
        <v>0.44638313389903417</v>
      </c>
      <c r="Q700">
        <f t="shared" si="783"/>
        <v>0.11459066370365954</v>
      </c>
      <c r="R700">
        <f t="shared" si="750"/>
        <v>5.3396446888810756</v>
      </c>
    </row>
    <row r="701" spans="1:18">
      <c r="A701" s="42">
        <f>'BB Data'!A706</f>
        <v>39584</v>
      </c>
      <c r="B701">
        <f>LN('BB Data'!B706/'BB Data'!B705)*100</f>
        <v>1.0051524348160008</v>
      </c>
      <c r="C701">
        <f>LN('BB Data'!C706/'BB Data'!C705)*100</f>
        <v>0.21387454577041146</v>
      </c>
      <c r="D701">
        <f>LN('BB Data'!D706/'BB Data'!D705)*100</f>
        <v>0.11671681233529421</v>
      </c>
      <c r="E701">
        <f>LN('BB Data'!E706/'BB Data'!E705)*100</f>
        <v>4.2576791197824244</v>
      </c>
      <c r="F701">
        <f>LN('BB Data'!F706/'BB Data'!F705)*100</f>
        <v>-2.6578439014770585</v>
      </c>
      <c r="G701">
        <f>LN('BB Data'!G706/'BB Data'!G705)*100</f>
        <v>2.5252482008935524</v>
      </c>
      <c r="H701">
        <f>LN('BB Data'!H706/'BB Data'!H705)*100</f>
        <v>0.77827817397679555</v>
      </c>
      <c r="I701">
        <f>LN('BB Data'!I706/'BB Data'!I705)*100</f>
        <v>0.1824157642257728</v>
      </c>
      <c r="J701">
        <f>LN('BB Data'!J706/'BB Data'!J705)*100</f>
        <v>7.3831962213633267</v>
      </c>
      <c r="K701">
        <f t="shared" si="751"/>
        <v>0.74820906497642914</v>
      </c>
      <c r="L701">
        <f t="shared" si="752"/>
        <v>0.24982235777699019</v>
      </c>
      <c r="M701">
        <f t="shared" ref="M701" si="787">STDEV(E676:E701)</f>
        <v>3.2535307970400349</v>
      </c>
      <c r="N701">
        <f t="shared" si="783"/>
        <v>1.5935962203854355</v>
      </c>
      <c r="O701">
        <f t="shared" si="783"/>
        <v>1.8722519859823894</v>
      </c>
      <c r="P701">
        <f t="shared" si="783"/>
        <v>0.4682260757852123</v>
      </c>
      <c r="Q701">
        <f t="shared" si="783"/>
        <v>0.11385537191592794</v>
      </c>
      <c r="R701">
        <f t="shared" si="750"/>
        <v>5.5107847031279977</v>
      </c>
    </row>
    <row r="702" spans="1:18">
      <c r="A702" s="42">
        <f>'BB Data'!A707</f>
        <v>39591</v>
      </c>
      <c r="B702">
        <f>LN('BB Data'!B707/'BB Data'!B706)*100</f>
        <v>-7.243293479921481E-2</v>
      </c>
      <c r="C702">
        <f>LN('BB Data'!C707/'BB Data'!C706)*100</f>
        <v>-0.26584381083257314</v>
      </c>
      <c r="D702">
        <f>LN('BB Data'!D707/'BB Data'!D706)*100</f>
        <v>0.12572476769440488</v>
      </c>
      <c r="E702">
        <f>LN('BB Data'!E707/'BB Data'!E706)*100</f>
        <v>-2.6428361990544667</v>
      </c>
      <c r="F702">
        <f>LN('BB Data'!F707/'BB Data'!F706)*100</f>
        <v>1.1090014578651128</v>
      </c>
      <c r="G702">
        <f>LN('BB Data'!G707/'BB Data'!G706)*100</f>
        <v>-0.58616972215035479</v>
      </c>
      <c r="H702">
        <f>LN('BB Data'!H707/'BB Data'!H706)*100</f>
        <v>-0.20953888585728653</v>
      </c>
      <c r="I702">
        <f>LN('BB Data'!I707/'BB Data'!I706)*100</f>
        <v>0.16858556624400806</v>
      </c>
      <c r="J702">
        <f>LN('BB Data'!J707/'BB Data'!J706)*100</f>
        <v>-1.6757922459708758</v>
      </c>
      <c r="K702">
        <f t="shared" si="751"/>
        <v>0.73195196370936377</v>
      </c>
      <c r="L702">
        <f t="shared" si="752"/>
        <v>0.25059338605781384</v>
      </c>
      <c r="M702">
        <f t="shared" ref="M702" si="788">STDEV(E677:E702)</f>
        <v>3.1455325835830936</v>
      </c>
      <c r="N702">
        <f t="shared" si="783"/>
        <v>1.4547555392376443</v>
      </c>
      <c r="O702">
        <f t="shared" si="783"/>
        <v>1.8171182036045959</v>
      </c>
      <c r="P702">
        <f t="shared" si="783"/>
        <v>0.47174270176283667</v>
      </c>
      <c r="Q702">
        <f t="shared" si="783"/>
        <v>0.11358149690610071</v>
      </c>
      <c r="R702">
        <f t="shared" si="750"/>
        <v>5.208940391317606</v>
      </c>
    </row>
    <row r="703" spans="1:18">
      <c r="A703" s="42">
        <f>'BB Data'!A708</f>
        <v>39598</v>
      </c>
      <c r="B703">
        <f>LN('BB Data'!B708/'BB Data'!B707)*100</f>
        <v>0.24786523038928848</v>
      </c>
      <c r="C703">
        <f>LN('BB Data'!C708/'BB Data'!C707)*100</f>
        <v>-0.23677313450434792</v>
      </c>
      <c r="D703">
        <f>LN('BB Data'!D708/'BB Data'!D707)*100</f>
        <v>0.13784728863174134</v>
      </c>
      <c r="E703">
        <f>LN('BB Data'!E708/'BB Data'!E707)*100</f>
        <v>0.17204305318826113</v>
      </c>
      <c r="F703">
        <f>LN('BB Data'!F708/'BB Data'!F707)*100</f>
        <v>-1.9657998449704277</v>
      </c>
      <c r="G703">
        <f>LN('BB Data'!G708/'BB Data'!G707)*100</f>
        <v>1.3469386866237572</v>
      </c>
      <c r="H703">
        <f>LN('BB Data'!H708/'BB Data'!H707)*100</f>
        <v>0.63774854803411418</v>
      </c>
      <c r="I703">
        <f>LN('BB Data'!I708/'BB Data'!I707)*100</f>
        <v>0.2974147638298012</v>
      </c>
      <c r="J703">
        <f>LN('BB Data'!J708/'BB Data'!J707)*100</f>
        <v>1.6697895876489695</v>
      </c>
      <c r="K703">
        <f t="shared" si="751"/>
        <v>0.7238608526491731</v>
      </c>
      <c r="L703">
        <f t="shared" si="752"/>
        <v>0.25459740103507872</v>
      </c>
      <c r="M703">
        <f t="shared" ref="M703" si="789">STDEV(E678:E703)</f>
        <v>3.0064699250583362</v>
      </c>
      <c r="N703">
        <f t="shared" si="783"/>
        <v>1.4894726403408338</v>
      </c>
      <c r="O703">
        <f t="shared" si="783"/>
        <v>1.8278143416373656</v>
      </c>
      <c r="P703">
        <f t="shared" si="783"/>
        <v>0.47847427455393388</v>
      </c>
      <c r="Q703">
        <f t="shared" si="783"/>
        <v>0.10678462358010817</v>
      </c>
      <c r="R703">
        <f t="shared" si="750"/>
        <v>5.1633577726199125</v>
      </c>
    </row>
    <row r="704" spans="1:18">
      <c r="A704" s="42">
        <f>'BB Data'!A709</f>
        <v>39605</v>
      </c>
      <c r="B704">
        <f>LN('BB Data'!B709/'BB Data'!B708)*100</f>
        <v>-0.53812276543797111</v>
      </c>
      <c r="C704">
        <f>LN('BB Data'!C709/'BB Data'!C708)*100</f>
        <v>-0.93482011827063283</v>
      </c>
      <c r="D704">
        <f>LN('BB Data'!D709/'BB Data'!D708)*100</f>
        <v>0.11548780716065532</v>
      </c>
      <c r="E704">
        <f>LN('BB Data'!E709/'BB Data'!E708)*100</f>
        <v>-2.2735090430279818</v>
      </c>
      <c r="F704">
        <f>LN('BB Data'!F709/'BB Data'!F708)*100</f>
        <v>0.43543658387008066</v>
      </c>
      <c r="G704">
        <f>LN('BB Data'!G709/'BB Data'!G708)*100</f>
        <v>-0.74605836211457499</v>
      </c>
      <c r="H704">
        <f>LN('BB Data'!H709/'BB Data'!H708)*100</f>
        <v>-0.82254329097674472</v>
      </c>
      <c r="I704">
        <f>LN('BB Data'!I709/'BB Data'!I708)*100</f>
        <v>0.31943005949658226</v>
      </c>
      <c r="J704">
        <f>LN('BB Data'!J709/'BB Data'!J708)*100</f>
        <v>-3.7362418470858598</v>
      </c>
      <c r="K704">
        <f t="shared" si="751"/>
        <v>0.729525418459262</v>
      </c>
      <c r="L704">
        <f t="shared" si="752"/>
        <v>0.31204381846215573</v>
      </c>
      <c r="M704">
        <f t="shared" ref="M704" si="790">STDEV(E679:E704)</f>
        <v>2.9562707075554471</v>
      </c>
      <c r="N704">
        <f t="shared" si="783"/>
        <v>1.4649446677707243</v>
      </c>
      <c r="O704">
        <f t="shared" si="783"/>
        <v>1.5770467715705783</v>
      </c>
      <c r="P704">
        <f t="shared" si="783"/>
        <v>0.5122674487003217</v>
      </c>
      <c r="Q704">
        <f t="shared" si="783"/>
        <v>0.11022724626830945</v>
      </c>
      <c r="R704">
        <f t="shared" si="750"/>
        <v>5.1610272990521784</v>
      </c>
    </row>
    <row r="705" spans="1:18">
      <c r="A705" s="42">
        <f>'BB Data'!A710</f>
        <v>39612</v>
      </c>
      <c r="B705">
        <f>LN('BB Data'!B710/'BB Data'!B709)*100</f>
        <v>-1.2283662198542222</v>
      </c>
      <c r="C705">
        <f>LN('BB Data'!C710/'BB Data'!C709)*100</f>
        <v>-0.69889187220862725</v>
      </c>
      <c r="D705">
        <f>LN('BB Data'!D710/'BB Data'!D709)*100</f>
        <v>0.11535458666326814</v>
      </c>
      <c r="E705">
        <f>LN('BB Data'!E710/'BB Data'!E709)*100</f>
        <v>-5.4571784192787343</v>
      </c>
      <c r="F705">
        <f>LN('BB Data'!F710/'BB Data'!F709)*100</f>
        <v>8.5637392069997334E-2</v>
      </c>
      <c r="G705">
        <f>LN('BB Data'!G710/'BB Data'!G709)*100</f>
        <v>-1.6407955770633254</v>
      </c>
      <c r="H705">
        <f>LN('BB Data'!H710/'BB Data'!H709)*100</f>
        <v>-0.48878756616612873</v>
      </c>
      <c r="I705">
        <f>LN('BB Data'!I710/'BB Data'!I709)*100</f>
        <v>0.19536107573909822</v>
      </c>
      <c r="J705">
        <f>LN('BB Data'!J710/'BB Data'!J709)*100</f>
        <v>-4.7447095332598614</v>
      </c>
      <c r="K705">
        <f t="shared" si="751"/>
        <v>0.76537880931263058</v>
      </c>
      <c r="L705">
        <f t="shared" si="752"/>
        <v>0.3373348099400072</v>
      </c>
      <c r="M705">
        <f t="shared" ref="M705" si="791">STDEV(E680:E705)</f>
        <v>3.0083412398868883</v>
      </c>
      <c r="N705">
        <f t="shared" si="783"/>
        <v>1.3885711032394317</v>
      </c>
      <c r="O705">
        <f t="shared" si="783"/>
        <v>1.5442711988199473</v>
      </c>
      <c r="P705">
        <f t="shared" si="783"/>
        <v>0.51179359497150889</v>
      </c>
      <c r="Q705">
        <f t="shared" si="783"/>
        <v>0.10917396202978419</v>
      </c>
      <c r="R705">
        <f t="shared" si="750"/>
        <v>5.1314414949836706</v>
      </c>
    </row>
    <row r="706" spans="1:18">
      <c r="A706" s="42">
        <f>'BB Data'!A711</f>
        <v>39619</v>
      </c>
      <c r="B706">
        <f>LN('BB Data'!B711/'BB Data'!B710)*100</f>
        <v>1.4406997902480305</v>
      </c>
      <c r="C706">
        <f>LN('BB Data'!C711/'BB Data'!C710)*100</f>
        <v>0.13842603688888713</v>
      </c>
      <c r="D706">
        <f>LN('BB Data'!D711/'BB Data'!D710)*100</f>
        <v>0.12385010542215753</v>
      </c>
      <c r="E706">
        <f>LN('BB Data'!E711/'BB Data'!E710)*100</f>
        <v>-0.855418800570661</v>
      </c>
      <c r="F706">
        <f>LN('BB Data'!F711/'BB Data'!F710)*100</f>
        <v>-1.8388769422799469</v>
      </c>
      <c r="G706">
        <f>LN('BB Data'!G711/'BB Data'!G710)*100</f>
        <v>-2.2469148537155363</v>
      </c>
      <c r="H706">
        <f>LN('BB Data'!H711/'BB Data'!H710)*100</f>
        <v>0.19304670369847998</v>
      </c>
      <c r="I706">
        <f>LN('BB Data'!I711/'BB Data'!I710)*100</f>
        <v>0.22402742473987408</v>
      </c>
      <c r="J706">
        <f>LN('BB Data'!J711/'BB Data'!J710)*100</f>
        <v>-2.1908278185472012</v>
      </c>
      <c r="K706">
        <f t="shared" si="751"/>
        <v>0.80223894805428531</v>
      </c>
      <c r="L706">
        <f t="shared" si="752"/>
        <v>0.33904805298992824</v>
      </c>
      <c r="M706">
        <f t="shared" ref="M706" si="792">STDEV(E681:E706)</f>
        <v>3.0091866190612531</v>
      </c>
      <c r="N706">
        <f t="shared" si="783"/>
        <v>1.4176910559289133</v>
      </c>
      <c r="O706">
        <f t="shared" si="783"/>
        <v>1.512768022625774</v>
      </c>
      <c r="P706">
        <f t="shared" si="783"/>
        <v>0.50934219393500291</v>
      </c>
      <c r="Q706">
        <f t="shared" si="783"/>
        <v>0.10897249447411377</v>
      </c>
      <c r="R706">
        <f t="shared" si="750"/>
        <v>5.157008014988322</v>
      </c>
    </row>
    <row r="707" spans="1:18">
      <c r="A707" s="42">
        <f>'BB Data'!A712</f>
        <v>39626</v>
      </c>
      <c r="B707">
        <f>LN('BB Data'!B712/'BB Data'!B711)*100</f>
        <v>-0.37597443347871862</v>
      </c>
      <c r="C707">
        <f>LN('BB Data'!C712/'BB Data'!C711)*100</f>
        <v>-0.40301500042398486</v>
      </c>
      <c r="D707">
        <f>LN('BB Data'!D712/'BB Data'!D711)*100</f>
        <v>0.11554922043500079</v>
      </c>
      <c r="E707">
        <f>LN('BB Data'!E712/'BB Data'!E711)*100</f>
        <v>-2.3405934412296956</v>
      </c>
      <c r="F707">
        <f>LN('BB Data'!F712/'BB Data'!F711)*100</f>
        <v>-0.73132182054787687</v>
      </c>
      <c r="G707">
        <f>LN('BB Data'!G712/'BB Data'!G711)*100</f>
        <v>-0.33630796536635421</v>
      </c>
      <c r="H707">
        <f>LN('BB Data'!H712/'BB Data'!H711)*100</f>
        <v>-0.16958542964370066</v>
      </c>
      <c r="I707">
        <f>LN('BB Data'!I712/'BB Data'!I711)*100</f>
        <v>0.29652507642212805</v>
      </c>
      <c r="J707">
        <f>LN('BB Data'!J712/'BB Data'!J711)*100</f>
        <v>-1.0257376672964719E-2</v>
      </c>
      <c r="K707">
        <f t="shared" si="751"/>
        <v>0.79013827680478976</v>
      </c>
      <c r="L707">
        <f t="shared" si="752"/>
        <v>0.34570155077171799</v>
      </c>
      <c r="M707">
        <f t="shared" ref="M707" si="793">STDEV(E682:E707)</f>
        <v>2.9744401185712319</v>
      </c>
      <c r="N707">
        <f t="shared" si="783"/>
        <v>1.4154616981845523</v>
      </c>
      <c r="O707">
        <f t="shared" si="783"/>
        <v>1.5093768828733045</v>
      </c>
      <c r="P707">
        <f t="shared" si="783"/>
        <v>0.51087898981420521</v>
      </c>
      <c r="Q707">
        <f t="shared" si="783"/>
        <v>8.8654814181329228E-2</v>
      </c>
      <c r="R707">
        <f t="shared" si="750"/>
        <v>5.1220867542908799</v>
      </c>
    </row>
    <row r="708" spans="1:18">
      <c r="A708" s="42">
        <f>'BB Data'!A713</f>
        <v>39633</v>
      </c>
      <c r="B708">
        <f>LN('BB Data'!B713/'BB Data'!B712)*100</f>
        <v>0.43306421550550411</v>
      </c>
      <c r="C708">
        <f>LN('BB Data'!C713/'BB Data'!C712)*100</f>
        <v>-1.1671403311420594E-3</v>
      </c>
      <c r="D708">
        <f>LN('BB Data'!D713/'BB Data'!D712)*100</f>
        <v>0.10352024541493988</v>
      </c>
      <c r="E708">
        <f>LN('BB Data'!E713/'BB Data'!E712)*100</f>
        <v>-5.151698627014202</v>
      </c>
      <c r="F708">
        <f>LN('BB Data'!F713/'BB Data'!F712)*100</f>
        <v>0.81225063873522751</v>
      </c>
      <c r="G708">
        <f>LN('BB Data'!G713/'BB Data'!G712)*100</f>
        <v>-3.1356171789537783</v>
      </c>
      <c r="H708">
        <f>LN('BB Data'!H713/'BB Data'!H712)*100</f>
        <v>-0.70902312842737403</v>
      </c>
      <c r="I708">
        <f>LN('BB Data'!I713/'BB Data'!I712)*100</f>
        <v>0.19194571820496012</v>
      </c>
      <c r="J708">
        <f>LN('BB Data'!J713/'BB Data'!J712)*100</f>
        <v>-7.6422622359055792</v>
      </c>
      <c r="K708">
        <f t="shared" si="751"/>
        <v>0.79269314740089181</v>
      </c>
      <c r="L708">
        <f t="shared" si="752"/>
        <v>0.34040306106170415</v>
      </c>
      <c r="M708">
        <f t="shared" ref="M708" si="794">STDEV(E683:E708)</f>
        <v>3.1015732495517216</v>
      </c>
      <c r="N708">
        <f t="shared" si="783"/>
        <v>1.4255599577739815</v>
      </c>
      <c r="O708">
        <f t="shared" si="783"/>
        <v>1.6085399769811184</v>
      </c>
      <c r="P708">
        <f t="shared" si="783"/>
        <v>0.53092249978499151</v>
      </c>
      <c r="Q708">
        <f t="shared" si="783"/>
        <v>6.905855965579899E-2</v>
      </c>
      <c r="R708">
        <f t="shared" si="750"/>
        <v>5.1739213893263249</v>
      </c>
    </row>
    <row r="709" spans="1:18">
      <c r="A709" s="42">
        <f>'BB Data'!A714</f>
        <v>39640</v>
      </c>
      <c r="B709">
        <f>LN('BB Data'!B714/'BB Data'!B713)*100</f>
        <v>0.57361620316391004</v>
      </c>
      <c r="C709">
        <f>LN('BB Data'!C714/'BB Data'!C713)*100</f>
        <v>0.91493009511363177</v>
      </c>
      <c r="D709">
        <f>LN('BB Data'!D714/'BB Data'!D713)*100</f>
        <v>0.19703423040741061</v>
      </c>
      <c r="E709">
        <f>LN('BB Data'!E714/'BB Data'!E713)*100</f>
        <v>1.2231742416357658</v>
      </c>
      <c r="F709">
        <f>LN('BB Data'!F714/'BB Data'!F713)*100</f>
        <v>-0.37406527407979168</v>
      </c>
      <c r="G709">
        <f>LN('BB Data'!G714/'BB Data'!G713)*100</f>
        <v>0.78495870740962259</v>
      </c>
      <c r="H709">
        <f>LN('BB Data'!H714/'BB Data'!H713)*100</f>
        <v>1.0304855990046551</v>
      </c>
      <c r="I709">
        <f>LN('BB Data'!I714/'BB Data'!I713)*100</f>
        <v>0.21018206668489214</v>
      </c>
      <c r="J709">
        <f>LN('BB Data'!J714/'BB Data'!J713)*100</f>
        <v>-0.28675259662306496</v>
      </c>
      <c r="K709">
        <f t="shared" si="751"/>
        <v>0.78885379091045083</v>
      </c>
      <c r="L709">
        <f t="shared" si="752"/>
        <v>0.38019469467890316</v>
      </c>
      <c r="M709">
        <f t="shared" ref="M709" si="795">STDEV(E684:E709)</f>
        <v>3.1229114150673558</v>
      </c>
      <c r="N709">
        <f t="shared" si="783"/>
        <v>1.4254471085295124</v>
      </c>
      <c r="O709">
        <f t="shared" si="783"/>
        <v>1.6033835977415249</v>
      </c>
      <c r="P709">
        <f t="shared" si="783"/>
        <v>0.56545208551132597</v>
      </c>
      <c r="Q709">
        <f t="shared" si="783"/>
        <v>6.639168249746856E-2</v>
      </c>
      <c r="R709">
        <f t="shared" si="750"/>
        <v>5.167909347822885</v>
      </c>
    </row>
    <row r="710" spans="1:18">
      <c r="A710" s="42">
        <f>'BB Data'!A715</f>
        <v>39647</v>
      </c>
      <c r="B710">
        <f>LN('BB Data'!B715/'BB Data'!B714)*100</f>
        <v>1.1044986000181767</v>
      </c>
      <c r="C710">
        <f>LN('BB Data'!C715/'BB Data'!C714)*100</f>
        <v>0.96964946280475306</v>
      </c>
      <c r="D710">
        <f>LN('BB Data'!D715/'BB Data'!D714)*100</f>
        <v>0.13972140736152949</v>
      </c>
      <c r="E710">
        <f>LN('BB Data'!E715/'BB Data'!E714)*100</f>
        <v>-2.0183140717704715</v>
      </c>
      <c r="F710">
        <f>LN('BB Data'!F715/'BB Data'!F714)*100</f>
        <v>-0.73347662939406322</v>
      </c>
      <c r="G710">
        <f>LN('BB Data'!G715/'BB Data'!G714)*100</f>
        <v>3.4238527011133431</v>
      </c>
      <c r="H710">
        <f>LN('BB Data'!H715/'BB Data'!H714)*100</f>
        <v>1.1555815836547507</v>
      </c>
      <c r="I710">
        <f>LN('BB Data'!I715/'BB Data'!I714)*100</f>
        <v>0.28224158727931409</v>
      </c>
      <c r="J710">
        <f>LN('BB Data'!J715/'BB Data'!J714)*100</f>
        <v>-1.5101774519333049</v>
      </c>
      <c r="K710">
        <f t="shared" si="751"/>
        <v>0.79323928563605794</v>
      </c>
      <c r="L710">
        <f t="shared" si="752"/>
        <v>0.42624919199768246</v>
      </c>
      <c r="M710">
        <f t="shared" ref="M710" si="796">STDEV(E685:E710)</f>
        <v>2.8909281767494064</v>
      </c>
      <c r="N710">
        <f t="shared" si="783"/>
        <v>1.3329384004368183</v>
      </c>
      <c r="O710">
        <f t="shared" si="783"/>
        <v>1.7414455730752063</v>
      </c>
      <c r="P710">
        <f t="shared" si="783"/>
        <v>0.60493187738622611</v>
      </c>
      <c r="Q710">
        <f t="shared" si="783"/>
        <v>6.8613729190847905E-2</v>
      </c>
      <c r="R710">
        <f t="shared" si="750"/>
        <v>4.7049032315003245</v>
      </c>
    </row>
    <row r="711" spans="1:18">
      <c r="A711" s="42">
        <f>'BB Data'!A716</f>
        <v>39654</v>
      </c>
      <c r="B711">
        <f>LN('BB Data'!B716/'BB Data'!B715)*100</f>
        <v>9.3495815082012088E-2</v>
      </c>
      <c r="C711">
        <f>LN('BB Data'!C716/'BB Data'!C715)*100</f>
        <v>0.753661317723885</v>
      </c>
      <c r="D711">
        <f>LN('BB Data'!D716/'BB Data'!D715)*100</f>
        <v>0.12566047449447437</v>
      </c>
      <c r="E711">
        <f>LN('BB Data'!E716/'BB Data'!E715)*100</f>
        <v>0.23061749232516421</v>
      </c>
      <c r="F711">
        <f>LN('BB Data'!F716/'BB Data'!F715)*100</f>
        <v>-1.0436197309871891</v>
      </c>
      <c r="G711">
        <f>LN('BB Data'!G716/'BB Data'!G715)*100</f>
        <v>4.0745813759834792</v>
      </c>
      <c r="H711">
        <f>LN('BB Data'!H716/'BB Data'!H715)*100</f>
        <v>1.1916568339727434</v>
      </c>
      <c r="I711">
        <f>LN('BB Data'!I716/'BB Data'!I715)*100</f>
        <v>0.22364288525907935</v>
      </c>
      <c r="J711">
        <f>LN('BB Data'!J716/'BB Data'!J715)*100</f>
        <v>-4.5518650887711001</v>
      </c>
      <c r="K711">
        <f t="shared" si="751"/>
        <v>0.7930826049389248</v>
      </c>
      <c r="L711">
        <f t="shared" si="752"/>
        <v>0.4460016473510548</v>
      </c>
      <c r="M711">
        <f t="shared" ref="M711" si="797">STDEV(E686:E711)</f>
        <v>2.8689295520618523</v>
      </c>
      <c r="N711">
        <f t="shared" si="783"/>
        <v>1.3369610454134975</v>
      </c>
      <c r="O711">
        <f t="shared" si="783"/>
        <v>1.8955500782507546</v>
      </c>
      <c r="P711">
        <f t="shared" si="783"/>
        <v>0.64097015608690311</v>
      </c>
      <c r="Q711">
        <f t="shared" si="783"/>
        <v>6.6276838831801271E-2</v>
      </c>
      <c r="R711">
        <f t="shared" si="750"/>
        <v>4.8015342043437403</v>
      </c>
    </row>
    <row r="712" spans="1:18">
      <c r="A712" s="42">
        <f>'BB Data'!A717</f>
        <v>39661</v>
      </c>
      <c r="B712">
        <f>LN('BB Data'!B717/'BB Data'!B716)*100</f>
        <v>0.15563236558740307</v>
      </c>
      <c r="C712">
        <f>LN('BB Data'!C717/'BB Data'!C716)*100</f>
        <v>0.85233576917237686</v>
      </c>
      <c r="D712">
        <f>LN('BB Data'!D717/'BB Data'!D716)*100</f>
        <v>0.10885079407621549</v>
      </c>
      <c r="E712">
        <f>LN('BB Data'!E717/'BB Data'!E716)*100</f>
        <v>0.51501089819959001</v>
      </c>
      <c r="F712">
        <f>LN('BB Data'!F717/'BB Data'!F716)*100</f>
        <v>-0.81716491493193355</v>
      </c>
      <c r="G712">
        <f>LN('BB Data'!G717/'BB Data'!G716)*100</f>
        <v>2.2766211927865889</v>
      </c>
      <c r="H712">
        <f>LN('BB Data'!H717/'BB Data'!H716)*100</f>
        <v>0.56494171490280709</v>
      </c>
      <c r="I712">
        <f>LN('BB Data'!I717/'BB Data'!I716)*100</f>
        <v>0.16758358908163423</v>
      </c>
      <c r="J712">
        <f>LN('BB Data'!J717/'BB Data'!J716)*100</f>
        <v>2.3247526891804418</v>
      </c>
      <c r="K712">
        <f t="shared" si="751"/>
        <v>0.79022663507657287</v>
      </c>
      <c r="L712">
        <f t="shared" si="752"/>
        <v>0.47342778522624418</v>
      </c>
      <c r="M712">
        <f t="shared" ref="M712" si="798">STDEV(E687:E712)</f>
        <v>2.8651426573560954</v>
      </c>
      <c r="N712">
        <f t="shared" si="783"/>
        <v>1.3002533269806984</v>
      </c>
      <c r="O712">
        <f t="shared" si="783"/>
        <v>1.9336170860031439</v>
      </c>
      <c r="P712">
        <f t="shared" si="783"/>
        <v>0.64194498728841209</v>
      </c>
      <c r="Q712">
        <f t="shared" si="783"/>
        <v>6.6291469743141915E-2</v>
      </c>
      <c r="R712">
        <f t="shared" si="750"/>
        <v>4.6036380366553917</v>
      </c>
    </row>
    <row r="713" spans="1:18">
      <c r="A713" s="42">
        <f>'BB Data'!A718</f>
        <v>39668</v>
      </c>
      <c r="B713">
        <f>LN('BB Data'!B718/'BB Data'!B717)*100</f>
        <v>-2.137639550019669</v>
      </c>
      <c r="C713">
        <f>LN('BB Data'!C718/'BB Data'!C717)*100</f>
        <v>0.26227235061290349</v>
      </c>
      <c r="D713">
        <f>LN('BB Data'!D718/'BB Data'!D717)*100</f>
        <v>5.9125289763715339E-2</v>
      </c>
      <c r="E713">
        <f>LN('BB Data'!E718/'BB Data'!E717)*100</f>
        <v>-3.9404453243535578</v>
      </c>
      <c r="F713">
        <f>LN('BB Data'!F718/'BB Data'!F717)*100</f>
        <v>3.0740578152679463</v>
      </c>
      <c r="G713">
        <f>LN('BB Data'!G718/'BB Data'!G717)*100</f>
        <v>0.88644775557902877</v>
      </c>
      <c r="H713">
        <f>LN('BB Data'!H718/'BB Data'!H717)*100</f>
        <v>0.26018227426406182</v>
      </c>
      <c r="I713">
        <f>LN('BB Data'!I718/'BB Data'!I717)*100</f>
        <v>0.21405226410294637</v>
      </c>
      <c r="J713">
        <f>LN('BB Data'!J718/'BB Data'!J717)*100</f>
        <v>-6.3694262802983497</v>
      </c>
      <c r="K713">
        <f t="shared" si="751"/>
        <v>0.83088044871008637</v>
      </c>
      <c r="L713">
        <f t="shared" si="752"/>
        <v>0.47571501522287246</v>
      </c>
      <c r="M713">
        <f t="shared" ref="M713:Q728" si="799">STDEV(E688:E713)</f>
        <v>2.9297312887895299</v>
      </c>
      <c r="N713">
        <f t="shared" si="799"/>
        <v>1.4318345212252506</v>
      </c>
      <c r="O713">
        <f t="shared" si="799"/>
        <v>1.9336814036306087</v>
      </c>
      <c r="P713">
        <f t="shared" si="799"/>
        <v>0.64099648831314238</v>
      </c>
      <c r="Q713">
        <f t="shared" si="799"/>
        <v>6.456288466756524E-2</v>
      </c>
      <c r="R713">
        <f t="shared" si="750"/>
        <v>4.7213817291862741</v>
      </c>
    </row>
    <row r="714" spans="1:18">
      <c r="A714" s="42">
        <f>'BB Data'!A719</f>
        <v>39675</v>
      </c>
      <c r="B714">
        <f>LN('BB Data'!B719/'BB Data'!B718)*100</f>
        <v>-1.3085460299183056</v>
      </c>
      <c r="C714">
        <f>LN('BB Data'!C719/'BB Data'!C718)*100</f>
        <v>0.66832174585463233</v>
      </c>
      <c r="D714">
        <f>LN('BB Data'!D719/'BB Data'!D718)*100</f>
        <v>0.14424342330944642</v>
      </c>
      <c r="E714">
        <f>LN('BB Data'!E719/'BB Data'!E718)*100</f>
        <v>-1.8482515612683528</v>
      </c>
      <c r="F714">
        <f>LN('BB Data'!F719/'BB Data'!F718)*100</f>
        <v>1.8049586016752519</v>
      </c>
      <c r="G714">
        <f>LN('BB Data'!G719/'BB Data'!G718)*100</f>
        <v>0.38116760168343</v>
      </c>
      <c r="H714">
        <f>LN('BB Data'!H719/'BB Data'!H718)*100</f>
        <v>0.13005952166598211</v>
      </c>
      <c r="I714">
        <f>LN('BB Data'!I719/'BB Data'!I718)*100</f>
        <v>0.28887275584709593</v>
      </c>
      <c r="J714">
        <f>LN('BB Data'!J719/'BB Data'!J718)*100</f>
        <v>-5.4415207383553623</v>
      </c>
      <c r="K714">
        <f t="shared" si="751"/>
        <v>0.86349632198507242</v>
      </c>
      <c r="L714">
        <f t="shared" si="752"/>
        <v>0.49166131260956181</v>
      </c>
      <c r="M714">
        <f t="shared" ref="M714" si="800">STDEV(E689:E714)</f>
        <v>2.8347025217962152</v>
      </c>
      <c r="N714">
        <f t="shared" si="799"/>
        <v>1.4886604238945929</v>
      </c>
      <c r="O714">
        <f t="shared" si="799"/>
        <v>1.910687028529839</v>
      </c>
      <c r="P714">
        <f t="shared" si="799"/>
        <v>0.63631253341376814</v>
      </c>
      <c r="Q714">
        <f t="shared" si="799"/>
        <v>6.6623168037622998E-2</v>
      </c>
      <c r="R714">
        <f t="shared" si="750"/>
        <v>4.7529244340532237</v>
      </c>
    </row>
    <row r="715" spans="1:18">
      <c r="A715" s="42">
        <f>'BB Data'!A720</f>
        <v>39682</v>
      </c>
      <c r="B715">
        <f>LN('BB Data'!B720/'BB Data'!B719)*100</f>
        <v>0.71670440870497376</v>
      </c>
      <c r="C715">
        <f>LN('BB Data'!C720/'BB Data'!C719)*100</f>
        <v>-1.3400933618424531E-2</v>
      </c>
      <c r="D715">
        <f>LN('BB Data'!D720/'BB Data'!D719)*100</f>
        <v>0.14667231151841953</v>
      </c>
      <c r="E715">
        <f>LN('BB Data'!E720/'BB Data'!E719)*100</f>
        <v>-1.6254617232498718</v>
      </c>
      <c r="F715">
        <f>LN('BB Data'!F720/'BB Data'!F719)*100</f>
        <v>-0.67381571939769103</v>
      </c>
      <c r="G715">
        <f>LN('BB Data'!G720/'BB Data'!G719)*100</f>
        <v>0.24777937334154163</v>
      </c>
      <c r="H715">
        <f>LN('BB Data'!H720/'BB Data'!H719)*100</f>
        <v>0.14938177793880728</v>
      </c>
      <c r="I715">
        <f>LN('BB Data'!I720/'BB Data'!I719)*100</f>
        <v>0.21568162660852247</v>
      </c>
      <c r="J715">
        <f>LN('BB Data'!J720/'BB Data'!J719)*100</f>
        <v>5.328317386195911</v>
      </c>
      <c r="K715">
        <f t="shared" si="751"/>
        <v>0.87275323643787361</v>
      </c>
      <c r="L715">
        <f t="shared" si="752"/>
        <v>0.49148227493929464</v>
      </c>
      <c r="M715">
        <f t="shared" ref="M715" si="801">STDEV(E690:E715)</f>
        <v>2.8103283771397094</v>
      </c>
      <c r="N715">
        <f t="shared" si="799"/>
        <v>1.4100489751266385</v>
      </c>
      <c r="O715">
        <f t="shared" si="799"/>
        <v>1.9087231615836007</v>
      </c>
      <c r="P715">
        <f t="shared" si="799"/>
        <v>0.62666470233196891</v>
      </c>
      <c r="Q715">
        <f t="shared" si="799"/>
        <v>6.4618304837354243E-2</v>
      </c>
      <c r="R715">
        <f t="shared" si="750"/>
        <v>4.6114123857008318</v>
      </c>
    </row>
    <row r="716" spans="1:18">
      <c r="A716" s="42">
        <f>'BB Data'!A721</f>
        <v>39689</v>
      </c>
      <c r="B716">
        <f>LN('BB Data'!B721/'BB Data'!B720)*100</f>
        <v>-0.63028113156144316</v>
      </c>
      <c r="C716">
        <f>LN('BB Data'!C721/'BB Data'!C720)*100</f>
        <v>0.35897074254940031</v>
      </c>
      <c r="D716">
        <f>LN('BB Data'!D721/'BB Data'!D720)*100</f>
        <v>0.12446381810339849</v>
      </c>
      <c r="E716">
        <f>LN('BB Data'!E721/'BB Data'!E720)*100</f>
        <v>3.1373041148302348E-3</v>
      </c>
      <c r="F716">
        <f>LN('BB Data'!F721/'BB Data'!F720)*100</f>
        <v>0.27620088143373883</v>
      </c>
      <c r="G716">
        <f>LN('BB Data'!G721/'BB Data'!G720)*100</f>
        <v>0.37624065187481481</v>
      </c>
      <c r="H716">
        <f>LN('BB Data'!H721/'BB Data'!H720)*100</f>
        <v>0.60543217515955938</v>
      </c>
      <c r="I716">
        <f>LN('BB Data'!I721/'BB Data'!I720)*100</f>
        <v>0.28685378208388218</v>
      </c>
      <c r="J716">
        <f>LN('BB Data'!J721/'BB Data'!J720)*100</f>
        <v>-1.3215670865322644</v>
      </c>
      <c r="K716">
        <f t="shared" si="751"/>
        <v>0.8575556084568019</v>
      </c>
      <c r="L716">
        <f t="shared" si="752"/>
        <v>0.49446495900724785</v>
      </c>
      <c r="M716">
        <f t="shared" ref="M716" si="802">STDEV(E691:E716)</f>
        <v>2.7784475961354214</v>
      </c>
      <c r="N716">
        <f t="shared" si="799"/>
        <v>1.4030388016646933</v>
      </c>
      <c r="O716">
        <f t="shared" si="799"/>
        <v>1.8974921379685852</v>
      </c>
      <c r="P716">
        <f t="shared" si="799"/>
        <v>0.63409130037419026</v>
      </c>
      <c r="Q716">
        <f t="shared" si="799"/>
        <v>6.4164790060071586E-2</v>
      </c>
      <c r="R716">
        <f t="shared" si="750"/>
        <v>4.6142514351911741</v>
      </c>
    </row>
    <row r="717" spans="1:18">
      <c r="A717" s="42">
        <f>'BB Data'!A722</f>
        <v>39696</v>
      </c>
      <c r="B717">
        <f>LN('BB Data'!B722/'BB Data'!B721)*100</f>
        <v>-2.9063492354726899</v>
      </c>
      <c r="C717">
        <f>LN('BB Data'!C722/'BB Data'!C721)*100</f>
        <v>-0.13919901578930441</v>
      </c>
      <c r="D717">
        <f>LN('BB Data'!D722/'BB Data'!D721)*100</f>
        <v>7.1384387813254263E-2</v>
      </c>
      <c r="E717">
        <f>LN('BB Data'!E722/'BB Data'!E721)*100</f>
        <v>-9.0305209251272753</v>
      </c>
      <c r="F717">
        <f>LN('BB Data'!F722/'BB Data'!F721)*100</f>
        <v>5.049616401453223</v>
      </c>
      <c r="G717">
        <f>LN('BB Data'!G722/'BB Data'!G721)*100</f>
        <v>-0.98978464639260821</v>
      </c>
      <c r="H717">
        <f>LN('BB Data'!H722/'BB Data'!H721)*100</f>
        <v>-0.348857307016186</v>
      </c>
      <c r="I717">
        <f>LN('BB Data'!I722/'BB Data'!I721)*100</f>
        <v>0.14623407422028709</v>
      </c>
      <c r="J717">
        <f>LN('BB Data'!J722/'BB Data'!J721)*100</f>
        <v>-13.30839061477257</v>
      </c>
      <c r="K717">
        <f t="shared" si="751"/>
        <v>1.0260914413180562</v>
      </c>
      <c r="L717">
        <f t="shared" si="752"/>
        <v>0.47740166531260314</v>
      </c>
      <c r="M717">
        <f t="shared" ref="M717" si="803">STDEV(E692:E717)</f>
        <v>3.1452124684009104</v>
      </c>
      <c r="N717">
        <f t="shared" si="799"/>
        <v>1.7305659096435229</v>
      </c>
      <c r="O717">
        <f t="shared" si="799"/>
        <v>1.9033302442634896</v>
      </c>
      <c r="P717">
        <f t="shared" si="799"/>
        <v>0.63142303635189001</v>
      </c>
      <c r="Q717">
        <f t="shared" si="799"/>
        <v>6.4495889706379025E-2</v>
      </c>
      <c r="R717">
        <f t="shared" si="750"/>
        <v>5.2344126355152021</v>
      </c>
    </row>
    <row r="718" spans="1:18">
      <c r="A718" s="42">
        <f>'BB Data'!A723</f>
        <v>39703</v>
      </c>
      <c r="B718">
        <f>LN('BB Data'!B723/'BB Data'!B722)*100</f>
        <v>-1.1178934696496443</v>
      </c>
      <c r="C718">
        <f>LN('BB Data'!C723/'BB Data'!C722)*100</f>
        <v>0.30709342631948905</v>
      </c>
      <c r="D718">
        <f>LN('BB Data'!D723/'BB Data'!D722)*100</f>
        <v>0.11973696429289883</v>
      </c>
      <c r="E718">
        <f>LN('BB Data'!E723/'BB Data'!E722)*100</f>
        <v>-2.1063150384250369</v>
      </c>
      <c r="F718">
        <f>LN('BB Data'!F723/'BB Data'!F722)*100</f>
        <v>3.7179003241754245</v>
      </c>
      <c r="G718">
        <f>LN('BB Data'!G723/'BB Data'!G722)*100</f>
        <v>-0.58117808372834379</v>
      </c>
      <c r="H718">
        <f>LN('BB Data'!H723/'BB Data'!H722)*100</f>
        <v>0.24225641151726837</v>
      </c>
      <c r="I718">
        <f>LN('BB Data'!I723/'BB Data'!I722)*100</f>
        <v>0.18630843882929121</v>
      </c>
      <c r="J718">
        <f>LN('BB Data'!J723/'BB Data'!J722)*100</f>
        <v>-0.98854060656643239</v>
      </c>
      <c r="K718">
        <f t="shared" si="751"/>
        <v>1.0202537962600093</v>
      </c>
      <c r="L718">
        <f t="shared" si="752"/>
        <v>0.47893278196584932</v>
      </c>
      <c r="M718">
        <f t="shared" ref="M718" si="804">STDEV(E693:E718)</f>
        <v>3.1428078378866795</v>
      </c>
      <c r="N718">
        <f t="shared" si="799"/>
        <v>1.8484047800019736</v>
      </c>
      <c r="O718">
        <f t="shared" si="799"/>
        <v>1.9044253014910362</v>
      </c>
      <c r="P718">
        <f t="shared" si="799"/>
        <v>0.62144669797700192</v>
      </c>
      <c r="Q718">
        <f t="shared" si="799"/>
        <v>6.3409842859772608E-2</v>
      </c>
      <c r="R718">
        <f t="shared" si="750"/>
        <v>5.234027907023143</v>
      </c>
    </row>
    <row r="719" spans="1:18">
      <c r="A719" s="42">
        <f>'BB Data'!A724</f>
        <v>39710</v>
      </c>
      <c r="B719">
        <f>LN('BB Data'!B724/'BB Data'!B723)*100</f>
        <v>-0.57665804602956472</v>
      </c>
      <c r="C719">
        <f>LN('BB Data'!C724/'BB Data'!C723)*100</f>
        <v>-6.7235111484276217E-2</v>
      </c>
      <c r="D719">
        <f>LN('BB Data'!D724/'BB Data'!D723)*100</f>
        <v>8.6851037394914524E-2</v>
      </c>
      <c r="E719">
        <f>LN('BB Data'!E724/'BB Data'!E723)*100</f>
        <v>-1.1651895757737356</v>
      </c>
      <c r="F719">
        <f>LN('BB Data'!F724/'BB Data'!F723)*100</f>
        <v>2.7031666955773272</v>
      </c>
      <c r="G719">
        <f>LN('BB Data'!G724/'BB Data'!G723)*100</f>
        <v>-3.1426633868304412</v>
      </c>
      <c r="H719">
        <f>LN('BB Data'!H724/'BB Data'!H723)*100</f>
        <v>-0.61805276428372091</v>
      </c>
      <c r="I719">
        <f>LN('BB Data'!I724/'BB Data'!I723)*100</f>
        <v>0.36298909484566066</v>
      </c>
      <c r="J719">
        <f>LN('BB Data'!J724/'BB Data'!J723)*100</f>
        <v>-0.97004465077974078</v>
      </c>
      <c r="K719">
        <f t="shared" si="751"/>
        <v>1.0054865563845643</v>
      </c>
      <c r="L719">
        <f t="shared" si="752"/>
        <v>0.47987428153515965</v>
      </c>
      <c r="M719">
        <f t="shared" ref="M719" si="805">STDEV(E694:E719)</f>
        <v>3.0896979075076549</v>
      </c>
      <c r="N719">
        <f t="shared" si="799"/>
        <v>1.9060246059399188</v>
      </c>
      <c r="O719">
        <f t="shared" si="799"/>
        <v>1.9952267359820142</v>
      </c>
      <c r="P719">
        <f t="shared" si="799"/>
        <v>0.63953637467784863</v>
      </c>
      <c r="Q719">
        <f t="shared" si="799"/>
        <v>6.5938717151148643E-2</v>
      </c>
      <c r="R719">
        <f t="shared" si="750"/>
        <v>4.9656457558152542</v>
      </c>
    </row>
    <row r="720" spans="1:18">
      <c r="A720" s="42">
        <f>'BB Data'!A725</f>
        <v>39717</v>
      </c>
      <c r="B720">
        <f>LN('BB Data'!B725/'BB Data'!B724)*100</f>
        <v>0.29785947691493342</v>
      </c>
      <c r="C720">
        <f>LN('BB Data'!C725/'BB Data'!C724)*100</f>
        <v>0.3301843984217932</v>
      </c>
      <c r="D720">
        <f>LN('BB Data'!D725/'BB Data'!D724)*100</f>
        <v>0.15342752942978505</v>
      </c>
      <c r="E720">
        <f>LN('BB Data'!E725/'BB Data'!E724)*100</f>
        <v>-2.6204884216334339</v>
      </c>
      <c r="F720">
        <f>LN('BB Data'!F725/'BB Data'!F724)*100</f>
        <v>0.80015667912953048</v>
      </c>
      <c r="G720">
        <f>LN('BB Data'!G725/'BB Data'!G724)*100</f>
        <v>3.054193236504954</v>
      </c>
      <c r="H720">
        <f>LN('BB Data'!H725/'BB Data'!H724)*100</f>
        <v>0.79859081657052</v>
      </c>
      <c r="I720">
        <f>LN('BB Data'!I725/'BB Data'!I724)*100</f>
        <v>0.23096030352632627</v>
      </c>
      <c r="J720">
        <f>LN('BB Data'!J725/'BB Data'!J724)*100</f>
        <v>-4.3012153542446523</v>
      </c>
      <c r="K720">
        <f t="shared" si="751"/>
        <v>1.0013628988452188</v>
      </c>
      <c r="L720">
        <f t="shared" si="752"/>
        <v>0.48115274353151155</v>
      </c>
      <c r="M720">
        <f t="shared" ref="M720" si="806">STDEV(E695:E720)</f>
        <v>2.8111143566315171</v>
      </c>
      <c r="N720">
        <f t="shared" si="799"/>
        <v>1.9074696458322074</v>
      </c>
      <c r="O720">
        <f t="shared" si="799"/>
        <v>2.0847819592287213</v>
      </c>
      <c r="P720">
        <f t="shared" si="799"/>
        <v>0.65303294389149746</v>
      </c>
      <c r="Q720">
        <f t="shared" si="799"/>
        <v>6.5398295739564821E-2</v>
      </c>
      <c r="R720">
        <f t="shared" si="750"/>
        <v>4.9237051957517348</v>
      </c>
    </row>
    <row r="721" spans="1:18">
      <c r="A721" s="42">
        <f>'BB Data'!A726</f>
        <v>39724</v>
      </c>
      <c r="B721">
        <f>LN('BB Data'!B726/'BB Data'!B725)*100</f>
        <v>-4.0639723713298048</v>
      </c>
      <c r="C721">
        <f>LN('BB Data'!C726/'BB Data'!C725)*100</f>
        <v>0.23407486138869008</v>
      </c>
      <c r="D721">
        <f>LN('BB Data'!D726/'BB Data'!D725)*100</f>
        <v>9.870572131047646E-3</v>
      </c>
      <c r="E721">
        <f>LN('BB Data'!E726/'BB Data'!E725)*100</f>
        <v>-10.480894998628974</v>
      </c>
      <c r="F721">
        <f>LN('BB Data'!F726/'BB Data'!F725)*100</f>
        <v>10.270043428686474</v>
      </c>
      <c r="G721">
        <f>LN('BB Data'!G726/'BB Data'!G725)*100</f>
        <v>1.0456427072258572</v>
      </c>
      <c r="H721">
        <f>LN('BB Data'!H726/'BB Data'!H725)*100</f>
        <v>0.23070189718268289</v>
      </c>
      <c r="I721">
        <f>LN('BB Data'!I726/'BB Data'!I725)*100</f>
        <v>3.0201995387435489E-2</v>
      </c>
      <c r="J721">
        <f>LN('BB Data'!J726/'BB Data'!J725)*100</f>
        <v>-21.593496817503855</v>
      </c>
      <c r="K721">
        <f t="shared" si="751"/>
        <v>1.2386799640493569</v>
      </c>
      <c r="L721">
        <f t="shared" si="752"/>
        <v>0.4817398759710419</v>
      </c>
      <c r="M721">
        <f t="shared" ref="M721" si="807">STDEV(E696:E721)</f>
        <v>3.2334676274312941</v>
      </c>
      <c r="N721">
        <f t="shared" si="799"/>
        <v>2.6945715550822977</v>
      </c>
      <c r="O721">
        <f t="shared" si="799"/>
        <v>2.0723746323133545</v>
      </c>
      <c r="P721">
        <f t="shared" si="799"/>
        <v>0.65197422194081445</v>
      </c>
      <c r="Q721">
        <f t="shared" si="799"/>
        <v>7.3929289482338928E-2</v>
      </c>
      <c r="R721">
        <f t="shared" si="750"/>
        <v>6.0597988320625156</v>
      </c>
    </row>
    <row r="722" spans="1:18">
      <c r="A722" s="42">
        <f>'BB Data'!A727</f>
        <v>39731</v>
      </c>
      <c r="B722">
        <f>LN('BB Data'!B727/'BB Data'!B726)*100</f>
        <v>-7.1715828540800945</v>
      </c>
      <c r="C722">
        <f>LN('BB Data'!C727/'BB Data'!C726)*100</f>
        <v>-2.3114595313419475</v>
      </c>
      <c r="D722">
        <f>LN('BB Data'!D727/'BB Data'!D726)*100</f>
        <v>-6.2324329176921413E-2</v>
      </c>
      <c r="E722">
        <f>LN('BB Data'!E727/'BB Data'!E726)*100</f>
        <v>-22.564759384818185</v>
      </c>
      <c r="F722">
        <f>LN('BB Data'!F727/'BB Data'!F726)*100</f>
        <v>12.363671090784417</v>
      </c>
      <c r="G722">
        <f>LN('BB Data'!G727/'BB Data'!G726)*100</f>
        <v>-3.9520733220812359</v>
      </c>
      <c r="H722">
        <f>LN('BB Data'!H727/'BB Data'!H726)*100</f>
        <v>-2.1647816490251022</v>
      </c>
      <c r="I722">
        <f>LN('BB Data'!I727/'BB Data'!I726)*100</f>
        <v>0.14834892641410213</v>
      </c>
      <c r="J722">
        <f>LN('BB Data'!J727/'BB Data'!J726)*100</f>
        <v>-33.056163531633473</v>
      </c>
      <c r="K722">
        <f t="shared" si="751"/>
        <v>1.811642543654947</v>
      </c>
      <c r="L722">
        <f t="shared" si="752"/>
        <v>0.67654006701592007</v>
      </c>
      <c r="M722">
        <f t="shared" ref="M722" si="808">STDEV(E697:E722)</f>
        <v>5.1656873832084536</v>
      </c>
      <c r="N722">
        <f t="shared" si="799"/>
        <v>3.5078988792789567</v>
      </c>
      <c r="O722">
        <f t="shared" si="799"/>
        <v>2.2145731788342995</v>
      </c>
      <c r="P722">
        <f t="shared" si="799"/>
        <v>0.79339798078298696</v>
      </c>
      <c r="Q722">
        <f t="shared" si="799"/>
        <v>7.5278304173944557E-2</v>
      </c>
      <c r="R722">
        <f t="shared" si="750"/>
        <v>8.5705491391145063</v>
      </c>
    </row>
    <row r="723" spans="1:18">
      <c r="A723" s="42">
        <f>'BB Data'!A728</f>
        <v>39738</v>
      </c>
      <c r="B723">
        <f>LN('BB Data'!B728/'BB Data'!B727)*100</f>
        <v>-0.13212666744784268</v>
      </c>
      <c r="C723">
        <f>LN('BB Data'!C728/'BB Data'!C727)*100</f>
        <v>-0.38197403231179589</v>
      </c>
      <c r="D723">
        <f>LN('BB Data'!D728/'BB Data'!D727)*100</f>
        <v>2.4687548343251153E-2</v>
      </c>
      <c r="E723">
        <f>LN('BB Data'!E728/'BB Data'!E727)*100</f>
        <v>-4.1357137965548887</v>
      </c>
      <c r="F723">
        <f>LN('BB Data'!F728/'BB Data'!F727)*100</f>
        <v>-8.7601103963140279</v>
      </c>
      <c r="G723">
        <f>LN('BB Data'!G728/'BB Data'!G727)*100</f>
        <v>-0.33644380984601835</v>
      </c>
      <c r="H723">
        <f>LN('BB Data'!H728/'BB Data'!H727)*100</f>
        <v>0.55909795645739302</v>
      </c>
      <c r="I723">
        <f>LN('BB Data'!I728/'BB Data'!I727)*100</f>
        <v>0.25687907620215034</v>
      </c>
      <c r="J723">
        <f>LN('BB Data'!J728/'BB Data'!J727)*100</f>
        <v>5.7950214585552793</v>
      </c>
      <c r="K723">
        <f t="shared" si="751"/>
        <v>1.8080773055636652</v>
      </c>
      <c r="L723">
        <f t="shared" si="752"/>
        <v>0.68052631870730618</v>
      </c>
      <c r="M723">
        <f t="shared" ref="M723" si="809">STDEV(E698:E723)</f>
        <v>5.1108699283069621</v>
      </c>
      <c r="N723">
        <f t="shared" si="799"/>
        <v>3.9929611613225919</v>
      </c>
      <c r="O723">
        <f t="shared" si="799"/>
        <v>2.191978566205222</v>
      </c>
      <c r="P723">
        <f t="shared" si="799"/>
        <v>0.79460683293466738</v>
      </c>
      <c r="Q723">
        <f t="shared" si="799"/>
        <v>7.5626167499451113E-2</v>
      </c>
      <c r="R723">
        <f t="shared" si="750"/>
        <v>8.5615820546523089</v>
      </c>
    </row>
    <row r="724" spans="1:18">
      <c r="A724" s="42">
        <f>'BB Data'!A729</f>
        <v>39745</v>
      </c>
      <c r="B724">
        <f>LN('BB Data'!B729/'BB Data'!B728)*100</f>
        <v>-5.5823255022802591</v>
      </c>
      <c r="C724">
        <f>LN('BB Data'!C729/'BB Data'!C728)*100</f>
        <v>-3.858519416049234</v>
      </c>
      <c r="D724">
        <f>LN('BB Data'!D729/'BB Data'!D728)*100</f>
        <v>-0.39139719226130509</v>
      </c>
      <c r="E724">
        <f>LN('BB Data'!E729/'BB Data'!E728)*100</f>
        <v>-18.081543701907663</v>
      </c>
      <c r="F724">
        <f>LN('BB Data'!F729/'BB Data'!F728)*100</f>
        <v>8.5220408108708288</v>
      </c>
      <c r="G724">
        <f>LN('BB Data'!G729/'BB Data'!G728)*100</f>
        <v>-23.722820836915222</v>
      </c>
      <c r="H724">
        <f>LN('BB Data'!H729/'BB Data'!H728)*100</f>
        <v>-4.6875628749420226</v>
      </c>
      <c r="I724">
        <f>LN('BB Data'!I729/'BB Data'!I728)*100</f>
        <v>0.40944387290429368</v>
      </c>
      <c r="J724">
        <f>LN('BB Data'!J729/'BB Data'!J728)*100</f>
        <v>-22.588633883821828</v>
      </c>
      <c r="K724">
        <f t="shared" si="751"/>
        <v>2.0416780897573026</v>
      </c>
      <c r="L724">
        <f t="shared" si="752"/>
        <v>1.0180659949585689</v>
      </c>
      <c r="M724">
        <f t="shared" ref="M724" si="810">STDEV(E699:E724)</f>
        <v>5.8552649251801174</v>
      </c>
      <c r="N724">
        <f t="shared" si="799"/>
        <v>4.2540001405350445</v>
      </c>
      <c r="O724">
        <f t="shared" si="799"/>
        <v>5.1647545274346349</v>
      </c>
      <c r="P724">
        <f t="shared" si="799"/>
        <v>1.2306125439065152</v>
      </c>
      <c r="Q724">
        <f t="shared" si="799"/>
        <v>8.315940177116446E-2</v>
      </c>
      <c r="R724">
        <f t="shared" si="750"/>
        <v>9.3330582408386462</v>
      </c>
    </row>
    <row r="725" spans="1:18">
      <c r="A725" s="42">
        <f>'BB Data'!A730</f>
        <v>39752</v>
      </c>
      <c r="B725">
        <f>LN('BB Data'!B730/'BB Data'!B729)*100</f>
        <v>4.1598233291726583</v>
      </c>
      <c r="C725">
        <f>LN('BB Data'!C730/'BB Data'!C729)*100</f>
        <v>3.2279690574569795</v>
      </c>
      <c r="D725">
        <f>LN('BB Data'!D730/'BB Data'!D729)*100</f>
        <v>0.76743647732585996</v>
      </c>
      <c r="E725">
        <f>LN('BB Data'!E730/'BB Data'!E729)*100</f>
        <v>18.538309894316775</v>
      </c>
      <c r="F725">
        <f>LN('BB Data'!F730/'BB Data'!F729)*100</f>
        <v>-6.6519535862199985</v>
      </c>
      <c r="G725">
        <f>LN('BB Data'!G730/'BB Data'!G729)*100</f>
        <v>8.9377421983536784</v>
      </c>
      <c r="H725">
        <f>LN('BB Data'!H730/'BB Data'!H729)*100</f>
        <v>2.1200932824154677</v>
      </c>
      <c r="I725">
        <f>LN('BB Data'!I730/'BB Data'!I729)*100</f>
        <v>-9.1570949837260315E-2</v>
      </c>
      <c r="J725">
        <f>LN('BB Data'!J730/'BB Data'!J729)*100</f>
        <v>25.617145126486179</v>
      </c>
      <c r="K725">
        <f t="shared" si="751"/>
        <v>2.2658700680599093</v>
      </c>
      <c r="L725">
        <f t="shared" si="752"/>
        <v>1.2098938670428012</v>
      </c>
      <c r="M725">
        <f t="shared" ref="M725" si="811">STDEV(E700:E725)</f>
        <v>7.2320042078267006</v>
      </c>
      <c r="N725">
        <f t="shared" si="799"/>
        <v>4.5099810855342159</v>
      </c>
      <c r="O725">
        <f t="shared" si="799"/>
        <v>5.4470018504491202</v>
      </c>
      <c r="P725">
        <f t="shared" si="799"/>
        <v>1.2859863864574566</v>
      </c>
      <c r="Q725">
        <f t="shared" si="799"/>
        <v>0.10163562303901419</v>
      </c>
      <c r="R725">
        <f t="shared" si="750"/>
        <v>10.844988042341543</v>
      </c>
    </row>
    <row r="726" spans="1:18">
      <c r="A726" s="42">
        <f>'BB Data'!A731</f>
        <v>39759</v>
      </c>
      <c r="B726">
        <f>LN('BB Data'!B731/'BB Data'!B730)*100</f>
        <v>0.17756286085972037</v>
      </c>
      <c r="C726">
        <f>LN('BB Data'!C731/'BB Data'!C730)*100</f>
        <v>1.5371964058795509</v>
      </c>
      <c r="D726">
        <f>LN('BB Data'!D731/'BB Data'!D730)*100</f>
        <v>0.68025858084565449</v>
      </c>
      <c r="E726">
        <f>LN('BB Data'!E731/'BB Data'!E730)*100</f>
        <v>-1.0147363513897139</v>
      </c>
      <c r="F726">
        <f>LN('BB Data'!F731/'BB Data'!F730)*100</f>
        <v>0.24518320056762813</v>
      </c>
      <c r="G726">
        <f>LN('BB Data'!G731/'BB Data'!G730)*100</f>
        <v>4.4724868806147322</v>
      </c>
      <c r="H726">
        <f>LN('BB Data'!H731/'BB Data'!H730)*100</f>
        <v>1.5935181385797292</v>
      </c>
      <c r="I726">
        <f>LN('BB Data'!I731/'BB Data'!I730)*100</f>
        <v>-0.33116289845816865</v>
      </c>
      <c r="J726">
        <f>LN('BB Data'!J731/'BB Data'!J730)*100</f>
        <v>-2.9228551891949843</v>
      </c>
      <c r="K726">
        <f t="shared" si="751"/>
        <v>2.2710537461786866</v>
      </c>
      <c r="L726">
        <f t="shared" si="752"/>
        <v>1.2456767329006253</v>
      </c>
      <c r="M726">
        <f t="shared" ref="M726" si="812">STDEV(E701:E726)</f>
        <v>7.2368811262103856</v>
      </c>
      <c r="N726">
        <f t="shared" si="799"/>
        <v>4.5068883401786417</v>
      </c>
      <c r="O726">
        <f t="shared" si="799"/>
        <v>5.5130023848430589</v>
      </c>
      <c r="P726">
        <f t="shared" si="799"/>
        <v>1.300042875330232</v>
      </c>
      <c r="Q726">
        <f t="shared" si="799"/>
        <v>0.14634964061410838</v>
      </c>
      <c r="R726">
        <f t="shared" si="750"/>
        <v>10.834335726704222</v>
      </c>
    </row>
    <row r="727" spans="1:18">
      <c r="A727" s="42">
        <f>'BB Data'!A732</f>
        <v>39766</v>
      </c>
      <c r="B727">
        <f>LN('BB Data'!B732/'BB Data'!B731)*100</f>
        <v>-2.1273887562664848</v>
      </c>
      <c r="C727">
        <f>LN('BB Data'!C732/'BB Data'!C731)*100</f>
        <v>-0.45964386680603697</v>
      </c>
      <c r="D727">
        <f>LN('BB Data'!D732/'BB Data'!D731)*100</f>
        <v>9.9940425520099727E-2</v>
      </c>
      <c r="E727">
        <f>LN('BB Data'!E732/'BB Data'!E731)*100</f>
        <v>-6.2995693210675441</v>
      </c>
      <c r="F727">
        <f>LN('BB Data'!F732/'BB Data'!F731)*100</f>
        <v>3.5048301075010579</v>
      </c>
      <c r="G727">
        <f>LN('BB Data'!G732/'BB Data'!G731)*100</f>
        <v>2.973175228124838</v>
      </c>
      <c r="H727">
        <f>LN('BB Data'!H732/'BB Data'!H731)*100</f>
        <v>0.64602811031663909</v>
      </c>
      <c r="I727">
        <f>LN('BB Data'!I732/'BB Data'!I731)*100</f>
        <v>-6.4376453317504925E-2</v>
      </c>
      <c r="J727">
        <f>LN('BB Data'!J732/'BB Data'!J731)*100</f>
        <v>-7.5011633367900998</v>
      </c>
      <c r="K727">
        <f t="shared" si="751"/>
        <v>2.2616686887865458</v>
      </c>
      <c r="L727">
        <f t="shared" si="752"/>
        <v>1.2492608111047143</v>
      </c>
      <c r="M727">
        <f t="shared" ref="M727" si="813">STDEV(E702:E727)</f>
        <v>7.1166002340297876</v>
      </c>
      <c r="N727">
        <f t="shared" si="799"/>
        <v>4.4707881558422828</v>
      </c>
      <c r="O727">
        <f t="shared" si="799"/>
        <v>5.522848303983352</v>
      </c>
      <c r="P727">
        <f t="shared" si="799"/>
        <v>1.2974486175927809</v>
      </c>
      <c r="Q727">
        <f t="shared" si="799"/>
        <v>0.1550555354531381</v>
      </c>
      <c r="R727">
        <f t="shared" si="750"/>
        <v>10.627340694111577</v>
      </c>
    </row>
    <row r="728" spans="1:18">
      <c r="A728" s="42">
        <f>'BB Data'!A733</f>
        <v>39773</v>
      </c>
      <c r="B728">
        <f>LN('BB Data'!B733/'BB Data'!B732)*100</f>
        <v>-2.926355754646746</v>
      </c>
      <c r="C728">
        <f>LN('BB Data'!C733/'BB Data'!C732)*100</f>
        <v>0.33521286912593523</v>
      </c>
      <c r="D728">
        <f>LN('BB Data'!D733/'BB Data'!D732)*100</f>
        <v>0.1898403991536298</v>
      </c>
      <c r="E728">
        <f>LN('BB Data'!E733/'BB Data'!E732)*100</f>
        <v>-12.572778399124667</v>
      </c>
      <c r="F728">
        <f>LN('BB Data'!F733/'BB Data'!F732)*100</f>
        <v>9.3585009142742184</v>
      </c>
      <c r="G728">
        <f>LN('BB Data'!G733/'BB Data'!G732)*100</f>
        <v>-4.0420199872001783</v>
      </c>
      <c r="H728">
        <f>LN('BB Data'!H733/'BB Data'!H732)*100</f>
        <v>0.34620891525022279</v>
      </c>
      <c r="I728">
        <f>LN('BB Data'!I733/'BB Data'!I732)*100</f>
        <v>0.4513002949112655</v>
      </c>
      <c r="J728">
        <f>LN('BB Data'!J733/'BB Data'!J732)*100</f>
        <v>-22.830687381666152</v>
      </c>
      <c r="K728">
        <f t="shared" si="751"/>
        <v>2.2944119038701127</v>
      </c>
      <c r="L728">
        <f t="shared" si="752"/>
        <v>1.2491261812960872</v>
      </c>
      <c r="M728">
        <f t="shared" ref="M728" si="814">STDEV(E703:E728)</f>
        <v>7.3445032197536708</v>
      </c>
      <c r="N728">
        <f t="shared" si="799"/>
        <v>4.7482385815340411</v>
      </c>
      <c r="O728">
        <f t="shared" si="799"/>
        <v>5.5720179218172765</v>
      </c>
      <c r="P728">
        <f t="shared" si="799"/>
        <v>1.2971907754282368</v>
      </c>
      <c r="Q728">
        <f t="shared" si="799"/>
        <v>0.1633885727841034</v>
      </c>
      <c r="R728">
        <f t="shared" si="750"/>
        <v>11.229020352534063</v>
      </c>
    </row>
    <row r="729" spans="1:18">
      <c r="A729" s="42">
        <f>'BB Data'!A734</f>
        <v>39780</v>
      </c>
      <c r="B729">
        <f>LN('BB Data'!B734/'BB Data'!B733)*100</f>
        <v>2.6714339020523648</v>
      </c>
      <c r="C729">
        <f>LN('BB Data'!C734/'BB Data'!C733)*100</f>
        <v>2.1304084826291865</v>
      </c>
      <c r="D729">
        <f>LN('BB Data'!D734/'BB Data'!D733)*100</f>
        <v>0.41923432771006103</v>
      </c>
      <c r="E729">
        <f>LN('BB Data'!E734/'BB Data'!E733)*100</f>
        <v>11.946623598540926</v>
      </c>
      <c r="F729">
        <f>LN('BB Data'!F734/'BB Data'!F733)*100</f>
        <v>-6.5085784967609115</v>
      </c>
      <c r="G729">
        <f>LN('BB Data'!G734/'BB Data'!G733)*100</f>
        <v>9.9406930046885944E-2</v>
      </c>
      <c r="H729">
        <f>LN('BB Data'!H734/'BB Data'!H733)*100</f>
        <v>0.962614861062701</v>
      </c>
      <c r="I729">
        <f>LN('BB Data'!I734/'BB Data'!I733)*100</f>
        <v>0.39431706714086345</v>
      </c>
      <c r="J729">
        <f>LN('BB Data'!J734/'BB Data'!J733)*100</f>
        <v>23.379749497027831</v>
      </c>
      <c r="K729">
        <f t="shared" si="751"/>
        <v>2.39018013865598</v>
      </c>
      <c r="L729">
        <f t="shared" si="752"/>
        <v>1.3118370782693625</v>
      </c>
      <c r="M729">
        <f t="shared" ref="M729:Q744" si="815">STDEV(E704:E729)</f>
        <v>7.9293341265326553</v>
      </c>
      <c r="N729">
        <f t="shared" si="815"/>
        <v>4.9603529821641841</v>
      </c>
      <c r="O729">
        <f t="shared" si="815"/>
        <v>5.5616689285786567</v>
      </c>
      <c r="P729">
        <f t="shared" si="815"/>
        <v>1.3041828459798874</v>
      </c>
      <c r="Q729">
        <f t="shared" si="815"/>
        <v>0.16681503134974876</v>
      </c>
      <c r="R729">
        <f t="shared" si="750"/>
        <v>12.474419950132283</v>
      </c>
    </row>
    <row r="730" spans="1:18">
      <c r="A730" s="42">
        <f>'BB Data'!A735</f>
        <v>39787</v>
      </c>
      <c r="B730">
        <f>LN('BB Data'!B735/'BB Data'!B734)*100</f>
        <v>-2.1450718270256504</v>
      </c>
      <c r="C730">
        <f>LN('BB Data'!C735/'BB Data'!C734)*100</f>
        <v>2.6885489845708013</v>
      </c>
      <c r="D730">
        <f>LN('BB Data'!D735/'BB Data'!D734)*100</f>
        <v>0.33095400714931583</v>
      </c>
      <c r="E730">
        <f>LN('BB Data'!E735/'BB Data'!E734)*100</f>
        <v>-5.7527964025663865</v>
      </c>
      <c r="F730">
        <f>LN('BB Data'!F735/'BB Data'!F734)*100</f>
        <v>5.3686041502881867</v>
      </c>
      <c r="G730">
        <f>LN('BB Data'!G735/'BB Data'!G734)*100</f>
        <v>9.9775698098925538</v>
      </c>
      <c r="H730">
        <f>LN('BB Data'!H735/'BB Data'!H734)*100</f>
        <v>4.5501633448710574</v>
      </c>
      <c r="I730">
        <f>LN('BB Data'!I735/'BB Data'!I734)*100</f>
        <v>0.69746749768284699</v>
      </c>
      <c r="J730">
        <f>LN('BB Data'!J735/'BB Data'!J734)*100</f>
        <v>-17.335486434834962</v>
      </c>
      <c r="K730">
        <f t="shared" si="751"/>
        <v>2.4036699012691973</v>
      </c>
      <c r="L730">
        <f t="shared" si="752"/>
        <v>1.3831381487873085</v>
      </c>
      <c r="M730">
        <f t="shared" ref="M730" si="816">STDEV(E705:E730)</f>
        <v>7.94247052677414</v>
      </c>
      <c r="N730">
        <f t="shared" si="815"/>
        <v>5.0183014114960516</v>
      </c>
      <c r="O730">
        <f t="shared" si="815"/>
        <v>5.9250040089765461</v>
      </c>
      <c r="P730">
        <f t="shared" si="815"/>
        <v>1.5529896175548137</v>
      </c>
      <c r="Q730">
        <f t="shared" si="815"/>
        <v>0.19204681820485844</v>
      </c>
      <c r="R730">
        <f t="shared" ref="R730:R793" si="817">STDEV(J705:J730)</f>
        <v>12.742753311123973</v>
      </c>
    </row>
    <row r="731" spans="1:18">
      <c r="A731" s="42">
        <f>'BB Data'!A736</f>
        <v>39794</v>
      </c>
      <c r="B731">
        <f>LN('BB Data'!B736/'BB Data'!B735)*100</f>
        <v>2.5177727796695009</v>
      </c>
      <c r="C731">
        <f>LN('BB Data'!C736/'BB Data'!C735)*100</f>
        <v>1.0329743398598084</v>
      </c>
      <c r="D731">
        <f>LN('BB Data'!D736/'BB Data'!D735)*100</f>
        <v>0.25303691587647142</v>
      </c>
      <c r="E731">
        <f>LN('BB Data'!E736/'BB Data'!E735)*100</f>
        <v>10.340688900797078</v>
      </c>
      <c r="F731">
        <f>LN('BB Data'!F736/'BB Data'!F735)*100</f>
        <v>-1.6281404456239406</v>
      </c>
      <c r="G731">
        <f>LN('BB Data'!G736/'BB Data'!G735)*100</f>
        <v>1.4938070524500049</v>
      </c>
      <c r="H731">
        <f>LN('BB Data'!H736/'BB Data'!H735)*100</f>
        <v>0.25247695703967704</v>
      </c>
      <c r="I731">
        <f>LN('BB Data'!I736/'BB Data'!I735)*100</f>
        <v>0.32438628038851619</v>
      </c>
      <c r="J731">
        <f>LN('BB Data'!J736/'BB Data'!J735)*100</f>
        <v>21.30156090206652</v>
      </c>
      <c r="K731">
        <f t="shared" ref="K731:K794" si="818">STDEV(B706:B731)</f>
        <v>2.4919515003432484</v>
      </c>
      <c r="L731">
        <f t="shared" ref="L731:L794" si="819">STDEV(C706:C731)</f>
        <v>1.3756094918377733</v>
      </c>
      <c r="M731">
        <f t="shared" ref="M731" si="820">STDEV(E706:E731)</f>
        <v>8.3662804125654553</v>
      </c>
      <c r="N731">
        <f t="shared" si="815"/>
        <v>5.0492146323608136</v>
      </c>
      <c r="O731">
        <f t="shared" si="815"/>
        <v>5.9230800844899703</v>
      </c>
      <c r="P731">
        <f t="shared" si="815"/>
        <v>1.5444581904958259</v>
      </c>
      <c r="Q731">
        <f t="shared" si="815"/>
        <v>0.19314744241247184</v>
      </c>
      <c r="R731">
        <f t="shared" si="817"/>
        <v>13.71577398019943</v>
      </c>
    </row>
    <row r="732" spans="1:18">
      <c r="A732" s="42">
        <f>'BB Data'!A737</f>
        <v>39801</v>
      </c>
      <c r="B732">
        <f>LN('BB Data'!B737/'BB Data'!B736)*100</f>
        <v>2.0966418636253334</v>
      </c>
      <c r="C732">
        <f>LN('BB Data'!C737/'BB Data'!C736)*100</f>
        <v>1.6447851896273842</v>
      </c>
      <c r="D732">
        <f>LN('BB Data'!D737/'BB Data'!D736)*100</f>
        <v>0.28005258187844567</v>
      </c>
      <c r="E732">
        <f>LN('BB Data'!E737/'BB Data'!E736)*100</f>
        <v>5.355098929412871</v>
      </c>
      <c r="F732">
        <f>LN('BB Data'!F737/'BB Data'!F736)*100</f>
        <v>-1.6423496282712415</v>
      </c>
      <c r="G732">
        <f>LN('BB Data'!G737/'BB Data'!G736)*100</f>
        <v>5.0434675418496431</v>
      </c>
      <c r="H732">
        <f>LN('BB Data'!H737/'BB Data'!H736)*100</f>
        <v>2.222651375724082</v>
      </c>
      <c r="I732">
        <f>LN('BB Data'!I737/'BB Data'!I736)*100</f>
        <v>0.38166545798701662</v>
      </c>
      <c r="J732">
        <f>LN('BB Data'!J737/'BB Data'!J736)*100</f>
        <v>-0.27059449565622123</v>
      </c>
      <c r="K732">
        <f t="shared" si="818"/>
        <v>2.5179429733874144</v>
      </c>
      <c r="L732">
        <f t="shared" si="819"/>
        <v>1.3978726919931603</v>
      </c>
      <c r="M732">
        <f t="shared" ref="M732" si="821">STDEV(E707:E732)</f>
        <v>8.5091839375599694</v>
      </c>
      <c r="N732">
        <f t="shared" si="815"/>
        <v>5.0442142707504498</v>
      </c>
      <c r="O732">
        <f t="shared" si="815"/>
        <v>5.9809127517807354</v>
      </c>
      <c r="P732">
        <f t="shared" si="815"/>
        <v>1.5873393115939742</v>
      </c>
      <c r="Q732">
        <f t="shared" si="815"/>
        <v>0.19569444327418103</v>
      </c>
      <c r="R732">
        <f t="shared" si="817"/>
        <v>13.728694624450194</v>
      </c>
    </row>
    <row r="733" spans="1:18">
      <c r="A733" s="42">
        <f>'BB Data'!A738</f>
        <v>39808</v>
      </c>
      <c r="B733">
        <f>LN('BB Data'!B738/'BB Data'!B737)*100</f>
        <v>-0.28640365439479076</v>
      </c>
      <c r="C733">
        <f>LN('BB Data'!C738/'BB Data'!C737)*100</f>
        <v>0.25527197180128086</v>
      </c>
      <c r="D733">
        <f>LN('BB Data'!D738/'BB Data'!D737)*100</f>
        <v>0.13650628674460027</v>
      </c>
      <c r="E733">
        <f>LN('BB Data'!E738/'BB Data'!E737)*100</f>
        <v>-5.3786648097528689</v>
      </c>
      <c r="F733">
        <f>LN('BB Data'!F738/'BB Data'!F737)*100</f>
        <v>0.45751160037749472</v>
      </c>
      <c r="G733">
        <f>LN('BB Data'!G738/'BB Data'!G737)*100</f>
        <v>1.4548774732352259</v>
      </c>
      <c r="H733">
        <f>LN('BB Data'!H738/'BB Data'!H737)*100</f>
        <v>1.3027808137638037</v>
      </c>
      <c r="I733">
        <f>LN('BB Data'!I738/'BB Data'!I737)*100</f>
        <v>0.22600764482760588</v>
      </c>
      <c r="J733">
        <f>LN('BB Data'!J738/'BB Data'!J737)*100</f>
        <v>-6.1903535911391767</v>
      </c>
      <c r="K733">
        <f t="shared" si="818"/>
        <v>2.5184654788058798</v>
      </c>
      <c r="L733">
        <f t="shared" si="819"/>
        <v>1.3885224256176589</v>
      </c>
      <c r="M733">
        <f t="shared" ref="M733" si="822">STDEV(E708:E733)</f>
        <v>8.5279673354541501</v>
      </c>
      <c r="N733">
        <f t="shared" si="815"/>
        <v>5.0287949987484231</v>
      </c>
      <c r="O733">
        <f t="shared" si="815"/>
        <v>5.9829100105564903</v>
      </c>
      <c r="P733">
        <f t="shared" si="815"/>
        <v>1.5917300522379332</v>
      </c>
      <c r="Q733">
        <f t="shared" si="815"/>
        <v>0.19518530112246718</v>
      </c>
      <c r="R733">
        <f t="shared" si="817"/>
        <v>13.719316575358132</v>
      </c>
    </row>
    <row r="734" spans="1:18">
      <c r="A734" s="42">
        <f>'BB Data'!A739</f>
        <v>39815</v>
      </c>
      <c r="B734">
        <f>LN('BB Data'!B739/'BB Data'!B738)*100</f>
        <v>-1.0568535577812284</v>
      </c>
      <c r="C734">
        <f>LN('BB Data'!C739/'BB Data'!C738)*100</f>
        <v>0.68532387138352657</v>
      </c>
      <c r="D734">
        <f>LN('BB Data'!D739/'BB Data'!D738)*100</f>
        <v>0.14306390077229755</v>
      </c>
      <c r="E734">
        <f>LN('BB Data'!E739/'BB Data'!E738)*100</f>
        <v>5.1895020562307446</v>
      </c>
      <c r="F734">
        <f>LN('BB Data'!F739/'BB Data'!F738)*100</f>
        <v>-2.0625450929818308</v>
      </c>
      <c r="G734">
        <f>LN('BB Data'!G739/'BB Data'!G738)*100</f>
        <v>0.57384144721806973</v>
      </c>
      <c r="H734">
        <f>LN('BB Data'!H739/'BB Data'!H738)*100</f>
        <v>1.2105741575739182</v>
      </c>
      <c r="I734">
        <f>LN('BB Data'!I739/'BB Data'!I738)*100</f>
        <v>0.39894748363622928</v>
      </c>
      <c r="J734">
        <f>LN('BB Data'!J739/'BB Data'!J738)*100</f>
        <v>11.032122531210637</v>
      </c>
      <c r="K734">
        <f t="shared" si="818"/>
        <v>2.5086621170511352</v>
      </c>
      <c r="L734">
        <f t="shared" si="819"/>
        <v>1.3864516331538637</v>
      </c>
      <c r="M734">
        <f t="shared" ref="M734" si="823">STDEV(E709:E734)</f>
        <v>8.6446190875043669</v>
      </c>
      <c r="N734">
        <f t="shared" si="815"/>
        <v>5.0763368654462306</v>
      </c>
      <c r="O734">
        <f t="shared" si="815"/>
        <v>5.9386212488818382</v>
      </c>
      <c r="P734">
        <f t="shared" si="815"/>
        <v>1.5790141110287566</v>
      </c>
      <c r="Q734">
        <f t="shared" si="815"/>
        <v>0.19800016065282239</v>
      </c>
      <c r="R734">
        <f t="shared" si="817"/>
        <v>13.992939158035986</v>
      </c>
    </row>
    <row r="735" spans="1:18">
      <c r="A735" s="42">
        <f>'BB Data'!A740</f>
        <v>39822</v>
      </c>
      <c r="B735">
        <f>LN('BB Data'!B740/'BB Data'!B739)*100</f>
        <v>-0.31681402376019402</v>
      </c>
      <c r="C735">
        <f>LN('BB Data'!C740/'BB Data'!C739)*100</f>
        <v>0.33445798116969544</v>
      </c>
      <c r="D735">
        <f>LN('BB Data'!D740/'BB Data'!D739)*100</f>
        <v>0.41692523150253202</v>
      </c>
      <c r="E735">
        <f>LN('BB Data'!E740/'BB Data'!E739)*100</f>
        <v>-1.6854965457611237</v>
      </c>
      <c r="F735">
        <f>LN('BB Data'!F740/'BB Data'!F739)*100</f>
        <v>-2.8223886587954921</v>
      </c>
      <c r="G735">
        <f>LN('BB Data'!G740/'BB Data'!G739)*100</f>
        <v>0.55020175622481027</v>
      </c>
      <c r="H735">
        <f>LN('BB Data'!H740/'BB Data'!H739)*100</f>
        <v>1.4643137291793651</v>
      </c>
      <c r="I735">
        <f>LN('BB Data'!I740/'BB Data'!I739)*100</f>
        <v>0.91655748176775487</v>
      </c>
      <c r="J735">
        <f>LN('BB Data'!J740/'BB Data'!J739)*100</f>
        <v>3.0135699850107134</v>
      </c>
      <c r="K735">
        <f t="shared" si="818"/>
        <v>2.4958580450301828</v>
      </c>
      <c r="L735">
        <f t="shared" si="819"/>
        <v>1.3835019745170929</v>
      </c>
      <c r="M735">
        <f t="shared" ref="M735" si="824">STDEV(E710:E735)</f>
        <v>8.617275852028186</v>
      </c>
      <c r="N735">
        <f t="shared" si="815"/>
        <v>5.1331166307313536</v>
      </c>
      <c r="O735">
        <f t="shared" si="815"/>
        <v>5.9384592572557562</v>
      </c>
      <c r="P735">
        <f t="shared" si="815"/>
        <v>1.5865660506809731</v>
      </c>
      <c r="Q735">
        <f t="shared" si="815"/>
        <v>0.23901578052228886</v>
      </c>
      <c r="R735">
        <f t="shared" si="817"/>
        <v>14.033649955184334</v>
      </c>
    </row>
    <row r="736" spans="1:18">
      <c r="A736" s="42">
        <f>'BB Data'!A741</f>
        <v>39829</v>
      </c>
      <c r="B736">
        <f>LN('BB Data'!B741/'BB Data'!B740)*100</f>
        <v>-1.8073587600146224</v>
      </c>
      <c r="C736">
        <f>LN('BB Data'!C741/'BB Data'!C740)*100</f>
        <v>6.912989472471702E-2</v>
      </c>
      <c r="D736">
        <f>LN('BB Data'!D741/'BB Data'!D740)*100</f>
        <v>0.12199688616469093</v>
      </c>
      <c r="E736">
        <f>LN('BB Data'!E741/'BB Data'!E740)*100</f>
        <v>-6.0265824047633139</v>
      </c>
      <c r="F736">
        <f>LN('BB Data'!F741/'BB Data'!F740)*100</f>
        <v>3.3688498624665968</v>
      </c>
      <c r="G736">
        <f>LN('BB Data'!G741/'BB Data'!G740)*100</f>
        <v>-0.57192530246190387</v>
      </c>
      <c r="H736">
        <f>LN('BB Data'!H741/'BB Data'!H740)*100</f>
        <v>-4.1156823907388076E-2</v>
      </c>
      <c r="I736">
        <f>LN('BB Data'!I741/'BB Data'!I740)*100</f>
        <v>0.24487659706006024</v>
      </c>
      <c r="J736">
        <f>LN('BB Data'!J741/'BB Data'!J740)*100</f>
        <v>-7.477774533317227</v>
      </c>
      <c r="K736">
        <f t="shared" si="818"/>
        <v>2.4727521702343576</v>
      </c>
      <c r="L736">
        <f t="shared" si="819"/>
        <v>1.3809188900606932</v>
      </c>
      <c r="M736">
        <f t="shared" ref="M736" si="825">STDEV(E711:E736)</f>
        <v>8.6475475704095945</v>
      </c>
      <c r="N736">
        <f t="shared" si="815"/>
        <v>5.1307017634163143</v>
      </c>
      <c r="O736">
        <f t="shared" si="815"/>
        <v>5.9130463537239901</v>
      </c>
      <c r="P736">
        <f t="shared" si="815"/>
        <v>1.5861646698249356</v>
      </c>
      <c r="Q736">
        <f t="shared" si="815"/>
        <v>0.23898754694999627</v>
      </c>
      <c r="R736">
        <f t="shared" si="817"/>
        <v>14.058879445559654</v>
      </c>
    </row>
    <row r="737" spans="1:18">
      <c r="A737" s="42">
        <f>'BB Data'!A742</f>
        <v>39836</v>
      </c>
      <c r="B737">
        <f>LN('BB Data'!B742/'BB Data'!B741)*100</f>
        <v>-1.9071577171384924</v>
      </c>
      <c r="C737">
        <f>LN('BB Data'!C742/'BB Data'!C741)*100</f>
        <v>0.1952657702424225</v>
      </c>
      <c r="D737">
        <f>LN('BB Data'!D742/'BB Data'!D741)*100</f>
        <v>0.17126020391571026</v>
      </c>
      <c r="E737">
        <f>LN('BB Data'!E742/'BB Data'!E741)*100</f>
        <v>-5.8478285984277916</v>
      </c>
      <c r="F737">
        <f>LN('BB Data'!F742/'BB Data'!F741)*100</f>
        <v>-3.0042273996903176E-2</v>
      </c>
      <c r="G737">
        <f>LN('BB Data'!G742/'BB Data'!G741)*100</f>
        <v>0.35134174813017338</v>
      </c>
      <c r="H737">
        <f>LN('BB Data'!H742/'BB Data'!H741)*100</f>
        <v>0.29642533018783979</v>
      </c>
      <c r="I737">
        <f>LN('BB Data'!I742/'BB Data'!I741)*100</f>
        <v>0.37724575145601097</v>
      </c>
      <c r="J737">
        <f>LN('BB Data'!J742/'BB Data'!J741)*100</f>
        <v>-3.2227261923930057</v>
      </c>
      <c r="K737">
        <f t="shared" si="818"/>
        <v>2.4717195485021244</v>
      </c>
      <c r="L737">
        <f t="shared" si="819"/>
        <v>1.3795878944667475</v>
      </c>
      <c r="M737">
        <f t="shared" ref="M737" si="826">STDEV(E712:E737)</f>
        <v>8.6537885651923769</v>
      </c>
      <c r="N737">
        <f t="shared" si="815"/>
        <v>5.1146479261318101</v>
      </c>
      <c r="O737">
        <f t="shared" si="815"/>
        <v>5.865564680216524</v>
      </c>
      <c r="P737">
        <f t="shared" si="815"/>
        <v>1.5807289786851153</v>
      </c>
      <c r="Q737">
        <f t="shared" si="815"/>
        <v>0.239992317848229</v>
      </c>
      <c r="R737">
        <f t="shared" si="817"/>
        <v>14.055896478220513</v>
      </c>
    </row>
    <row r="738" spans="1:18">
      <c r="A738" s="42">
        <f>'BB Data'!A743</f>
        <v>39843</v>
      </c>
      <c r="B738">
        <f>LN('BB Data'!B743/'BB Data'!B742)*100</f>
        <v>-0.61694486660440917</v>
      </c>
      <c r="C738">
        <f>LN('BB Data'!C743/'BB Data'!C742)*100</f>
        <v>-0.27523378729886261</v>
      </c>
      <c r="D738">
        <f>LN('BB Data'!D743/'BB Data'!D742)*100</f>
        <v>0.18879065162638514</v>
      </c>
      <c r="E738">
        <f>LN('BB Data'!E743/'BB Data'!E742)*100</f>
        <v>4.2906988483793951</v>
      </c>
      <c r="F738">
        <f>LN('BB Data'!F743/'BB Data'!F742)*100</f>
        <v>-0.28800501348466551</v>
      </c>
      <c r="G738">
        <f>LN('BB Data'!G743/'BB Data'!G742)*100</f>
        <v>-2.0024097400786056</v>
      </c>
      <c r="H738">
        <f>LN('BB Data'!H743/'BB Data'!H742)*100</f>
        <v>0.12108377359641979</v>
      </c>
      <c r="I738">
        <f>LN('BB Data'!I743/'BB Data'!I742)*100</f>
        <v>0.83290906849632573</v>
      </c>
      <c r="J738">
        <f>LN('BB Data'!J743/'BB Data'!J742)*100</f>
        <v>4.3323377628360866</v>
      </c>
      <c r="K738">
        <f t="shared" si="818"/>
        <v>2.4621815303495871</v>
      </c>
      <c r="L738">
        <f t="shared" si="819"/>
        <v>1.3819149964149924</v>
      </c>
      <c r="M738">
        <f t="shared" ref="M738" si="827">STDEV(E713:E738)</f>
        <v>8.7411960969317555</v>
      </c>
      <c r="N738">
        <f t="shared" si="815"/>
        <v>5.1060583352126283</v>
      </c>
      <c r="O738">
        <f t="shared" si="815"/>
        <v>5.8668584059069362</v>
      </c>
      <c r="P738">
        <f t="shared" si="815"/>
        <v>1.5822435953562546</v>
      </c>
      <c r="Q738">
        <f t="shared" si="815"/>
        <v>0.26358552329773643</v>
      </c>
      <c r="R738">
        <f t="shared" si="817"/>
        <v>14.092202077882408</v>
      </c>
    </row>
    <row r="739" spans="1:18">
      <c r="A739" s="42">
        <f>'BB Data'!A744</f>
        <v>39850</v>
      </c>
      <c r="B739">
        <f>LN('BB Data'!B744/'BB Data'!B743)*100</f>
        <v>0.83243748799250905</v>
      </c>
      <c r="C739">
        <f>LN('BB Data'!C744/'BB Data'!C743)*100</f>
        <v>-0.5548266429812807</v>
      </c>
      <c r="D739">
        <f>LN('BB Data'!D744/'BB Data'!D743)*100</f>
        <v>0.23111725316334597</v>
      </c>
      <c r="E739">
        <f>LN('BB Data'!E744/'BB Data'!E743)*100</f>
        <v>5.1526492885373916</v>
      </c>
      <c r="F739">
        <f>LN('BB Data'!F744/'BB Data'!F743)*100</f>
        <v>-3.4822307354371014</v>
      </c>
      <c r="G739">
        <f>LN('BB Data'!G744/'BB Data'!G743)*100</f>
        <v>-1.5485944716989151</v>
      </c>
      <c r="H739">
        <f>LN('BB Data'!H744/'BB Data'!H743)*100</f>
        <v>5.7532412825449457E-2</v>
      </c>
      <c r="I739">
        <f>LN('BB Data'!I744/'BB Data'!I743)*100</f>
        <v>-0.12202109900083249</v>
      </c>
      <c r="J739">
        <f>LN('BB Data'!J744/'BB Data'!J743)*100</f>
        <v>12.03539261293999</v>
      </c>
      <c r="K739">
        <f t="shared" si="818"/>
        <v>2.4764803626942387</v>
      </c>
      <c r="L739">
        <f t="shared" si="819"/>
        <v>1.3929555351810248</v>
      </c>
      <c r="M739">
        <f t="shared" ref="M739" si="828">STDEV(E714:E739)</f>
        <v>8.8647159022497917</v>
      </c>
      <c r="N739">
        <f t="shared" si="815"/>
        <v>5.1880621150536044</v>
      </c>
      <c r="O739">
        <f t="shared" si="815"/>
        <v>5.87322020643483</v>
      </c>
      <c r="P739">
        <f t="shared" si="815"/>
        <v>1.5838137578593356</v>
      </c>
      <c r="Q739">
        <f t="shared" si="815"/>
        <v>0.27542428881124126</v>
      </c>
      <c r="R739">
        <f t="shared" si="817"/>
        <v>14.375369275249001</v>
      </c>
    </row>
    <row r="740" spans="1:18">
      <c r="A740" s="42">
        <f>'BB Data'!A745</f>
        <v>39857</v>
      </c>
      <c r="B740">
        <f>LN('BB Data'!B745/'BB Data'!B744)*100</f>
        <v>0.52873620766014362</v>
      </c>
      <c r="C740">
        <f>LN('BB Data'!C745/'BB Data'!C744)*100</f>
        <v>-0.62474822889708492</v>
      </c>
      <c r="D740">
        <f>LN('BB Data'!D745/'BB Data'!D744)*100</f>
        <v>7.6723126602015509E-2</v>
      </c>
      <c r="E740">
        <f>LN('BB Data'!E745/'BB Data'!E744)*100</f>
        <v>-0.57922165105000378</v>
      </c>
      <c r="F740">
        <f>LN('BB Data'!F745/'BB Data'!F744)*100</f>
        <v>0.46692691836834715</v>
      </c>
      <c r="G740">
        <f>LN('BB Data'!G745/'BB Data'!G744)*100</f>
        <v>-0.62557062920232276</v>
      </c>
      <c r="H740">
        <f>LN('BB Data'!H745/'BB Data'!H744)*100</f>
        <v>0.18262329192491444</v>
      </c>
      <c r="I740">
        <f>LN('BB Data'!I745/'BB Data'!I744)*100</f>
        <v>0.30066343854574862</v>
      </c>
      <c r="J740">
        <f>LN('BB Data'!J745/'BB Data'!J744)*100</f>
        <v>-2.7540692905473572</v>
      </c>
      <c r="K740">
        <f t="shared" si="818"/>
        <v>2.4903136100484708</v>
      </c>
      <c r="L740">
        <f t="shared" si="819"/>
        <v>1.4025775526443949</v>
      </c>
      <c r="M740">
        <f t="shared" ref="M740" si="829">STDEV(E715:E740)</f>
        <v>8.8702706123361885</v>
      </c>
      <c r="N740">
        <f t="shared" si="815"/>
        <v>5.1892751414758926</v>
      </c>
      <c r="O740">
        <f t="shared" si="815"/>
        <v>5.8739630042618751</v>
      </c>
      <c r="P740">
        <f t="shared" si="815"/>
        <v>1.5834071269378029</v>
      </c>
      <c r="Q740">
        <f t="shared" si="815"/>
        <v>0.27545450067545868</v>
      </c>
      <c r="R740">
        <f t="shared" si="817"/>
        <v>14.361441952755275</v>
      </c>
    </row>
    <row r="741" spans="1:18">
      <c r="A741" s="42">
        <f>'BB Data'!A746</f>
        <v>39864</v>
      </c>
      <c r="B741">
        <f>LN('BB Data'!B746/'BB Data'!B745)*100</f>
        <v>-3.1857824476840846</v>
      </c>
      <c r="C741">
        <f>LN('BB Data'!C746/'BB Data'!C745)*100</f>
        <v>-1.1228578813927521</v>
      </c>
      <c r="D741">
        <f>LN('BB Data'!D746/'BB Data'!D745)*100</f>
        <v>5.180664691522819E-2</v>
      </c>
      <c r="E741">
        <f>LN('BB Data'!E746/'BB Data'!E745)*100</f>
        <v>-9.8108556802440283</v>
      </c>
      <c r="F741">
        <f>LN('BB Data'!F746/'BB Data'!F745)*100</f>
        <v>5.5863580045158718</v>
      </c>
      <c r="G741">
        <f>LN('BB Data'!G746/'BB Data'!G745)*100</f>
        <v>0.71461925627448686</v>
      </c>
      <c r="H741">
        <f>LN('BB Data'!H746/'BB Data'!H745)*100</f>
        <v>0.177972691048677</v>
      </c>
      <c r="I741">
        <f>LN('BB Data'!I746/'BB Data'!I745)*100</f>
        <v>0.36293644778879669</v>
      </c>
      <c r="J741">
        <f>LN('BB Data'!J746/'BB Data'!J745)*100</f>
        <v>-12.328099236464201</v>
      </c>
      <c r="K741">
        <f t="shared" si="818"/>
        <v>2.5113780037720073</v>
      </c>
      <c r="L741">
        <f t="shared" si="819"/>
        <v>1.4277818694082463</v>
      </c>
      <c r="M741">
        <f t="shared" ref="M741" si="830">STDEV(E716:E741)</f>
        <v>8.9949331524862313</v>
      </c>
      <c r="N741">
        <f t="shared" si="815"/>
        <v>5.2424722481529775</v>
      </c>
      <c r="O741">
        <f t="shared" si="815"/>
        <v>5.8755696052423421</v>
      </c>
      <c r="P741">
        <f t="shared" si="815"/>
        <v>1.5831900768511831</v>
      </c>
      <c r="Q741">
        <f t="shared" si="815"/>
        <v>0.27564959235044162</v>
      </c>
      <c r="R741">
        <f t="shared" si="817"/>
        <v>14.409348503058766</v>
      </c>
    </row>
    <row r="742" spans="1:18">
      <c r="A742" s="42">
        <f>'BB Data'!A747</f>
        <v>39871</v>
      </c>
      <c r="B742">
        <f>LN('BB Data'!B747/'BB Data'!B746)*100</f>
        <v>0.28063025151072168</v>
      </c>
      <c r="C742">
        <f>LN('BB Data'!C747/'BB Data'!C746)*100</f>
        <v>0.17782848199834769</v>
      </c>
      <c r="D742">
        <f>LN('BB Data'!D747/'BB Data'!D746)*100</f>
        <v>0.20902603582946266</v>
      </c>
      <c r="E742">
        <f>LN('BB Data'!E747/'BB Data'!E746)*100</f>
        <v>-0.64084227261673876</v>
      </c>
      <c r="F742">
        <f>LN('BB Data'!F747/'BB Data'!F746)*100</f>
        <v>0.1299763290675009</v>
      </c>
      <c r="G742">
        <f>LN('BB Data'!G747/'BB Data'!G746)*100</f>
        <v>0.78963052920526744</v>
      </c>
      <c r="H742">
        <f>LN('BB Data'!H747/'BB Data'!H746)*100</f>
        <v>0.9944112595430491</v>
      </c>
      <c r="I742">
        <f>LN('BB Data'!I747/'BB Data'!I746)*100</f>
        <v>0.26653100806971292</v>
      </c>
      <c r="J742">
        <f>LN('BB Data'!J747/'BB Data'!J746)*100</f>
        <v>7.4648882830275043E-2</v>
      </c>
      <c r="K742">
        <f t="shared" si="818"/>
        <v>2.5226660324697714</v>
      </c>
      <c r="L742">
        <f t="shared" si="819"/>
        <v>1.4274894945320178</v>
      </c>
      <c r="M742">
        <f t="shared" ref="M742" si="831">STDEV(E717:E742)</f>
        <v>8.9887222937970339</v>
      </c>
      <c r="N742">
        <f t="shared" si="815"/>
        <v>5.2438808255332878</v>
      </c>
      <c r="O742">
        <f t="shared" si="815"/>
        <v>5.8772305090887089</v>
      </c>
      <c r="P742">
        <f t="shared" si="815"/>
        <v>1.5864075607182058</v>
      </c>
      <c r="Q742">
        <f t="shared" si="815"/>
        <v>0.27566708264005357</v>
      </c>
      <c r="R742">
        <f t="shared" si="817"/>
        <v>14.417924561766043</v>
      </c>
    </row>
    <row r="743" spans="1:18">
      <c r="A743" s="42">
        <f>'BB Data'!A748</f>
        <v>39878</v>
      </c>
      <c r="B743">
        <f>LN('BB Data'!B748/'BB Data'!B747)*100</f>
        <v>-1.6718684953098524</v>
      </c>
      <c r="C743">
        <f>LN('BB Data'!C748/'BB Data'!C747)*100</f>
        <v>-0.18839204826813311</v>
      </c>
      <c r="D743">
        <f>LN('BB Data'!D748/'BB Data'!D747)*100</f>
        <v>0.29903058590867415</v>
      </c>
      <c r="E743">
        <f>LN('BB Data'!E748/'BB Data'!E747)*100</f>
        <v>-2.2256667435047119</v>
      </c>
      <c r="F743">
        <f>LN('BB Data'!F748/'BB Data'!F747)*100</f>
        <v>-0.46618173085792514</v>
      </c>
      <c r="G743">
        <f>LN('BB Data'!G748/'BB Data'!G747)*100</f>
        <v>-2.5239292532261848</v>
      </c>
      <c r="H743">
        <f>LN('BB Data'!H748/'BB Data'!H747)*100</f>
        <v>0.54030510933878295</v>
      </c>
      <c r="I743">
        <f>LN('BB Data'!I748/'BB Data'!I747)*100</f>
        <v>0.37641743346057005</v>
      </c>
      <c r="J743">
        <f>LN('BB Data'!J748/'BB Data'!J747)*100</f>
        <v>-2.5914676549005087</v>
      </c>
      <c r="K743">
        <f t="shared" si="818"/>
        <v>2.4955911783847737</v>
      </c>
      <c r="L743">
        <f t="shared" si="819"/>
        <v>1.4279996476678523</v>
      </c>
      <c r="M743">
        <f t="shared" ref="M743" si="832">STDEV(E718:E743)</f>
        <v>8.8894655376919953</v>
      </c>
      <c r="N743">
        <f t="shared" si="815"/>
        <v>5.2044000429661921</v>
      </c>
      <c r="O743">
        <f t="shared" si="815"/>
        <v>5.8952453149391264</v>
      </c>
      <c r="P743">
        <f t="shared" si="815"/>
        <v>1.5773904407033807</v>
      </c>
      <c r="Q743">
        <f t="shared" si="815"/>
        <v>0.27481964008932641</v>
      </c>
      <c r="R743">
        <f t="shared" si="817"/>
        <v>14.25808799621911</v>
      </c>
    </row>
    <row r="744" spans="1:18">
      <c r="A744" s="42">
        <f>'BB Data'!A749</f>
        <v>39885</v>
      </c>
      <c r="B744">
        <f>LN('BB Data'!B749/'BB Data'!B748)*100</f>
        <v>2.9036249953729065</v>
      </c>
      <c r="C744">
        <f>LN('BB Data'!C749/'BB Data'!C748)*100</f>
        <v>1.207032050912777</v>
      </c>
      <c r="D744">
        <f>LN('BB Data'!D749/'BB Data'!D748)*100</f>
        <v>0.16711440337195593</v>
      </c>
      <c r="E744">
        <f>LN('BB Data'!E749/'BB Data'!E748)*100</f>
        <v>7.8107954129446853</v>
      </c>
      <c r="F744">
        <f>LN('BB Data'!F749/'BB Data'!F748)*100</f>
        <v>-3.0040501064464786</v>
      </c>
      <c r="G744">
        <f>LN('BB Data'!G749/'BB Data'!G748)*100</f>
        <v>4.6970671625303817</v>
      </c>
      <c r="H744">
        <f>LN('BB Data'!H749/'BB Data'!H748)*100</f>
        <v>0.91462937782039078</v>
      </c>
      <c r="I744">
        <f>LN('BB Data'!I749/'BB Data'!I748)*100</f>
        <v>0.40377416808415184</v>
      </c>
      <c r="J744">
        <f>LN('BB Data'!J749/'BB Data'!J748)*100</f>
        <v>7.8185389636751177</v>
      </c>
      <c r="K744">
        <f t="shared" si="818"/>
        <v>2.6031812572870336</v>
      </c>
      <c r="L744">
        <f t="shared" si="819"/>
        <v>1.4414065396679796</v>
      </c>
      <c r="M744">
        <f t="shared" ref="M744" si="833">STDEV(E719:E744)</f>
        <v>9.1054584948275714</v>
      </c>
      <c r="N744">
        <f t="shared" si="815"/>
        <v>5.2437543590401585</v>
      </c>
      <c r="O744">
        <f t="shared" si="815"/>
        <v>5.9669665856825151</v>
      </c>
      <c r="P744">
        <f t="shared" si="815"/>
        <v>1.5782705514639443</v>
      </c>
      <c r="Q744">
        <f t="shared" si="815"/>
        <v>0.27481247171731638</v>
      </c>
      <c r="R744">
        <f t="shared" si="817"/>
        <v>14.396847550891962</v>
      </c>
    </row>
    <row r="745" spans="1:18">
      <c r="A745" s="42">
        <f>'BB Data'!A750</f>
        <v>39892</v>
      </c>
      <c r="B745">
        <f>LN('BB Data'!B750/'BB Data'!B749)*100</f>
        <v>2.3431373418389736</v>
      </c>
      <c r="C745">
        <f>LN('BB Data'!C750/'BB Data'!C749)*100</f>
        <v>1.0073350007912016</v>
      </c>
      <c r="D745">
        <f>LN('BB Data'!D750/'BB Data'!D749)*100</f>
        <v>0.16712907632418242</v>
      </c>
      <c r="E745">
        <f>LN('BB Data'!E750/'BB Data'!E749)*100</f>
        <v>4.6281513975228536</v>
      </c>
      <c r="F745">
        <f>LN('BB Data'!F750/'BB Data'!F749)*100</f>
        <v>-1.5387609087062917</v>
      </c>
      <c r="G745">
        <f>LN('BB Data'!G750/'BB Data'!G749)*100</f>
        <v>2.8907961408315499</v>
      </c>
      <c r="H745">
        <f>LN('BB Data'!H750/'BB Data'!H749)*100</f>
        <v>1.0080135047155867</v>
      </c>
      <c r="I745">
        <f>LN('BB Data'!I750/'BB Data'!I749)*100</f>
        <v>0.23350155698875502</v>
      </c>
      <c r="J745">
        <f>LN('BB Data'!J750/'BB Data'!J749)*100</f>
        <v>5.4103893466833179</v>
      </c>
      <c r="K745">
        <f t="shared" si="818"/>
        <v>2.6723425229625777</v>
      </c>
      <c r="L745">
        <f t="shared" si="819"/>
        <v>1.4476360640298391</v>
      </c>
      <c r="M745">
        <f t="shared" ref="M745:Q760" si="834">STDEV(E720:E745)</f>
        <v>9.1935019163789296</v>
      </c>
      <c r="N745">
        <f t="shared" si="834"/>
        <v>5.2543731971928169</v>
      </c>
      <c r="O745">
        <f t="shared" si="834"/>
        <v>5.9513096835476329</v>
      </c>
      <c r="P745">
        <f t="shared" si="834"/>
        <v>1.5626970028350973</v>
      </c>
      <c r="Q745">
        <f t="shared" si="834"/>
        <v>0.27478823922899431</v>
      </c>
      <c r="R745">
        <f t="shared" si="817"/>
        <v>14.470343516017824</v>
      </c>
    </row>
    <row r="746" spans="1:18">
      <c r="A746" s="42">
        <f>'BB Data'!A751</f>
        <v>39899</v>
      </c>
      <c r="B746">
        <f>LN('BB Data'!B751/'BB Data'!B750)*100</f>
        <v>-0.18004862778430819</v>
      </c>
      <c r="C746">
        <f>LN('BB Data'!C751/'BB Data'!C750)*100</f>
        <v>0.21984609312989833</v>
      </c>
      <c r="D746">
        <f>LN('BB Data'!D751/'BB Data'!D750)*100</f>
        <v>0.15102752890855281</v>
      </c>
      <c r="E746">
        <f>LN('BB Data'!E751/'BB Data'!E750)*100</f>
        <v>6.7017407856697355</v>
      </c>
      <c r="F746">
        <f>LN('BB Data'!F751/'BB Data'!F750)*100</f>
        <v>0.92522200869998816</v>
      </c>
      <c r="G746">
        <f>LN('BB Data'!G751/'BB Data'!G750)*100</f>
        <v>0.10623786205587456</v>
      </c>
      <c r="H746">
        <f>LN('BB Data'!H751/'BB Data'!H750)*100</f>
        <v>4.5492111694328582E-2</v>
      </c>
      <c r="I746">
        <f>LN('BB Data'!I751/'BB Data'!I750)*100</f>
        <v>0.32115215117058615</v>
      </c>
      <c r="J746">
        <f>LN('BB Data'!J751/'BB Data'!J750)*100</f>
        <v>3.1465280455667042</v>
      </c>
      <c r="K746">
        <f t="shared" si="818"/>
        <v>2.6673969194645144</v>
      </c>
      <c r="L746">
        <f t="shared" si="819"/>
        <v>1.4476489367239553</v>
      </c>
      <c r="M746">
        <f t="shared" ref="M746" si="835">STDEV(E721:E746)</f>
        <v>9.334169332215728</v>
      </c>
      <c r="N746">
        <f t="shared" si="834"/>
        <v>5.2544028609572138</v>
      </c>
      <c r="O746">
        <f t="shared" si="834"/>
        <v>5.9262874667964089</v>
      </c>
      <c r="P746">
        <f t="shared" si="834"/>
        <v>1.5658890235319385</v>
      </c>
      <c r="Q746">
        <f t="shared" si="834"/>
        <v>0.27452359352967948</v>
      </c>
      <c r="R746">
        <f t="shared" si="817"/>
        <v>14.492829489117813</v>
      </c>
    </row>
    <row r="747" spans="1:18">
      <c r="A747" s="42">
        <f>'BB Data'!A752</f>
        <v>39906</v>
      </c>
      <c r="B747">
        <f>LN('BB Data'!B752/'BB Data'!B751)*100</f>
        <v>1.7927424461741055</v>
      </c>
      <c r="C747">
        <f>LN('BB Data'!C752/'BB Data'!C751)*100</f>
        <v>0.64999522334093807</v>
      </c>
      <c r="D747">
        <f>LN('BB Data'!D752/'BB Data'!D751)*100</f>
        <v>0.18868358217932821</v>
      </c>
      <c r="E747">
        <f>LN('BB Data'!E752/'BB Data'!E751)*100</f>
        <v>4.2689963991874178</v>
      </c>
      <c r="F747">
        <f>LN('BB Data'!F752/'BB Data'!F751)*100</f>
        <v>-3.6175291871389086</v>
      </c>
      <c r="G747">
        <f>LN('BB Data'!G752/'BB Data'!G751)*100</f>
        <v>0.56190400579836186</v>
      </c>
      <c r="H747">
        <f>LN('BB Data'!H752/'BB Data'!H751)*100</f>
        <v>-0.36718051114224332</v>
      </c>
      <c r="I747">
        <f>LN('BB Data'!I752/'BB Data'!I751)*100</f>
        <v>0.25114906696644168</v>
      </c>
      <c r="J747">
        <f>LN('BB Data'!J752/'BB Data'!J751)*100</f>
        <v>7.9014559403732614</v>
      </c>
      <c r="K747">
        <f t="shared" si="818"/>
        <v>2.613521471172044</v>
      </c>
      <c r="L747">
        <f t="shared" si="819"/>
        <v>1.4494511974918625</v>
      </c>
      <c r="M747">
        <f t="shared" ref="M747" si="836">STDEV(E722:E747)</f>
        <v>9.1995228115636003</v>
      </c>
      <c r="N747">
        <f t="shared" si="834"/>
        <v>4.9540945931295379</v>
      </c>
      <c r="O747">
        <f t="shared" si="834"/>
        <v>5.9244921965281838</v>
      </c>
      <c r="P747">
        <f t="shared" si="834"/>
        <v>1.5754822918165918</v>
      </c>
      <c r="Q747">
        <f t="shared" si="834"/>
        <v>0.26927375875307885</v>
      </c>
      <c r="R747">
        <f t="shared" si="817"/>
        <v>14.005477230008449</v>
      </c>
    </row>
    <row r="748" spans="1:18">
      <c r="A748" s="42">
        <f>'BB Data'!A753</f>
        <v>39913</v>
      </c>
      <c r="B748">
        <f>LN('BB Data'!B753/'BB Data'!B752)*100</f>
        <v>0.93410468951038095</v>
      </c>
      <c r="C748">
        <f>LN('BB Data'!C753/'BB Data'!C752)*100</f>
        <v>0.47161342627995229</v>
      </c>
      <c r="D748">
        <f>LN('BB Data'!D753/'BB Data'!D752)*100</f>
        <v>0.12203741120411554</v>
      </c>
      <c r="E748">
        <f>LN('BB Data'!E753/'BB Data'!E752)*100</f>
        <v>3.0214164419432779</v>
      </c>
      <c r="F748">
        <f>LN('BB Data'!F753/'BB Data'!F752)*100</f>
        <v>-1.7668868812767364</v>
      </c>
      <c r="G748">
        <f>LN('BB Data'!G753/'BB Data'!G752)*100</f>
        <v>-0.8228714242607994</v>
      </c>
      <c r="H748">
        <f>LN('BB Data'!H753/'BB Data'!H752)*100</f>
        <v>-0.11456869569618612</v>
      </c>
      <c r="I748">
        <f>LN('BB Data'!I753/'BB Data'!I752)*100</f>
        <v>0.21623030660145615</v>
      </c>
      <c r="J748">
        <f>LN('BB Data'!J753/'BB Data'!J752)*100</f>
        <v>3.3115766590108198</v>
      </c>
      <c r="K748">
        <f t="shared" si="818"/>
        <v>2.2308402950199331</v>
      </c>
      <c r="L748">
        <f t="shared" si="819"/>
        <v>1.3486716804435692</v>
      </c>
      <c r="M748">
        <f t="shared" ref="M748" si="837">STDEV(E723:E748)</f>
        <v>8.066633077323397</v>
      </c>
      <c r="N748">
        <f t="shared" si="834"/>
        <v>4.3110594121884303</v>
      </c>
      <c r="O748">
        <f t="shared" si="834"/>
        <v>5.8673344567787842</v>
      </c>
      <c r="P748">
        <f t="shared" si="834"/>
        <v>1.482730477828671</v>
      </c>
      <c r="Q748">
        <f t="shared" si="834"/>
        <v>0.26800576058989861</v>
      </c>
      <c r="R748">
        <f t="shared" si="817"/>
        <v>12.328485501430372</v>
      </c>
    </row>
    <row r="749" spans="1:18">
      <c r="A749" s="42">
        <f>'BB Data'!A754</f>
        <v>39920</v>
      </c>
      <c r="B749">
        <f>LN('BB Data'!B754/'BB Data'!B753)*100</f>
        <v>-0.3103997366739159</v>
      </c>
      <c r="C749">
        <f>LN('BB Data'!C754/'BB Data'!C753)*100</f>
        <v>0.38768020715885348</v>
      </c>
      <c r="D749">
        <f>LN('BB Data'!D754/'BB Data'!D753)*100</f>
        <v>9.11020785810739E-2</v>
      </c>
      <c r="E749">
        <f>LN('BB Data'!E754/'BB Data'!E753)*100</f>
        <v>1.1505160360729756</v>
      </c>
      <c r="F749">
        <f>LN('BB Data'!F754/'BB Data'!F753)*100</f>
        <v>1.1085267653274351</v>
      </c>
      <c r="G749">
        <f>LN('BB Data'!G754/'BB Data'!G753)*100</f>
        <v>-1.8148051856445288E-2</v>
      </c>
      <c r="H749">
        <f>LN('BB Data'!H754/'BB Data'!H753)*100</f>
        <v>-0.17953907890742174</v>
      </c>
      <c r="I749">
        <f>LN('BB Data'!I754/'BB Data'!I753)*100</f>
        <v>0.34236786402893976</v>
      </c>
      <c r="J749">
        <f>LN('BB Data'!J754/'BB Data'!J753)*100</f>
        <v>-1.1658215033610138</v>
      </c>
      <c r="K749">
        <f t="shared" si="818"/>
        <v>2.2312041587848395</v>
      </c>
      <c r="L749">
        <f t="shared" si="819"/>
        <v>1.3392315825273802</v>
      </c>
      <c r="M749">
        <f t="shared" ref="M749" si="838">STDEV(E724:E749)</f>
        <v>8.0174418691591036</v>
      </c>
      <c r="N749">
        <f t="shared" si="834"/>
        <v>3.9506150973029293</v>
      </c>
      <c r="O749">
        <f t="shared" si="834"/>
        <v>5.8661441653294268</v>
      </c>
      <c r="P749">
        <f t="shared" si="834"/>
        <v>1.4911789284100874</v>
      </c>
      <c r="Q749">
        <f t="shared" si="834"/>
        <v>0.26786450701004566</v>
      </c>
      <c r="R749">
        <f t="shared" si="817"/>
        <v>12.295865043208018</v>
      </c>
    </row>
    <row r="750" spans="1:18">
      <c r="A750" s="42">
        <f>'BB Data'!A755</f>
        <v>39927</v>
      </c>
      <c r="B750">
        <f>LN('BB Data'!B755/'BB Data'!B754)*100</f>
        <v>-2.6555722914315464E-2</v>
      </c>
      <c r="C750">
        <f>LN('BB Data'!C755/'BB Data'!C754)*100</f>
        <v>0.24647792656533121</v>
      </c>
      <c r="D750">
        <f>LN('BB Data'!D755/'BB Data'!D754)*100</f>
        <v>0.11040836899706445</v>
      </c>
      <c r="E750">
        <f>LN('BB Data'!E755/'BB Data'!E754)*100</f>
        <v>0.6877137478925146</v>
      </c>
      <c r="F750">
        <f>LN('BB Data'!F755/'BB Data'!F754)*100</f>
        <v>-0.52066799516000029</v>
      </c>
      <c r="G750">
        <f>LN('BB Data'!G755/'BB Data'!G754)*100</f>
        <v>-0.29809893262371023</v>
      </c>
      <c r="H750">
        <f>LN('BB Data'!H755/'BB Data'!H754)*100</f>
        <v>0.31807066646875698</v>
      </c>
      <c r="I750">
        <f>LN('BB Data'!I755/'BB Data'!I754)*100</f>
        <v>0.17872783304675302</v>
      </c>
      <c r="J750">
        <f>LN('BB Data'!J755/'BB Data'!J754)*100</f>
        <v>0.93120518094512472</v>
      </c>
      <c r="K750">
        <f t="shared" si="818"/>
        <v>1.9322494266045511</v>
      </c>
      <c r="L750">
        <f t="shared" si="819"/>
        <v>1.0165569517474011</v>
      </c>
      <c r="M750">
        <f t="shared" ref="M750" si="839">STDEV(E725:E750)</f>
        <v>7.0680950288482611</v>
      </c>
      <c r="N750">
        <f t="shared" si="834"/>
        <v>3.5616981141461794</v>
      </c>
      <c r="O750">
        <f t="shared" si="834"/>
        <v>3.2176193093371435</v>
      </c>
      <c r="P750">
        <f t="shared" si="834"/>
        <v>1.034217718857984</v>
      </c>
      <c r="Q750">
        <f t="shared" si="834"/>
        <v>0.26833996402417992</v>
      </c>
      <c r="R750">
        <f t="shared" si="817"/>
        <v>11.33900078266892</v>
      </c>
    </row>
    <row r="751" spans="1:18">
      <c r="A751" s="42">
        <f>'BB Data'!A756</f>
        <v>39934</v>
      </c>
      <c r="B751">
        <f>LN('BB Data'!B756/'BB Data'!B755)*100</f>
        <v>0.47031893886900539</v>
      </c>
      <c r="C751">
        <f>LN('BB Data'!C756/'BB Data'!C755)*100</f>
        <v>0.10682112023649422</v>
      </c>
      <c r="D751">
        <f>LN('BB Data'!D756/'BB Data'!D755)*100</f>
        <v>0.14289764130533486</v>
      </c>
      <c r="E751">
        <f>LN('BB Data'!E756/'BB Data'!E755)*100</f>
        <v>2.2874794766871163</v>
      </c>
      <c r="F751">
        <f>LN('BB Data'!F756/'BB Data'!F755)*100</f>
        <v>-0.44976898988112202</v>
      </c>
      <c r="G751">
        <f>LN('BB Data'!G756/'BB Data'!G755)*100</f>
        <v>-0.60925510811428896</v>
      </c>
      <c r="H751">
        <f>LN('BB Data'!H756/'BB Data'!H755)*100</f>
        <v>4.1065888512870685E-2</v>
      </c>
      <c r="I751">
        <f>LN('BB Data'!I756/'BB Data'!I755)*100</f>
        <v>0.30170705133180525</v>
      </c>
      <c r="J751">
        <f>LN('BB Data'!J756/'BB Data'!J755)*100</f>
        <v>2.0478150437908402</v>
      </c>
      <c r="K751">
        <f t="shared" si="818"/>
        <v>1.749194239057285</v>
      </c>
      <c r="L751">
        <f t="shared" si="819"/>
        <v>0.86532946784426423</v>
      </c>
      <c r="M751">
        <f t="shared" ref="M751" si="840">STDEV(E726:E751)</f>
        <v>6.129983191647046</v>
      </c>
      <c r="N751">
        <f t="shared" si="834"/>
        <v>3.3120708027596168</v>
      </c>
      <c r="O751">
        <f t="shared" si="834"/>
        <v>2.829955473769759</v>
      </c>
      <c r="P751">
        <f t="shared" si="834"/>
        <v>1.0075583693513668</v>
      </c>
      <c r="Q751">
        <f t="shared" si="834"/>
        <v>0.25598140950465553</v>
      </c>
      <c r="R751">
        <f t="shared" si="817"/>
        <v>10.233975953964539</v>
      </c>
    </row>
    <row r="752" spans="1:18">
      <c r="A752" s="42">
        <f>'BB Data'!A757</f>
        <v>39941</v>
      </c>
      <c r="B752">
        <f>LN('BB Data'!B757/'BB Data'!B756)*100</f>
        <v>2.6692014777863924</v>
      </c>
      <c r="C752">
        <f>LN('BB Data'!C757/'BB Data'!C756)*100</f>
        <v>0.25873235649509546</v>
      </c>
      <c r="D752">
        <f>LN('BB Data'!D757/'BB Data'!D756)*100</f>
        <v>0.16740081123019368</v>
      </c>
      <c r="E752">
        <f>LN('BB Data'!E757/'BB Data'!E756)*100</f>
        <v>8.983240207460188</v>
      </c>
      <c r="F752">
        <f>LN('BB Data'!F757/'BB Data'!F756)*100</f>
        <v>-5.3474531771120297</v>
      </c>
      <c r="G752">
        <f>LN('BB Data'!G757/'BB Data'!G756)*100</f>
        <v>4.0951168894729451</v>
      </c>
      <c r="H752">
        <f>LN('BB Data'!H757/'BB Data'!H756)*100</f>
        <v>0.85323393170498651</v>
      </c>
      <c r="I752">
        <f>LN('BB Data'!I757/'BB Data'!I756)*100</f>
        <v>0.28979341913406076</v>
      </c>
      <c r="J752">
        <f>LN('BB Data'!J757/'BB Data'!J756)*100</f>
        <v>11.457242457321627</v>
      </c>
      <c r="K752">
        <f t="shared" si="818"/>
        <v>1.8280158107121869</v>
      </c>
      <c r="L752">
        <f t="shared" si="819"/>
        <v>0.83801175696464869</v>
      </c>
      <c r="M752">
        <f t="shared" ref="M752" si="841">STDEV(E727:E752)</f>
        <v>6.3362696319127823</v>
      </c>
      <c r="N752">
        <f t="shared" si="834"/>
        <v>3.4749120198386638</v>
      </c>
      <c r="O752">
        <f t="shared" si="834"/>
        <v>2.8118689912125365</v>
      </c>
      <c r="P752">
        <f t="shared" si="834"/>
        <v>0.99203038213405004</v>
      </c>
      <c r="Q752">
        <f t="shared" si="834"/>
        <v>0.21927016598997182</v>
      </c>
      <c r="R752">
        <f t="shared" si="817"/>
        <v>10.415277678343008</v>
      </c>
    </row>
    <row r="753" spans="1:18">
      <c r="A753" s="42">
        <f>'BB Data'!A758</f>
        <v>39948</v>
      </c>
      <c r="B753">
        <f>LN('BB Data'!B758/'BB Data'!B757)*100</f>
        <v>-0.57648205426388788</v>
      </c>
      <c r="C753">
        <f>LN('BB Data'!C758/'BB Data'!C757)*100</f>
        <v>-1.6655941288465811E-2</v>
      </c>
      <c r="D753">
        <f>LN('BB Data'!D758/'BB Data'!D757)*100</f>
        <v>0.10428377749348329</v>
      </c>
      <c r="E753">
        <f>LN('BB Data'!E758/'BB Data'!E757)*100</f>
        <v>-2.4005730376067618</v>
      </c>
      <c r="F753">
        <f>LN('BB Data'!F758/'BB Data'!F757)*100</f>
        <v>2.6102389483070039</v>
      </c>
      <c r="G753">
        <f>LN('BB Data'!G758/'BB Data'!G757)*100</f>
        <v>3.3587987992577997</v>
      </c>
      <c r="H753">
        <f>LN('BB Data'!H758/'BB Data'!H757)*100</f>
        <v>1.2563045181412902</v>
      </c>
      <c r="I753">
        <f>LN('BB Data'!I758/'BB Data'!I757)*100</f>
        <v>0.23993962530149845</v>
      </c>
      <c r="J753">
        <f>LN('BB Data'!J758/'BB Data'!J757)*100</f>
        <v>-4.6151667789993809</v>
      </c>
      <c r="K753">
        <f t="shared" si="818"/>
        <v>1.7785277128162764</v>
      </c>
      <c r="L753">
        <f t="shared" si="819"/>
        <v>0.82382852259439299</v>
      </c>
      <c r="M753">
        <f t="shared" ref="M753" si="842">STDEV(E728:E753)</f>
        <v>6.2022728956113733</v>
      </c>
      <c r="N753">
        <f t="shared" si="834"/>
        <v>3.4411443480141002</v>
      </c>
      <c r="O753">
        <f t="shared" si="834"/>
        <v>2.8242504124263554</v>
      </c>
      <c r="P753">
        <f t="shared" si="834"/>
        <v>0.99827510545209819</v>
      </c>
      <c r="Q753">
        <f t="shared" si="834"/>
        <v>0.20429501999345406</v>
      </c>
      <c r="R753">
        <f t="shared" si="817"/>
        <v>10.332897864477893</v>
      </c>
    </row>
    <row r="754" spans="1:18">
      <c r="A754" s="42">
        <f>'BB Data'!A759</f>
        <v>39955</v>
      </c>
      <c r="B754">
        <f>LN('BB Data'!B759/'BB Data'!B758)*100</f>
        <v>2.2324712710994898</v>
      </c>
      <c r="C754">
        <f>LN('BB Data'!C759/'BB Data'!C758)*100</f>
        <v>0.15585165474883661</v>
      </c>
      <c r="D754">
        <f>LN('BB Data'!D759/'BB Data'!D758)*100</f>
        <v>0.13056441943857378</v>
      </c>
      <c r="E754">
        <f>LN('BB Data'!E759/'BB Data'!E758)*100</f>
        <v>5.2943225708920529</v>
      </c>
      <c r="F754">
        <f>LN('BB Data'!F759/'BB Data'!F758)*100</f>
        <v>-4.268911414918577</v>
      </c>
      <c r="G754">
        <f>LN('BB Data'!G759/'BB Data'!G758)*100</f>
        <v>1.668395825574871</v>
      </c>
      <c r="H754">
        <f>LN('BB Data'!H759/'BB Data'!H758)*100</f>
        <v>0.49420955744452333</v>
      </c>
      <c r="I754">
        <f>LN('BB Data'!I759/'BB Data'!I758)*100</f>
        <v>0.2788431163671225</v>
      </c>
      <c r="J754">
        <f>LN('BB Data'!J759/'BB Data'!J758)*100</f>
        <v>6.1280265901527917</v>
      </c>
      <c r="K754">
        <f t="shared" si="818"/>
        <v>1.7120129264831778</v>
      </c>
      <c r="L754">
        <f t="shared" si="819"/>
        <v>0.82545092649039475</v>
      </c>
      <c r="M754">
        <f t="shared" ref="M754" si="843">STDEV(E729:E754)</f>
        <v>5.5845140075999922</v>
      </c>
      <c r="N754">
        <f t="shared" si="834"/>
        <v>2.92206663151011</v>
      </c>
      <c r="O754">
        <f t="shared" si="834"/>
        <v>2.6396399979041201</v>
      </c>
      <c r="P754">
        <f t="shared" si="834"/>
        <v>0.99654812120243075</v>
      </c>
      <c r="Q754">
        <f t="shared" si="834"/>
        <v>0.20381452926761551</v>
      </c>
      <c r="R754">
        <f t="shared" si="817"/>
        <v>9.1042119545058178</v>
      </c>
    </row>
    <row r="755" spans="1:18">
      <c r="A755" s="42">
        <f>'BB Data'!A760</f>
        <v>39962</v>
      </c>
      <c r="B755">
        <f>LN('BB Data'!B760/'BB Data'!B759)*100</f>
        <v>0.63928214605901401</v>
      </c>
      <c r="C755">
        <f>LN('BB Data'!C760/'BB Data'!C759)*100</f>
        <v>0.14000878600939676</v>
      </c>
      <c r="D755">
        <f>LN('BB Data'!D760/'BB Data'!D759)*100</f>
        <v>0.10432893538231353</v>
      </c>
      <c r="E755">
        <f>LN('BB Data'!E760/'BB Data'!E759)*100</f>
        <v>3.5145831408163977</v>
      </c>
      <c r="F755">
        <f>LN('BB Data'!F760/'BB Data'!F759)*100</f>
        <v>-2.8372471822339995</v>
      </c>
      <c r="G755">
        <f>LN('BB Data'!G760/'BB Data'!G759)*100</f>
        <v>3.2943691321811146</v>
      </c>
      <c r="H755">
        <f>LN('BB Data'!H760/'BB Data'!H759)*100</f>
        <v>0.55368038778507023</v>
      </c>
      <c r="I755">
        <f>LN('BB Data'!I760/'BB Data'!I759)*100</f>
        <v>0.20605031863582535</v>
      </c>
      <c r="J755">
        <f>LN('BB Data'!J760/'BB Data'!J759)*100</f>
        <v>7.1813686333393063</v>
      </c>
      <c r="K755">
        <f t="shared" si="818"/>
        <v>1.6452057720993956</v>
      </c>
      <c r="L755">
        <f t="shared" si="819"/>
        <v>0.75016925476620566</v>
      </c>
      <c r="M755">
        <f t="shared" ref="M755" si="844">STDEV(E730:E755)</f>
        <v>5.2034447294890622</v>
      </c>
      <c r="N755">
        <f t="shared" si="834"/>
        <v>2.7137932783955661</v>
      </c>
      <c r="O755">
        <f t="shared" si="834"/>
        <v>2.6639503710974872</v>
      </c>
      <c r="P755">
        <f t="shared" si="834"/>
        <v>0.9956943505428737</v>
      </c>
      <c r="Q755">
        <f t="shared" si="834"/>
        <v>0.20542422714400407</v>
      </c>
      <c r="R755">
        <f t="shared" si="817"/>
        <v>8.1203155278402868</v>
      </c>
    </row>
    <row r="756" spans="1:18">
      <c r="A756" s="42">
        <f>'BB Data'!A761</f>
        <v>39969</v>
      </c>
      <c r="B756">
        <f>LN('BB Data'!B761/'BB Data'!B760)*100</f>
        <v>-0.15208968879339158</v>
      </c>
      <c r="C756">
        <f>LN('BB Data'!C761/'BB Data'!C760)*100</f>
        <v>-0.18789848937837164</v>
      </c>
      <c r="D756">
        <f>LN('BB Data'!D761/'BB Data'!D760)*100</f>
        <v>0.105088249052391</v>
      </c>
      <c r="E756">
        <f>LN('BB Data'!E761/'BB Data'!E760)*100</f>
        <v>1.7743145338161694</v>
      </c>
      <c r="F756">
        <f>LN('BB Data'!F761/'BB Data'!F760)*100</f>
        <v>-0.44255737719714766</v>
      </c>
      <c r="G756">
        <f>LN('BB Data'!G761/'BB Data'!G760)*100</f>
        <v>-0.93123707513371545</v>
      </c>
      <c r="H756">
        <f>LN('BB Data'!H761/'BB Data'!H760)*100</f>
        <v>-0.30176173410552171</v>
      </c>
      <c r="I756">
        <f>LN('BB Data'!I761/'BB Data'!I760)*100</f>
        <v>0.35020041333361696</v>
      </c>
      <c r="J756">
        <f>LN('BB Data'!J761/'BB Data'!J760)*100</f>
        <v>0.26566229187623541</v>
      </c>
      <c r="K756">
        <f t="shared" si="818"/>
        <v>1.5747156129012059</v>
      </c>
      <c r="L756">
        <f t="shared" si="819"/>
        <v>0.58592514726973133</v>
      </c>
      <c r="M756">
        <f t="shared" ref="M756" si="845">STDEV(E731:E756)</f>
        <v>4.9903004526752985</v>
      </c>
      <c r="N756">
        <f t="shared" si="834"/>
        <v>2.4261170351221821</v>
      </c>
      <c r="O756">
        <f t="shared" si="834"/>
        <v>2.0150539576755446</v>
      </c>
      <c r="P756">
        <f t="shared" si="834"/>
        <v>0.63381187015851803</v>
      </c>
      <c r="Q756">
        <f t="shared" si="834"/>
        <v>0.19213221462742794</v>
      </c>
      <c r="R756">
        <f t="shared" si="817"/>
        <v>7.1261440518348085</v>
      </c>
    </row>
    <row r="757" spans="1:18">
      <c r="A757" s="42">
        <f>'BB Data'!A762</f>
        <v>39976</v>
      </c>
      <c r="B757">
        <f>LN('BB Data'!B762/'BB Data'!B761)*100</f>
        <v>0.2201928100245571</v>
      </c>
      <c r="C757">
        <f>LN('BB Data'!C762/'BB Data'!C761)*100</f>
        <v>-0.24737492421087834</v>
      </c>
      <c r="D757">
        <f>LN('BB Data'!D762/'BB Data'!D761)*100</f>
        <v>7.3467206995160669E-2</v>
      </c>
      <c r="E757">
        <f>LN('BB Data'!E762/'BB Data'!E761)*100</f>
        <v>0.40960016686678324</v>
      </c>
      <c r="F757">
        <f>LN('BB Data'!F762/'BB Data'!F761)*100</f>
        <v>-1.8264173291536265</v>
      </c>
      <c r="G757">
        <f>LN('BB Data'!G762/'BB Data'!G761)*100</f>
        <v>1.0099318244341517</v>
      </c>
      <c r="H757">
        <f>LN('BB Data'!H762/'BB Data'!H761)*100</f>
        <v>-0.57393591574172054</v>
      </c>
      <c r="I757">
        <f>LN('BB Data'!I762/'BB Data'!I761)*100</f>
        <v>0.24015597012469661</v>
      </c>
      <c r="J757">
        <f>LN('BB Data'!J762/'BB Data'!J761)*100</f>
        <v>2.012404946069227</v>
      </c>
      <c r="K757">
        <f t="shared" si="818"/>
        <v>1.5091621852333847</v>
      </c>
      <c r="L757">
        <f t="shared" si="819"/>
        <v>0.57033011071328121</v>
      </c>
      <c r="M757">
        <f t="shared" ref="M757" si="846">STDEV(E732:E757)</f>
        <v>4.6778326909922594</v>
      </c>
      <c r="N757">
        <f t="shared" si="834"/>
        <v>2.4290383024923536</v>
      </c>
      <c r="O757">
        <f t="shared" si="834"/>
        <v>2.0109497919151424</v>
      </c>
      <c r="P757">
        <f t="shared" si="834"/>
        <v>0.66717442861732745</v>
      </c>
      <c r="Q757">
        <f t="shared" si="834"/>
        <v>0.19288572220389352</v>
      </c>
      <c r="R757">
        <f t="shared" si="817"/>
        <v>6.0153408215600628</v>
      </c>
    </row>
    <row r="758" spans="1:18">
      <c r="A758" s="42">
        <f>'BB Data'!A763</f>
        <v>39983</v>
      </c>
      <c r="B758">
        <f>LN('BB Data'!B763/'BB Data'!B762)*100</f>
        <v>-8.6970650269756838E-2</v>
      </c>
      <c r="C758">
        <f>LN('BB Data'!C763/'BB Data'!C762)*100</f>
        <v>1.3141401498835862E-2</v>
      </c>
      <c r="D758">
        <f>LN('BB Data'!D763/'BB Data'!D762)*100</f>
        <v>8.0202722087496375E-2</v>
      </c>
      <c r="E758">
        <f>LN('BB Data'!E763/'BB Data'!E762)*100</f>
        <v>-5.1573745949708645</v>
      </c>
      <c r="F758">
        <f>LN('BB Data'!F763/'BB Data'!F762)*100</f>
        <v>2.5274972175883805</v>
      </c>
      <c r="G758">
        <f>LN('BB Data'!G763/'BB Data'!G762)*100</f>
        <v>-1.4260684681690317</v>
      </c>
      <c r="H758">
        <f>LN('BB Data'!H763/'BB Data'!H762)*100</f>
        <v>-5.7612359630203454E-2</v>
      </c>
      <c r="I758">
        <f>LN('BB Data'!I763/'BB Data'!I762)*100</f>
        <v>0.23945459220243343</v>
      </c>
      <c r="J758">
        <f>LN('BB Data'!J763/'BB Data'!J762)*100</f>
        <v>-5.6109695029436324</v>
      </c>
      <c r="K758">
        <f t="shared" si="818"/>
        <v>1.4608209499550509</v>
      </c>
      <c r="L758">
        <f t="shared" si="819"/>
        <v>0.487908073524978</v>
      </c>
      <c r="M758">
        <f t="shared" ref="M758" si="847">STDEV(E733:E758)</f>
        <v>4.7739912739653523</v>
      </c>
      <c r="N758">
        <f t="shared" si="834"/>
        <v>2.5100410918703386</v>
      </c>
      <c r="O758">
        <f t="shared" si="834"/>
        <v>1.8616106819944764</v>
      </c>
      <c r="P758">
        <f t="shared" si="834"/>
        <v>0.57200579696840015</v>
      </c>
      <c r="Q758">
        <f t="shared" si="834"/>
        <v>0.19319248579125872</v>
      </c>
      <c r="R758">
        <f t="shared" si="817"/>
        <v>6.1787616970478831</v>
      </c>
    </row>
    <row r="759" spans="1:18">
      <c r="A759" s="42">
        <f>'BB Data'!A764</f>
        <v>39990</v>
      </c>
      <c r="B759">
        <f>LN('BB Data'!B764/'BB Data'!B763)*100</f>
        <v>0.74881683351028394</v>
      </c>
      <c r="C759">
        <f>LN('BB Data'!C764/'BB Data'!C763)*100</f>
        <v>0.54083474613143689</v>
      </c>
      <c r="D759">
        <f>LN('BB Data'!D764/'BB Data'!D763)*100</f>
        <v>0.11419588793212836</v>
      </c>
      <c r="E759">
        <f>LN('BB Data'!E764/'BB Data'!E763)*100</f>
        <v>1.5141886375036244</v>
      </c>
      <c r="F759">
        <f>LN('BB Data'!F764/'BB Data'!F763)*100</f>
        <v>-1.9941350024602178</v>
      </c>
      <c r="G759">
        <f>LN('BB Data'!G764/'BB Data'!G763)*100</f>
        <v>-0.91579552737805037</v>
      </c>
      <c r="H759">
        <f>LN('BB Data'!H764/'BB Data'!H763)*100</f>
        <v>0.87398873885221795</v>
      </c>
      <c r="I759">
        <f>LN('BB Data'!I764/'BB Data'!I763)*100</f>
        <v>0.21398890892251038</v>
      </c>
      <c r="J759">
        <f>LN('BB Data'!J764/'BB Data'!J763)*100</f>
        <v>-1.7117958336234113E-2</v>
      </c>
      <c r="K759">
        <f t="shared" si="818"/>
        <v>1.4628132181524072</v>
      </c>
      <c r="L759">
        <f t="shared" si="819"/>
        <v>0.49403110179615622</v>
      </c>
      <c r="M759">
        <f t="shared" ref="M759" si="848">STDEV(E734:E759)</f>
        <v>4.5949360085838595</v>
      </c>
      <c r="N759">
        <f t="shared" si="834"/>
        <v>2.5117832008733258</v>
      </c>
      <c r="O759">
        <f t="shared" si="834"/>
        <v>1.8743907164595512</v>
      </c>
      <c r="P759">
        <f t="shared" si="834"/>
        <v>0.55047795422590695</v>
      </c>
      <c r="Q759">
        <f t="shared" si="834"/>
        <v>0.193436214696244</v>
      </c>
      <c r="R759">
        <f t="shared" si="817"/>
        <v>5.9820695099553385</v>
      </c>
    </row>
    <row r="760" spans="1:18">
      <c r="A760" s="42">
        <f>'BB Data'!A765</f>
        <v>39997</v>
      </c>
      <c r="B760">
        <f>LN('BB Data'!B765/'BB Data'!B764)*100</f>
        <v>-0.11972620570739406</v>
      </c>
      <c r="C760">
        <f>LN('BB Data'!C765/'BB Data'!C764)*100</f>
        <v>0.2349776145447281</v>
      </c>
      <c r="D760">
        <f>LN('BB Data'!D765/'BB Data'!D764)*100</f>
        <v>0.1231449112494226</v>
      </c>
      <c r="E760">
        <f>LN('BB Data'!E765/'BB Data'!E764)*100</f>
        <v>0.57582737761383618</v>
      </c>
      <c r="F760">
        <f>LN('BB Data'!F765/'BB Data'!F764)*100</f>
        <v>0.87925085040240791</v>
      </c>
      <c r="G760">
        <f>LN('BB Data'!G765/'BB Data'!G764)*100</f>
        <v>2.2062149074842299E-3</v>
      </c>
      <c r="H760">
        <f>LN('BB Data'!H765/'BB Data'!H764)*100</f>
        <v>-0.13941448185201319</v>
      </c>
      <c r="I760">
        <f>LN('BB Data'!I765/'BB Data'!I764)*100</f>
        <v>0.282518341274549</v>
      </c>
      <c r="J760">
        <f>LN('BB Data'!J765/'BB Data'!J764)*100</f>
        <v>-2.0348185356865507</v>
      </c>
      <c r="K760">
        <f t="shared" si="818"/>
        <v>1.4425026334920608</v>
      </c>
      <c r="L760">
        <f t="shared" si="819"/>
        <v>0.48190603358460032</v>
      </c>
      <c r="M760">
        <f t="shared" ref="M760" si="849">STDEV(E735:E760)</f>
        <v>4.5249664047673974</v>
      </c>
      <c r="N760">
        <f t="shared" si="834"/>
        <v>2.5175217508771497</v>
      </c>
      <c r="O760">
        <f t="shared" si="834"/>
        <v>1.876544879713558</v>
      </c>
      <c r="P760">
        <f t="shared" si="834"/>
        <v>0.53193533387307512</v>
      </c>
      <c r="Q760">
        <f t="shared" si="834"/>
        <v>0.19282857318649754</v>
      </c>
      <c r="R760">
        <f t="shared" si="817"/>
        <v>5.7238462907685967</v>
      </c>
    </row>
    <row r="761" spans="1:18">
      <c r="A761" s="42">
        <f>'BB Data'!A766</f>
        <v>40004</v>
      </c>
      <c r="B761">
        <f>LN('BB Data'!B766/'BB Data'!B765)*100</f>
        <v>-2.1150271770420681</v>
      </c>
      <c r="C761">
        <f>LN('BB Data'!C766/'BB Data'!C765)*100</f>
        <v>0.60149128738263014</v>
      </c>
      <c r="D761">
        <f>LN('BB Data'!D766/'BB Data'!D765)*100</f>
        <v>7.9804555111592443E-2</v>
      </c>
      <c r="E761">
        <f>LN('BB Data'!E766/'BB Data'!E765)*100</f>
        <v>-4.0342544801920717</v>
      </c>
      <c r="F761">
        <f>LN('BB Data'!F766/'BB Data'!F765)*100</f>
        <v>2.1473528436835601</v>
      </c>
      <c r="G761">
        <f>LN('BB Data'!G766/'BB Data'!G765)*100</f>
        <v>0.50065299361676807</v>
      </c>
      <c r="H761">
        <f>LN('BB Data'!H766/'BB Data'!H765)*100</f>
        <v>0.37023776163392608</v>
      </c>
      <c r="I761">
        <f>LN('BB Data'!I766/'BB Data'!I765)*100</f>
        <v>0.83919160930754177</v>
      </c>
      <c r="J761">
        <f>LN('BB Data'!J766/'BB Data'!J765)*100</f>
        <v>-6.5436580597765364</v>
      </c>
      <c r="K761">
        <f t="shared" si="818"/>
        <v>1.5106124411854334</v>
      </c>
      <c r="L761">
        <f t="shared" si="819"/>
        <v>0.48937965205905043</v>
      </c>
      <c r="M761">
        <f t="shared" ref="M761:Q776" si="850">STDEV(E736:E761)</f>
        <v>4.6048163206422874</v>
      </c>
      <c r="N761">
        <f t="shared" si="850"/>
        <v>2.5351960424238249</v>
      </c>
      <c r="O761">
        <f t="shared" si="850"/>
        <v>1.8764681363015547</v>
      </c>
      <c r="P761">
        <f t="shared" si="850"/>
        <v>0.47871389037539158</v>
      </c>
      <c r="Q761">
        <f t="shared" si="850"/>
        <v>0.18351925042857775</v>
      </c>
      <c r="R761">
        <f t="shared" si="817"/>
        <v>5.9167560505383845</v>
      </c>
    </row>
    <row r="762" spans="1:18">
      <c r="A762" s="42">
        <f>'BB Data'!A767</f>
        <v>40011</v>
      </c>
      <c r="B762">
        <f>LN('BB Data'!B767/'BB Data'!B766)*100</f>
        <v>1.7309371952964983</v>
      </c>
      <c r="C762">
        <f>LN('BB Data'!C767/'BB Data'!C766)*100</f>
        <v>0.207157977207654</v>
      </c>
      <c r="D762">
        <f>LN('BB Data'!D767/'BB Data'!D766)*100</f>
        <v>8.5927536856814909E-2</v>
      </c>
      <c r="E762">
        <f>LN('BB Data'!E767/'BB Data'!E766)*100</f>
        <v>6.1466635637182225</v>
      </c>
      <c r="F762">
        <f>LN('BB Data'!F767/'BB Data'!F766)*100</f>
        <v>-3.5547739360035533</v>
      </c>
      <c r="G762">
        <f>LN('BB Data'!G767/'BB Data'!G766)*100</f>
        <v>-0.18731380530026728</v>
      </c>
      <c r="H762">
        <f>LN('BB Data'!H767/'BB Data'!H766)*100</f>
        <v>3.0148056597855126E-2</v>
      </c>
      <c r="I762">
        <f>LN('BB Data'!I767/'BB Data'!I766)*100</f>
        <v>-2.0834623522524964</v>
      </c>
      <c r="J762">
        <f>LN('BB Data'!J767/'BB Data'!J766)*100</f>
        <v>9.1824431865382543</v>
      </c>
      <c r="K762">
        <f t="shared" si="818"/>
        <v>1.4866319296433612</v>
      </c>
      <c r="L762">
        <f t="shared" si="819"/>
        <v>0.48940423431255886</v>
      </c>
      <c r="M762">
        <f t="shared" ref="M762" si="851">STDEV(E737:E762)</f>
        <v>4.4816928421148132</v>
      </c>
      <c r="N762">
        <f t="shared" si="850"/>
        <v>2.4792209355092161</v>
      </c>
      <c r="O762">
        <f t="shared" si="850"/>
        <v>1.8695782346022287</v>
      </c>
      <c r="P762">
        <f t="shared" si="850"/>
        <v>0.47699146780124996</v>
      </c>
      <c r="Q762">
        <f t="shared" si="850"/>
        <v>0.50435642389451263</v>
      </c>
      <c r="R762">
        <f t="shared" si="817"/>
        <v>5.8651439383415065</v>
      </c>
    </row>
    <row r="763" spans="1:18">
      <c r="A763" s="42">
        <f>'BB Data'!A768</f>
        <v>40018</v>
      </c>
      <c r="B763">
        <f>LN('BB Data'!B768/'BB Data'!B767)*100</f>
        <v>1.4853530993265636</v>
      </c>
      <c r="C763">
        <f>LN('BB Data'!C768/'BB Data'!C767)*100</f>
        <v>0.42838948129044113</v>
      </c>
      <c r="D763">
        <f>LN('BB Data'!D768/'BB Data'!D767)*100</f>
        <v>0.10195212584724292</v>
      </c>
      <c r="E763">
        <f>LN('BB Data'!E768/'BB Data'!E767)*100</f>
        <v>5.109459830596955</v>
      </c>
      <c r="F763">
        <f>LN('BB Data'!F768/'BB Data'!F767)*100</f>
        <v>-1.5856320071235483</v>
      </c>
      <c r="G763">
        <f>LN('BB Data'!G768/'BB Data'!G767)*100</f>
        <v>1.0898351736880978</v>
      </c>
      <c r="H763">
        <f>LN('BB Data'!H768/'BB Data'!H767)*100</f>
        <v>0.3727897470576822</v>
      </c>
      <c r="I763">
        <f>LN('BB Data'!I768/'BB Data'!I767)*100</f>
        <v>0.20545815502143769</v>
      </c>
      <c r="J763">
        <f>LN('BB Data'!J768/'BB Data'!J767)*100</f>
        <v>5.3670433878877812</v>
      </c>
      <c r="K763">
        <f t="shared" si="818"/>
        <v>1.4346143153691289</v>
      </c>
      <c r="L763">
        <f t="shared" si="819"/>
        <v>0.49260857760919041</v>
      </c>
      <c r="M763">
        <f t="shared" ref="M763" si="852">STDEV(E738:E763)</f>
        <v>4.2792975473448491</v>
      </c>
      <c r="N763">
        <f t="shared" si="850"/>
        <v>2.4803517318908441</v>
      </c>
      <c r="O763">
        <f t="shared" si="850"/>
        <v>1.8733629775398413</v>
      </c>
      <c r="P763">
        <f t="shared" si="850"/>
        <v>0.47730323244356748</v>
      </c>
      <c r="Q763">
        <f t="shared" si="850"/>
        <v>0.50334874982710587</v>
      </c>
      <c r="R763">
        <f t="shared" si="817"/>
        <v>5.8226945151475702</v>
      </c>
    </row>
    <row r="764" spans="1:18">
      <c r="A764" s="42">
        <f>'BB Data'!A769</f>
        <v>40025</v>
      </c>
      <c r="B764">
        <f>LN('BB Data'!B769/'BB Data'!B768)*100</f>
        <v>5.4591619997295553E-2</v>
      </c>
      <c r="C764">
        <f>LN('BB Data'!C769/'BB Data'!C768)*100</f>
        <v>0.28144858155601221</v>
      </c>
      <c r="D764">
        <f>LN('BB Data'!D769/'BB Data'!D768)*100</f>
        <v>8.1745420020615411E-2</v>
      </c>
      <c r="E764">
        <f>LN('BB Data'!E769/'BB Data'!E768)*100</f>
        <v>2.4357664781792199</v>
      </c>
      <c r="F764">
        <f>LN('BB Data'!F769/'BB Data'!F768)*100</f>
        <v>-1.6326242075539625</v>
      </c>
      <c r="G764">
        <f>LN('BB Data'!G769/'BB Data'!G768)*100</f>
        <v>1.0264214105712788</v>
      </c>
      <c r="H764">
        <f>LN('BB Data'!H769/'BB Data'!H768)*100</f>
        <v>9.5907818713356241E-2</v>
      </c>
      <c r="I764">
        <f>LN('BB Data'!I769/'BB Data'!I768)*100</f>
        <v>0.10219129654780214</v>
      </c>
      <c r="J764">
        <f>LN('BB Data'!J769/'BB Data'!J768)*100</f>
        <v>1.4037910613437656</v>
      </c>
      <c r="K764">
        <f t="shared" si="818"/>
        <v>1.4212898871255939</v>
      </c>
      <c r="L764">
        <f t="shared" si="819"/>
        <v>0.48554316916745721</v>
      </c>
      <c r="M764">
        <f t="shared" ref="M764" si="853">STDEV(E739:E764)</f>
        <v>4.2526075061678315</v>
      </c>
      <c r="N764">
        <f t="shared" si="850"/>
        <v>2.4834240094045335</v>
      </c>
      <c r="O764">
        <f t="shared" si="850"/>
        <v>1.8047678248272088</v>
      </c>
      <c r="P764">
        <f t="shared" si="850"/>
        <v>0.47767947337719763</v>
      </c>
      <c r="Q764">
        <f t="shared" si="850"/>
        <v>0.48757154286353466</v>
      </c>
      <c r="R764">
        <f t="shared" si="817"/>
        <v>5.8032472022097101</v>
      </c>
    </row>
    <row r="765" spans="1:18">
      <c r="A765" s="42">
        <f>'BB Data'!A770</f>
        <v>40032</v>
      </c>
      <c r="B765">
        <f>LN('BB Data'!B770/'BB Data'!B769)*100</f>
        <v>0.15023051887059025</v>
      </c>
      <c r="C765">
        <f>LN('BB Data'!C770/'BB Data'!C769)*100</f>
        <v>-4.8418016400133941E-2</v>
      </c>
      <c r="D765">
        <f>LN('BB Data'!D770/'BB Data'!D769)*100</f>
        <v>0.11080269930613276</v>
      </c>
      <c r="E765">
        <f>LN('BB Data'!E770/'BB Data'!E769)*100</f>
        <v>1.0501289820663233</v>
      </c>
      <c r="F765">
        <f>LN('BB Data'!F770/'BB Data'!F769)*100</f>
        <v>-2.4313348291548351</v>
      </c>
      <c r="G765">
        <f>LN('BB Data'!G770/'BB Data'!G769)*100</f>
        <v>-1.2447484378056151</v>
      </c>
      <c r="H765">
        <f>LN('BB Data'!H770/'BB Data'!H769)*100</f>
        <v>7.4612675911803594E-2</v>
      </c>
      <c r="I765">
        <f>LN('BB Data'!I770/'BB Data'!I769)*100</f>
        <v>0.14835231139716168</v>
      </c>
      <c r="J765">
        <f>LN('BB Data'!J770/'BB Data'!J769)*100</f>
        <v>5.3054551970582269</v>
      </c>
      <c r="K765">
        <f t="shared" si="818"/>
        <v>1.4200530685965844</v>
      </c>
      <c r="L765">
        <f t="shared" si="819"/>
        <v>0.4650716029906094</v>
      </c>
      <c r="M765">
        <f t="shared" ref="M765" si="854">STDEV(E740:E765)</f>
        <v>4.1987343164701469</v>
      </c>
      <c r="N765">
        <f t="shared" si="850"/>
        <v>2.4470603712608527</v>
      </c>
      <c r="O765">
        <f t="shared" si="850"/>
        <v>1.7911534771104924</v>
      </c>
      <c r="P765">
        <f t="shared" si="850"/>
        <v>0.47736376031872274</v>
      </c>
      <c r="Q765">
        <f t="shared" si="850"/>
        <v>0.48360515303196799</v>
      </c>
      <c r="R765">
        <f t="shared" si="817"/>
        <v>5.4712103059526465</v>
      </c>
    </row>
    <row r="766" spans="1:18">
      <c r="A766" s="42">
        <f>'BB Data'!A771</f>
        <v>40039</v>
      </c>
      <c r="B766">
        <f>LN('BB Data'!B771/'BB Data'!B770)*100</f>
        <v>-0.38425727585277253</v>
      </c>
      <c r="C766">
        <f>LN('BB Data'!C771/'BB Data'!C770)*100</f>
        <v>0.23643298467449686</v>
      </c>
      <c r="D766">
        <f>LN('BB Data'!D771/'BB Data'!D770)*100</f>
        <v>8.4598128114220073E-2</v>
      </c>
      <c r="E766">
        <f>LN('BB Data'!E771/'BB Data'!E770)*100</f>
        <v>-2.2278635467091572E-2</v>
      </c>
      <c r="F766">
        <f>LN('BB Data'!F771/'BB Data'!F770)*100</f>
        <v>1.5319077344258134</v>
      </c>
      <c r="G766">
        <f>LN('BB Data'!G771/'BB Data'!G770)*100</f>
        <v>0.41284050618609486</v>
      </c>
      <c r="H766">
        <f>LN('BB Data'!H771/'BB Data'!H770)*100</f>
        <v>0.51018751248986149</v>
      </c>
      <c r="I766">
        <f>LN('BB Data'!I771/'BB Data'!I770)*100</f>
        <v>0.16453613183069749</v>
      </c>
      <c r="J766">
        <f>LN('BB Data'!J771/'BB Data'!J770)*100</f>
        <v>-1.0733802219822526</v>
      </c>
      <c r="K766">
        <f t="shared" si="818"/>
        <v>1.4283618134287175</v>
      </c>
      <c r="L766">
        <f t="shared" si="819"/>
        <v>0.43449905058301319</v>
      </c>
      <c r="M766">
        <f t="shared" ref="M766" si="855">STDEV(E741:E766)</f>
        <v>4.1883927666796703</v>
      </c>
      <c r="N766">
        <f t="shared" si="850"/>
        <v>2.4779036667920646</v>
      </c>
      <c r="O766">
        <f t="shared" si="850"/>
        <v>1.7736870045970259</v>
      </c>
      <c r="P766">
        <f t="shared" si="850"/>
        <v>0.47881741244872755</v>
      </c>
      <c r="Q766">
        <f t="shared" si="850"/>
        <v>0.48316851477796585</v>
      </c>
      <c r="R766">
        <f t="shared" si="817"/>
        <v>5.4276136775805712</v>
      </c>
    </row>
    <row r="767" spans="1:18">
      <c r="A767" s="42">
        <f>'BB Data'!A772</f>
        <v>40046</v>
      </c>
      <c r="B767">
        <f>LN('BB Data'!B772/'BB Data'!B771)*100</f>
        <v>0.45209569966932056</v>
      </c>
      <c r="C767">
        <f>LN('BB Data'!C772/'BB Data'!C771)*100</f>
        <v>0.2648903829986014</v>
      </c>
      <c r="D767">
        <f>LN('BB Data'!D772/'BB Data'!D771)*100</f>
        <v>7.0348327400414079E-2</v>
      </c>
      <c r="E767">
        <f>LN('BB Data'!E772/'BB Data'!E771)*100</f>
        <v>-0.85146988738472906</v>
      </c>
      <c r="F767">
        <f>LN('BB Data'!F772/'BB Data'!F771)*100</f>
        <v>-1.0059079462469875</v>
      </c>
      <c r="G767">
        <f>LN('BB Data'!G772/'BB Data'!G771)*100</f>
        <v>0.70586428444493066</v>
      </c>
      <c r="H767">
        <f>LN('BB Data'!H772/'BB Data'!H771)*100</f>
        <v>-5.2393930779675427E-2</v>
      </c>
      <c r="I767">
        <f>LN('BB Data'!I772/'BB Data'!I771)*100</f>
        <v>0.1722012683834486</v>
      </c>
      <c r="J767">
        <f>LN('BB Data'!J772/'BB Data'!J771)*100</f>
        <v>1.540472656726805</v>
      </c>
      <c r="K767">
        <f t="shared" si="818"/>
        <v>1.2295725896149183</v>
      </c>
      <c r="L767">
        <f t="shared" si="819"/>
        <v>0.33704495168086407</v>
      </c>
      <c r="M767">
        <f t="shared" ref="M767" si="856">STDEV(E742:E767)</f>
        <v>3.5228703491334343</v>
      </c>
      <c r="N767">
        <f t="shared" si="850"/>
        <v>2.1125629581152769</v>
      </c>
      <c r="O767">
        <f t="shared" si="850"/>
        <v>1.7736776693565146</v>
      </c>
      <c r="P767">
        <f t="shared" si="850"/>
        <v>0.48327000704057904</v>
      </c>
      <c r="Q767">
        <f t="shared" si="850"/>
        <v>0.48190335519862693</v>
      </c>
      <c r="R767">
        <f t="shared" si="817"/>
        <v>4.6200972292991764</v>
      </c>
    </row>
    <row r="768" spans="1:18">
      <c r="A768" s="42">
        <f>'BB Data'!A773</f>
        <v>40053</v>
      </c>
      <c r="B768">
        <f>LN('BB Data'!B773/'BB Data'!B772)*100</f>
        <v>-0.78189868562105524</v>
      </c>
      <c r="C768">
        <f>LN('BB Data'!C773/'BB Data'!C772)*100</f>
        <v>0.16409635251647317</v>
      </c>
      <c r="D768">
        <f>LN('BB Data'!D773/'BB Data'!D772)*100</f>
        <v>7.0441997795759145E-2</v>
      </c>
      <c r="E768">
        <f>LN('BB Data'!E773/'BB Data'!E772)*100</f>
        <v>0.70125274846966557</v>
      </c>
      <c r="F768">
        <f>LN('BB Data'!F773/'BB Data'!F772)*100</f>
        <v>2.7648550537251486</v>
      </c>
      <c r="G768">
        <f>LN('BB Data'!G773/'BB Data'!G772)*100</f>
        <v>-7.7644360396177059E-2</v>
      </c>
      <c r="H768">
        <f>LN('BB Data'!H773/'BB Data'!H772)*100</f>
        <v>0.19125053096662897</v>
      </c>
      <c r="I768">
        <f>LN('BB Data'!I773/'BB Data'!I772)*100</f>
        <v>0.12361034362127762</v>
      </c>
      <c r="J768">
        <f>LN('BB Data'!J773/'BB Data'!J772)*100</f>
        <v>-2.4054535027125103</v>
      </c>
      <c r="K768">
        <f t="shared" si="818"/>
        <v>1.2551895777319682</v>
      </c>
      <c r="L768">
        <f t="shared" si="819"/>
        <v>0.3372139827282794</v>
      </c>
      <c r="M768">
        <f t="shared" ref="M768" si="857">STDEV(E743:E768)</f>
        <v>3.4923084437903906</v>
      </c>
      <c r="N768">
        <f t="shared" si="850"/>
        <v>2.2297143345961263</v>
      </c>
      <c r="O768">
        <f t="shared" si="850"/>
        <v>1.7793430374296435</v>
      </c>
      <c r="P768">
        <f t="shared" si="850"/>
        <v>0.4616831628102771</v>
      </c>
      <c r="Q768">
        <f t="shared" si="850"/>
        <v>0.48173800826780105</v>
      </c>
      <c r="R768">
        <f t="shared" si="817"/>
        <v>4.6904971323302238</v>
      </c>
    </row>
    <row r="769" spans="1:18">
      <c r="A769" s="42">
        <f>'BB Data'!A774</f>
        <v>40060</v>
      </c>
      <c r="B769">
        <f>LN('BB Data'!B774/'BB Data'!B773)*100</f>
        <v>-9.2208397496842495E-2</v>
      </c>
      <c r="C769">
        <f>LN('BB Data'!C774/'BB Data'!C773)*100</f>
        <v>0.28970395479800359</v>
      </c>
      <c r="D769">
        <f>LN('BB Data'!D774/'BB Data'!D773)*100</f>
        <v>9.6848289800473344E-2</v>
      </c>
      <c r="E769">
        <f>LN('BB Data'!E774/'BB Data'!E773)*100</f>
        <v>0.21821006089257033</v>
      </c>
      <c r="F769">
        <f>LN('BB Data'!F774/'BB Data'!F773)*100</f>
        <v>-1.9864291965852166</v>
      </c>
      <c r="G769">
        <f>LN('BB Data'!G774/'BB Data'!G773)*100</f>
        <v>-0.26195487213670482</v>
      </c>
      <c r="H769">
        <f>LN('BB Data'!H774/'BB Data'!H773)*100</f>
        <v>0.26989101039119429</v>
      </c>
      <c r="I769">
        <f>LN('BB Data'!I774/'BB Data'!I773)*100</f>
        <v>0.13011660155902433</v>
      </c>
      <c r="J769">
        <f>LN('BB Data'!J774/'BB Data'!J773)*100</f>
        <v>-0.50553196287816726</v>
      </c>
      <c r="K769">
        <f t="shared" si="818"/>
        <v>1.1831400101876179</v>
      </c>
      <c r="L769">
        <f t="shared" si="819"/>
        <v>0.32373180836666776</v>
      </c>
      <c r="M769">
        <f t="shared" ref="M769" si="858">STDEV(E744:E769)</f>
        <v>3.4043258315598801</v>
      </c>
      <c r="N769">
        <f t="shared" si="850"/>
        <v>2.237387603572992</v>
      </c>
      <c r="O769">
        <f t="shared" si="850"/>
        <v>1.6709951319571594</v>
      </c>
      <c r="P769">
        <f t="shared" si="850"/>
        <v>0.45814629075441582</v>
      </c>
      <c r="Q769">
        <f t="shared" si="850"/>
        <v>0.48010699845513644</v>
      </c>
      <c r="R769">
        <f t="shared" si="817"/>
        <v>4.6245873445200161</v>
      </c>
    </row>
    <row r="770" spans="1:18">
      <c r="A770" s="42">
        <f>'BB Data'!A775</f>
        <v>40067</v>
      </c>
      <c r="B770">
        <f>LN('BB Data'!B775/'BB Data'!B774)*100</f>
        <v>1.1009285508369395</v>
      </c>
      <c r="C770">
        <f>LN('BB Data'!C775/'BB Data'!C774)*100</f>
        <v>0.14869236631655777</v>
      </c>
      <c r="D770">
        <f>LN('BB Data'!D775/'BB Data'!D774)*100</f>
        <v>9.3754741052812646E-2</v>
      </c>
      <c r="E770">
        <f>LN('BB Data'!E775/'BB Data'!E774)*100</f>
        <v>4.6906665668708474</v>
      </c>
      <c r="F770">
        <f>LN('BB Data'!F775/'BB Data'!F774)*100</f>
        <v>-0.74017971543617778</v>
      </c>
      <c r="G770">
        <f>LN('BB Data'!G775/'BB Data'!G774)*100</f>
        <v>-0.76875012134833398</v>
      </c>
      <c r="H770">
        <f>LN('BB Data'!H775/'BB Data'!H774)*100</f>
        <v>0.17916189622304651</v>
      </c>
      <c r="I770">
        <f>LN('BB Data'!I775/'BB Data'!I774)*100</f>
        <v>0.18012357452716216</v>
      </c>
      <c r="J770">
        <f>LN('BB Data'!J775/'BB Data'!J774)*100</f>
        <v>5.6052236529904516</v>
      </c>
      <c r="K770">
        <f t="shared" si="818"/>
        <v>1.0879905934274297</v>
      </c>
      <c r="L770">
        <f t="shared" si="819"/>
        <v>0.26547992717886898</v>
      </c>
      <c r="M770">
        <f t="shared" ref="M770" si="859">STDEV(E745:E770)</f>
        <v>3.2480900819826481</v>
      </c>
      <c r="N770">
        <f t="shared" si="850"/>
        <v>2.1989331878401144</v>
      </c>
      <c r="O770">
        <f t="shared" si="850"/>
        <v>1.4834677327236934</v>
      </c>
      <c r="P770">
        <f t="shared" si="850"/>
        <v>0.43768545795254149</v>
      </c>
      <c r="Q770">
        <f t="shared" si="850"/>
        <v>0.47772839711167853</v>
      </c>
      <c r="R770">
        <f t="shared" si="817"/>
        <v>4.5359888801123338</v>
      </c>
    </row>
    <row r="771" spans="1:18">
      <c r="A771" s="42">
        <f>'BB Data'!A776</f>
        <v>40074</v>
      </c>
      <c r="B771">
        <f>LN('BB Data'!B776/'BB Data'!B775)*100</f>
        <v>0.81069659147875694</v>
      </c>
      <c r="C771">
        <f>LN('BB Data'!C776/'BB Data'!C775)*100</f>
        <v>0.14066279884072813</v>
      </c>
      <c r="D771">
        <f>LN('BB Data'!D776/'BB Data'!D775)*100</f>
        <v>9.6806672656273587E-2</v>
      </c>
      <c r="E771">
        <f>LN('BB Data'!E776/'BB Data'!E775)*100</f>
        <v>2.7136013154703931</v>
      </c>
      <c r="F771">
        <f>LN('BB Data'!F776/'BB Data'!F775)*100</f>
        <v>-1.2311906647412936</v>
      </c>
      <c r="G771">
        <f>LN('BB Data'!G776/'BB Data'!G775)*100</f>
        <v>-1.4121962557588705</v>
      </c>
      <c r="H771">
        <f>LN('BB Data'!H776/'BB Data'!H775)*100</f>
        <v>-0.2143080338612976</v>
      </c>
      <c r="I771">
        <f>LN('BB Data'!I776/'BB Data'!I775)*100</f>
        <v>0.16790658316667162</v>
      </c>
      <c r="J771">
        <f>LN('BB Data'!J776/'BB Data'!J775)*100</f>
        <v>4.2416811597699375</v>
      </c>
      <c r="K771">
        <f t="shared" si="818"/>
        <v>1.0219137100113576</v>
      </c>
      <c r="L771">
        <f t="shared" si="819"/>
        <v>0.21681177545737257</v>
      </c>
      <c r="M771">
        <f t="shared" ref="M771" si="860">STDEV(E746:E771)</f>
        <v>3.2082152972754439</v>
      </c>
      <c r="N771">
        <f t="shared" si="850"/>
        <v>2.1961100853019593</v>
      </c>
      <c r="O771">
        <f t="shared" si="850"/>
        <v>1.4463583041749088</v>
      </c>
      <c r="P771">
        <f t="shared" si="850"/>
        <v>0.41484462967480196</v>
      </c>
      <c r="Q771">
        <f t="shared" si="850"/>
        <v>0.47749956858338627</v>
      </c>
      <c r="R771">
        <f t="shared" si="817"/>
        <v>4.5074243584716651</v>
      </c>
    </row>
    <row r="772" spans="1:18">
      <c r="A772" s="42">
        <f>'BB Data'!A777</f>
        <v>40081</v>
      </c>
      <c r="B772">
        <f>LN('BB Data'!B777/'BB Data'!B776)*100</f>
        <v>-4.1701630527795783E-2</v>
      </c>
      <c r="C772">
        <f>LN('BB Data'!C777/'BB Data'!C776)*100</f>
        <v>0.16288237059324961</v>
      </c>
      <c r="D772">
        <f>LN('BB Data'!D777/'BB Data'!D776)*100</f>
        <v>7.9174704181556727E-2</v>
      </c>
      <c r="E772">
        <f>LN('BB Data'!E777/'BB Data'!E776)*100</f>
        <v>-1.1855834366007523</v>
      </c>
      <c r="F772">
        <f>LN('BB Data'!F777/'BB Data'!F776)*100</f>
        <v>-1.0060391107120141</v>
      </c>
      <c r="G772">
        <f>LN('BB Data'!G777/'BB Data'!G776)*100</f>
        <v>0.92761368938161626</v>
      </c>
      <c r="H772">
        <f>LN('BB Data'!H777/'BB Data'!H776)*100</f>
        <v>-7.3230596259168071E-2</v>
      </c>
      <c r="I772">
        <f>LN('BB Data'!I777/'BB Data'!I776)*100</f>
        <v>8.9351643432293903E-2</v>
      </c>
      <c r="J772">
        <f>LN('BB Data'!J777/'BB Data'!J776)*100</f>
        <v>-0.64052635964803306</v>
      </c>
      <c r="K772">
        <f t="shared" si="818"/>
        <v>1.0190733939494665</v>
      </c>
      <c r="L772">
        <f t="shared" si="819"/>
        <v>0.21708833728814569</v>
      </c>
      <c r="M772">
        <f t="shared" ref="M772" si="861">STDEV(E747:E772)</f>
        <v>3.1127293204810238</v>
      </c>
      <c r="N772">
        <f t="shared" si="850"/>
        <v>2.1652360621335194</v>
      </c>
      <c r="O772">
        <f t="shared" si="850"/>
        <v>1.449997750508798</v>
      </c>
      <c r="P772">
        <f t="shared" si="850"/>
        <v>0.41696612020440993</v>
      </c>
      <c r="Q772">
        <f t="shared" si="850"/>
        <v>0.47649030789615721</v>
      </c>
      <c r="R772">
        <f t="shared" si="817"/>
        <v>4.5313846031262424</v>
      </c>
    </row>
    <row r="773" spans="1:18">
      <c r="A773" s="42">
        <f>'BB Data'!A778</f>
        <v>40088</v>
      </c>
      <c r="B773">
        <f>LN('BB Data'!B778/'BB Data'!B777)*100</f>
        <v>-0.67472299987552753</v>
      </c>
      <c r="C773">
        <f>LN('BB Data'!C778/'BB Data'!C777)*100</f>
        <v>0.28659379524897877</v>
      </c>
      <c r="D773">
        <f>LN('BB Data'!D778/'BB Data'!D777)*100</f>
        <v>7.7972157770767062E-2</v>
      </c>
      <c r="E773">
        <f>LN('BB Data'!E778/'BB Data'!E777)*100</f>
        <v>-0.73834517998259031</v>
      </c>
      <c r="F773">
        <f>LN('BB Data'!F778/'BB Data'!F777)*100</f>
        <v>-0.45351551653912625</v>
      </c>
      <c r="G773">
        <f>LN('BB Data'!G778/'BB Data'!G777)*100</f>
        <v>1.1651399565564724</v>
      </c>
      <c r="H773">
        <f>LN('BB Data'!H778/'BB Data'!H777)*100</f>
        <v>0.46457522898802073</v>
      </c>
      <c r="I773">
        <f>LN('BB Data'!I778/'BB Data'!I777)*100</f>
        <v>0.18932665993978062</v>
      </c>
      <c r="J773">
        <f>LN('BB Data'!J778/'BB Data'!J777)*100</f>
        <v>2.9081800993149232</v>
      </c>
      <c r="K773">
        <f t="shared" si="818"/>
        <v>1.000413871424702</v>
      </c>
      <c r="L773">
        <f t="shared" si="819"/>
        <v>0.19901488473497261</v>
      </c>
      <c r="M773">
        <f t="shared" ref="M773" si="862">STDEV(E748:E773)</f>
        <v>3.0990734146241792</v>
      </c>
      <c r="N773">
        <f t="shared" si="850"/>
        <v>2.097103714757877</v>
      </c>
      <c r="O773">
        <f t="shared" si="850"/>
        <v>1.4579572469974531</v>
      </c>
      <c r="P773">
        <f t="shared" si="850"/>
        <v>0.40589214593191369</v>
      </c>
      <c r="Q773">
        <f t="shared" si="850"/>
        <v>0.47611361966748</v>
      </c>
      <c r="R773">
        <f t="shared" si="817"/>
        <v>4.3695601162005033</v>
      </c>
    </row>
    <row r="774" spans="1:18">
      <c r="A774" s="42">
        <f>'BB Data'!A779</f>
        <v>40095</v>
      </c>
      <c r="B774">
        <f>LN('BB Data'!B779/'BB Data'!B778)*100</f>
        <v>1.9584506520275153</v>
      </c>
      <c r="C774">
        <f>LN('BB Data'!C779/'BB Data'!C778)*100</f>
        <v>0.27947616444113882</v>
      </c>
      <c r="D774">
        <f>LN('BB Data'!D779/'BB Data'!D778)*100</f>
        <v>8.9158681287465916E-2</v>
      </c>
      <c r="E774">
        <f>LN('BB Data'!E779/'BB Data'!E778)*100</f>
        <v>4.8611059644028041</v>
      </c>
      <c r="F774">
        <f>LN('BB Data'!F779/'BB Data'!F778)*100</f>
        <v>-2.3276668262565527</v>
      </c>
      <c r="G774">
        <f>LN('BB Data'!G779/'BB Data'!G778)*100</f>
        <v>2.5592479175511982</v>
      </c>
      <c r="H774">
        <f>LN('BB Data'!H779/'BB Data'!H778)*100</f>
        <v>0.11761014678802627</v>
      </c>
      <c r="I774">
        <f>LN('BB Data'!I779/'BB Data'!I778)*100</f>
        <v>0.10369645697118145</v>
      </c>
      <c r="J774">
        <f>LN('BB Data'!J779/'BB Data'!J778)*100</f>
        <v>6.969125954121794</v>
      </c>
      <c r="K774">
        <f t="shared" si="818"/>
        <v>1.0447273886035691</v>
      </c>
      <c r="L774">
        <f t="shared" si="819"/>
        <v>0.19207335359504102</v>
      </c>
      <c r="M774">
        <f t="shared" ref="M774" si="863">STDEV(E749:E774)</f>
        <v>3.156680326035727</v>
      </c>
      <c r="N774">
        <f t="shared" si="850"/>
        <v>2.1099970137296453</v>
      </c>
      <c r="O774">
        <f t="shared" si="850"/>
        <v>1.4953043990952661</v>
      </c>
      <c r="P774">
        <f t="shared" si="850"/>
        <v>0.40118385666563428</v>
      </c>
      <c r="Q774">
        <f t="shared" si="850"/>
        <v>0.47596580556174672</v>
      </c>
      <c r="R774">
        <f t="shared" si="817"/>
        <v>4.4808778962944196</v>
      </c>
    </row>
    <row r="775" spans="1:18">
      <c r="A775" s="42">
        <f>'BB Data'!A780</f>
        <v>40102</v>
      </c>
      <c r="B775">
        <f>LN('BB Data'!B780/'BB Data'!B779)*100</f>
        <v>0.76539025669280403</v>
      </c>
      <c r="C775">
        <f>LN('BB Data'!C780/'BB Data'!C779)*100</f>
        <v>6.393676290927644E-2</v>
      </c>
      <c r="D775">
        <f>LN('BB Data'!D780/'BB Data'!D779)*100</f>
        <v>5.7497930804688575E-2</v>
      </c>
      <c r="E775">
        <f>LN('BB Data'!E780/'BB Data'!E779)*100</f>
        <v>2.065616523769696</v>
      </c>
      <c r="F775">
        <f>LN('BB Data'!F780/'BB Data'!F779)*100</f>
        <v>-1.7966290271483603</v>
      </c>
      <c r="G775">
        <f>LN('BB Data'!G780/'BB Data'!G779)*100</f>
        <v>2.0435572092879011</v>
      </c>
      <c r="H775">
        <f>LN('BB Data'!H780/'BB Data'!H779)*100</f>
        <v>5.7672207199930769E-2</v>
      </c>
      <c r="I775">
        <f>LN('BB Data'!I780/'BB Data'!I779)*100</f>
        <v>2.4566914724858648E-2</v>
      </c>
      <c r="J775">
        <f>LN('BB Data'!J780/'BB Data'!J779)*100</f>
        <v>4.1123411419885016</v>
      </c>
      <c r="K775">
        <f t="shared" si="818"/>
        <v>1.0383958690433892</v>
      </c>
      <c r="L775">
        <f t="shared" si="819"/>
        <v>0.18957604556095298</v>
      </c>
      <c r="M775">
        <f t="shared" ref="M775" si="864">STDEV(E750:E775)</f>
        <v>3.1574042675502021</v>
      </c>
      <c r="N775">
        <f t="shared" si="850"/>
        <v>2.0788835947356135</v>
      </c>
      <c r="O775">
        <f t="shared" si="850"/>
        <v>1.5197827117508742</v>
      </c>
      <c r="P775">
        <f t="shared" si="850"/>
        <v>0.39460067188529474</v>
      </c>
      <c r="Q775">
        <f t="shared" si="850"/>
        <v>0.47469784995926251</v>
      </c>
      <c r="R775">
        <f t="shared" si="817"/>
        <v>4.4585885261833926</v>
      </c>
    </row>
    <row r="776" spans="1:18">
      <c r="A776" s="42">
        <f>'BB Data'!A781</f>
        <v>40109</v>
      </c>
      <c r="B776">
        <f>LN('BB Data'!B781/'BB Data'!B780)*100</f>
        <v>0.45941431002110594</v>
      </c>
      <c r="C776">
        <f>LN('BB Data'!C781/'BB Data'!C780)*100</f>
        <v>1.6946075208509482E-2</v>
      </c>
      <c r="D776">
        <f>LN('BB Data'!D781/'BB Data'!D780)*100</f>
        <v>6.6707395260003549E-2</v>
      </c>
      <c r="E776">
        <f>LN('BB Data'!E781/'BB Data'!E780)*100</f>
        <v>0.19751918272278798</v>
      </c>
      <c r="F776">
        <f>LN('BB Data'!F781/'BB Data'!F780)*100</f>
        <v>0.42599194931109385</v>
      </c>
      <c r="G776">
        <f>LN('BB Data'!G781/'BB Data'!G780)*100</f>
        <v>-0.55934848938866699</v>
      </c>
      <c r="H776">
        <f>LN('BB Data'!H781/'BB Data'!H780)*100</f>
        <v>0.13791789410924687</v>
      </c>
      <c r="I776">
        <f>LN('BB Data'!I781/'BB Data'!I780)*100</f>
        <v>0.12872171660091405</v>
      </c>
      <c r="J776">
        <f>LN('BB Data'!J781/'BB Data'!J780)*100</f>
        <v>-1.2956323214891066</v>
      </c>
      <c r="K776">
        <f t="shared" si="818"/>
        <v>1.0347512059086152</v>
      </c>
      <c r="L776">
        <f t="shared" si="819"/>
        <v>0.19182234984531241</v>
      </c>
      <c r="M776">
        <f t="shared" ref="M776" si="865">STDEV(E751:E776)</f>
        <v>3.1642972911635212</v>
      </c>
      <c r="N776">
        <f t="shared" si="850"/>
        <v>2.0951250789815559</v>
      </c>
      <c r="O776">
        <f t="shared" si="850"/>
        <v>1.5268388287822627</v>
      </c>
      <c r="P776">
        <f t="shared" si="850"/>
        <v>0.39438569573766047</v>
      </c>
      <c r="Q776">
        <f t="shared" si="850"/>
        <v>0.47459358124020495</v>
      </c>
      <c r="R776">
        <f t="shared" si="817"/>
        <v>4.5020492886906753</v>
      </c>
    </row>
    <row r="777" spans="1:18">
      <c r="A777" s="42">
        <f>'BB Data'!A782</f>
        <v>40116</v>
      </c>
      <c r="B777">
        <f>LN('BB Data'!B782/'BB Data'!B781)*100</f>
        <v>-1.3273006567191501</v>
      </c>
      <c r="C777">
        <f>LN('BB Data'!C782/'BB Data'!C781)*100</f>
        <v>6.436890865286897E-2</v>
      </c>
      <c r="D777">
        <f>LN('BB Data'!D782/'BB Data'!D781)*100</f>
        <v>5.4584455873197546E-2</v>
      </c>
      <c r="E777">
        <f>LN('BB Data'!E782/'BB Data'!E781)*100</f>
        <v>-5.7065438153023864</v>
      </c>
      <c r="F777">
        <f>LN('BB Data'!F782/'BB Data'!F781)*100</f>
        <v>2.5242104891782526</v>
      </c>
      <c r="G777">
        <f>LN('BB Data'!G782/'BB Data'!G781)*100</f>
        <v>-1.1660323800011203</v>
      </c>
      <c r="H777">
        <f>LN('BB Data'!H782/'BB Data'!H781)*100</f>
        <v>-7.1972736758344463E-3</v>
      </c>
      <c r="I777">
        <f>LN('BB Data'!I782/'BB Data'!I781)*100</f>
        <v>0.16610875790646448</v>
      </c>
      <c r="J777">
        <f>LN('BB Data'!J782/'BB Data'!J781)*100</f>
        <v>-6.8214058856768789</v>
      </c>
      <c r="K777">
        <f t="shared" si="818"/>
        <v>1.0898522392361973</v>
      </c>
      <c r="L777">
        <f t="shared" si="819"/>
        <v>0.19259575891623237</v>
      </c>
      <c r="M777">
        <f t="shared" ref="M777:Q792" si="866">STDEV(E752:E777)</f>
        <v>3.463438411962656</v>
      </c>
      <c r="N777">
        <f t="shared" si="866"/>
        <v>2.2005952568134011</v>
      </c>
      <c r="O777">
        <f t="shared" si="866"/>
        <v>1.5481578309865678</v>
      </c>
      <c r="P777">
        <f t="shared" si="866"/>
        <v>0.39533857769312647</v>
      </c>
      <c r="Q777">
        <f t="shared" si="866"/>
        <v>0.47335201585295833</v>
      </c>
      <c r="R777">
        <f t="shared" si="817"/>
        <v>4.8199951176117715</v>
      </c>
    </row>
    <row r="778" spans="1:18">
      <c r="A778" s="42">
        <f>'BB Data'!A783</f>
        <v>40123</v>
      </c>
      <c r="B778">
        <f>LN('BB Data'!B783/'BB Data'!B782)*100</f>
        <v>0.56243287050081137</v>
      </c>
      <c r="C778">
        <f>LN('BB Data'!C783/'BB Data'!C782)*100</f>
        <v>0.22762045072620216</v>
      </c>
      <c r="D778">
        <f>LN('BB Data'!D783/'BB Data'!D782)*100</f>
        <v>8.8352278474700452E-2</v>
      </c>
      <c r="E778">
        <f>LN('BB Data'!E783/'BB Data'!E782)*100</f>
        <v>2.3885023019735563</v>
      </c>
      <c r="F778">
        <f>LN('BB Data'!F783/'BB Data'!F782)*100</f>
        <v>-2.3554831764219752</v>
      </c>
      <c r="G778">
        <f>LN('BB Data'!G783/'BB Data'!G782)*100</f>
        <v>-1.9195976166792372</v>
      </c>
      <c r="H778">
        <f>LN('BB Data'!H783/'BB Data'!H782)*100</f>
        <v>0.38468700515885768</v>
      </c>
      <c r="I778">
        <f>LN('BB Data'!I783/'BB Data'!I782)*100</f>
        <v>5.0462302872692842E-2</v>
      </c>
      <c r="J778">
        <f>LN('BB Data'!J783/'BB Data'!J782)*100</f>
        <v>5.8349834145668282</v>
      </c>
      <c r="K778">
        <f t="shared" si="818"/>
        <v>0.98375462280942227</v>
      </c>
      <c r="L778">
        <f t="shared" si="819"/>
        <v>0.19213350491154318</v>
      </c>
      <c r="M778">
        <f t="shared" ref="M778" si="867">STDEV(E753:E778)</f>
        <v>3.0953704276508089</v>
      </c>
      <c r="N778">
        <f t="shared" si="866"/>
        <v>2.025049218430401</v>
      </c>
      <c r="O778">
        <f t="shared" si="866"/>
        <v>1.4469441075862581</v>
      </c>
      <c r="P778">
        <f t="shared" si="866"/>
        <v>0.37504584432771282</v>
      </c>
      <c r="Q778">
        <f t="shared" si="866"/>
        <v>0.47230070002842578</v>
      </c>
      <c r="R778">
        <f t="shared" si="817"/>
        <v>4.4747577569548662</v>
      </c>
    </row>
    <row r="779" spans="1:18">
      <c r="A779" s="42">
        <f>'BB Data'!A784</f>
        <v>40130</v>
      </c>
      <c r="B779">
        <f>LN('BB Data'!B784/'BB Data'!B783)*100</f>
        <v>1.0017043955081844</v>
      </c>
      <c r="C779">
        <f>LN('BB Data'!C784/'BB Data'!C783)*100</f>
        <v>0.21939720401876975</v>
      </c>
      <c r="D779">
        <f>LN('BB Data'!D784/'BB Data'!D783)*100</f>
        <v>6.8696041182684561E-2</v>
      </c>
      <c r="E779">
        <f>LN('BB Data'!E784/'BB Data'!E783)*100</f>
        <v>2.7544437801687143</v>
      </c>
      <c r="F779">
        <f>LN('BB Data'!F784/'BB Data'!F783)*100</f>
        <v>0.13361607704346568</v>
      </c>
      <c r="G779">
        <f>LN('BB Data'!G784/'BB Data'!G783)*100</f>
        <v>-0.4077592620816109</v>
      </c>
      <c r="H779">
        <f>LN('BB Data'!H784/'BB Data'!H783)*100</f>
        <v>4.6603250405717663E-3</v>
      </c>
      <c r="I779">
        <f>LN('BB Data'!I784/'BB Data'!I783)*100</f>
        <v>0.14254886698458974</v>
      </c>
      <c r="J779">
        <f>LN('BB Data'!J784/'BB Data'!J783)*100</f>
        <v>0.63680190653584312</v>
      </c>
      <c r="K779">
        <f t="shared" si="818"/>
        <v>0.97811097461458518</v>
      </c>
      <c r="L779">
        <f t="shared" si="819"/>
        <v>0.18844706005537967</v>
      </c>
      <c r="M779">
        <f t="shared" ref="M779" si="868">STDEV(E754:E779)</f>
        <v>3.0344526707080166</v>
      </c>
      <c r="N779">
        <f t="shared" si="866"/>
        <v>1.9188286079671555</v>
      </c>
      <c r="O779">
        <f t="shared" si="866"/>
        <v>1.3154045268035317</v>
      </c>
      <c r="P779">
        <f t="shared" si="866"/>
        <v>0.307297555576871</v>
      </c>
      <c r="Q779">
        <f t="shared" si="866"/>
        <v>0.47164437430690487</v>
      </c>
      <c r="R779">
        <f t="shared" si="817"/>
        <v>4.3076099096020402</v>
      </c>
    </row>
    <row r="780" spans="1:18">
      <c r="A780" s="42">
        <f>'BB Data'!A785</f>
        <v>40137</v>
      </c>
      <c r="B780">
        <f>LN('BB Data'!B785/'BB Data'!B784)*100</f>
        <v>-0.36291561894748814</v>
      </c>
      <c r="C780">
        <f>LN('BB Data'!C785/'BB Data'!C784)*100</f>
        <v>0.1290024631603236</v>
      </c>
      <c r="D780">
        <f>LN('BB Data'!D785/'BB Data'!D784)*100</f>
        <v>4.9931132956284208E-2</v>
      </c>
      <c r="E780">
        <f>LN('BB Data'!E785/'BB Data'!E784)*100</f>
        <v>0.26665437388889313</v>
      </c>
      <c r="F780">
        <f>LN('BB Data'!F785/'BB Data'!F784)*100</f>
        <v>0.51536058938597362</v>
      </c>
      <c r="G780">
        <f>LN('BB Data'!G785/'BB Data'!G784)*100</f>
        <v>0.1113720668105708</v>
      </c>
      <c r="H780">
        <f>LN('BB Data'!H785/'BB Data'!H784)*100</f>
        <v>0.28494229155528117</v>
      </c>
      <c r="I780">
        <f>LN('BB Data'!I785/'BB Data'!I784)*100</f>
        <v>0.16947780234325688</v>
      </c>
      <c r="J780">
        <f>LN('BB Data'!J785/'BB Data'!J784)*100</f>
        <v>1.1580673883996946</v>
      </c>
      <c r="K780">
        <f t="shared" si="818"/>
        <v>0.90603741457866427</v>
      </c>
      <c r="L780">
        <f t="shared" si="819"/>
        <v>0.1886592917833739</v>
      </c>
      <c r="M780">
        <f t="shared" ref="M780" si="869">STDEV(E755:E780)</f>
        <v>2.9199133960028343</v>
      </c>
      <c r="N780">
        <f t="shared" si="866"/>
        <v>1.7974326067338409</v>
      </c>
      <c r="O780">
        <f t="shared" si="866"/>
        <v>1.2807339185210402</v>
      </c>
      <c r="P780">
        <f t="shared" si="866"/>
        <v>0.30044231263458265</v>
      </c>
      <c r="Q780">
        <f t="shared" si="866"/>
        <v>0.47056341468026047</v>
      </c>
      <c r="R780">
        <f t="shared" si="817"/>
        <v>4.2080202031708787</v>
      </c>
    </row>
    <row r="781" spans="1:18">
      <c r="A781" s="42">
        <f>'BB Data'!A786</f>
        <v>40144</v>
      </c>
      <c r="B781">
        <f>LN('BB Data'!B786/'BB Data'!B785)*100</f>
        <v>8.9399681200646747E-3</v>
      </c>
      <c r="C781">
        <f>LN('BB Data'!C786/'BB Data'!C785)*100</f>
        <v>0.17782738132569539</v>
      </c>
      <c r="D781">
        <f>LN('BB Data'!D786/'BB Data'!D785)*100</f>
        <v>4.6787805399596351E-2</v>
      </c>
      <c r="E781">
        <f>LN('BB Data'!E786/'BB Data'!E785)*100</f>
        <v>-2.5257232935771539</v>
      </c>
      <c r="F781">
        <f>LN('BB Data'!F786/'BB Data'!F785)*100</f>
        <v>0.54144478799500573</v>
      </c>
      <c r="G781">
        <f>LN('BB Data'!G786/'BB Data'!G785)*100</f>
        <v>4.6758299318976917</v>
      </c>
      <c r="H781">
        <f>LN('BB Data'!H786/'BB Data'!H785)*100</f>
        <v>0.20176020242539172</v>
      </c>
      <c r="I781">
        <f>LN('BB Data'!I786/'BB Data'!I785)*100</f>
        <v>0.2020801447001081</v>
      </c>
      <c r="J781">
        <f>LN('BB Data'!J786/'BB Data'!J785)*100</f>
        <v>0.67472555096094311</v>
      </c>
      <c r="K781">
        <f t="shared" si="818"/>
        <v>0.90309956756303933</v>
      </c>
      <c r="L781">
        <f t="shared" si="819"/>
        <v>0.18849098452805302</v>
      </c>
      <c r="M781">
        <f t="shared" ref="M781" si="870">STDEV(E756:E781)</f>
        <v>2.9509908942729162</v>
      </c>
      <c r="N781">
        <f t="shared" si="866"/>
        <v>1.7512127461834692</v>
      </c>
      <c r="O781">
        <f t="shared" si="866"/>
        <v>1.4361708222024816</v>
      </c>
      <c r="P781">
        <f t="shared" si="866"/>
        <v>0.28859887638301113</v>
      </c>
      <c r="Q781">
        <f t="shared" si="866"/>
        <v>0.47053017373115291</v>
      </c>
      <c r="R781">
        <f t="shared" si="817"/>
        <v>4.0415234532277386</v>
      </c>
    </row>
    <row r="782" spans="1:18">
      <c r="A782" s="42">
        <f>'BB Data'!A787</f>
        <v>40151</v>
      </c>
      <c r="B782">
        <f>LN('BB Data'!B787/'BB Data'!B786)*100</f>
        <v>1.1544610025347128</v>
      </c>
      <c r="C782">
        <f>LN('BB Data'!C787/'BB Data'!C786)*100</f>
        <v>0.183263581369463</v>
      </c>
      <c r="D782">
        <f>LN('BB Data'!D787/'BB Data'!D786)*100</f>
        <v>0.10767054423517008</v>
      </c>
      <c r="E782">
        <f>LN('BB Data'!E787/'BB Data'!E786)*100</f>
        <v>4.398083473031897</v>
      </c>
      <c r="F782">
        <f>LN('BB Data'!F787/'BB Data'!F786)*100</f>
        <v>-0.53566928191468643</v>
      </c>
      <c r="G782">
        <f>LN('BB Data'!G787/'BB Data'!G786)*100</f>
        <v>0.37851186231803119</v>
      </c>
      <c r="H782">
        <f>LN('BB Data'!H787/'BB Data'!H786)*100</f>
        <v>0.13724978581443614</v>
      </c>
      <c r="I782">
        <f>LN('BB Data'!I787/'BB Data'!I786)*100</f>
        <v>0.19957522802709188</v>
      </c>
      <c r="J782">
        <f>LN('BB Data'!J787/'BB Data'!J786)*100</f>
        <v>1.7577498520003985</v>
      </c>
      <c r="K782">
        <f t="shared" si="818"/>
        <v>0.91856128103181955</v>
      </c>
      <c r="L782">
        <f t="shared" si="819"/>
        <v>0.17287212748412953</v>
      </c>
      <c r="M782">
        <f t="shared" ref="M782" si="871">STDEV(E757:E782)</f>
        <v>3.0309901422681542</v>
      </c>
      <c r="N782">
        <f t="shared" si="866"/>
        <v>1.7512365794410008</v>
      </c>
      <c r="O782">
        <f t="shared" si="866"/>
        <v>1.4181091024086327</v>
      </c>
      <c r="P782">
        <f t="shared" si="866"/>
        <v>0.27527880712725306</v>
      </c>
      <c r="Q782">
        <f t="shared" si="866"/>
        <v>0.46831886660393512</v>
      </c>
      <c r="R782">
        <f t="shared" si="817"/>
        <v>4.0388464578538832</v>
      </c>
    </row>
    <row r="783" spans="1:18">
      <c r="A783" s="42">
        <f>'BB Data'!A788</f>
        <v>40158</v>
      </c>
      <c r="B783">
        <f>LN('BB Data'!B788/'BB Data'!B787)*100</f>
        <v>-1.2687541121702446</v>
      </c>
      <c r="C783">
        <f>LN('BB Data'!C788/'BB Data'!C787)*100</f>
        <v>0.12214897464608776</v>
      </c>
      <c r="D783">
        <f>LN('BB Data'!D788/'BB Data'!D787)*100</f>
        <v>4.3460381309245254E-2</v>
      </c>
      <c r="E783">
        <f>LN('BB Data'!E788/'BB Data'!E787)*100</f>
        <v>-1.0766369697989679</v>
      </c>
      <c r="F783">
        <f>LN('BB Data'!F788/'BB Data'!F787)*100</f>
        <v>1.5473088071560379</v>
      </c>
      <c r="G783">
        <f>LN('BB Data'!G788/'BB Data'!G787)*100</f>
        <v>2.2724574835043629</v>
      </c>
      <c r="H783">
        <f>LN('BB Data'!H788/'BB Data'!H787)*100</f>
        <v>0.3740728113827288</v>
      </c>
      <c r="I783">
        <f>LN('BB Data'!I788/'BB Data'!I787)*100</f>
        <v>5.7476865911022815E-2</v>
      </c>
      <c r="J783">
        <f>LN('BB Data'!J788/'BB Data'!J787)*100</f>
        <v>-0.53652766899798598</v>
      </c>
      <c r="K783">
        <f t="shared" si="818"/>
        <v>0.96612017743345024</v>
      </c>
      <c r="L783">
        <f t="shared" si="819"/>
        <v>0.14853307696870191</v>
      </c>
      <c r="M783">
        <f t="shared" ref="M783" si="872">STDEV(E758:E783)</f>
        <v>3.0536904916142844</v>
      </c>
      <c r="N783">
        <f t="shared" si="866"/>
        <v>1.7723213053559574</v>
      </c>
      <c r="O783">
        <f t="shared" si="866"/>
        <v>1.4662946338231864</v>
      </c>
      <c r="P783">
        <f t="shared" si="866"/>
        <v>0.2370565748678635</v>
      </c>
      <c r="Q783">
        <f t="shared" si="866"/>
        <v>0.46749700531614435</v>
      </c>
      <c r="R783">
        <f t="shared" si="817"/>
        <v>4.0498041881414908</v>
      </c>
    </row>
    <row r="784" spans="1:18">
      <c r="A784" s="42">
        <f>'BB Data'!A789</f>
        <v>40165</v>
      </c>
      <c r="B784">
        <f>LN('BB Data'!B789/'BB Data'!B788)*100</f>
        <v>-1.325357992379929</v>
      </c>
      <c r="C784">
        <f>LN('BB Data'!C789/'BB Data'!C788)*100</f>
        <v>-0.11591816135519371</v>
      </c>
      <c r="D784">
        <f>LN('BB Data'!D789/'BB Data'!D788)*100</f>
        <v>5.9850968634429853E-2</v>
      </c>
      <c r="E784">
        <f>LN('BB Data'!E789/'BB Data'!E788)*100</f>
        <v>-2.3485218756171435</v>
      </c>
      <c r="F784">
        <f>LN('BB Data'!F789/'BB Data'!F788)*100</f>
        <v>1.2264544610794041</v>
      </c>
      <c r="G784">
        <f>LN('BB Data'!G789/'BB Data'!G788)*100</f>
        <v>-3.0396767677023595</v>
      </c>
      <c r="H784">
        <f>LN('BB Data'!H789/'BB Data'!H788)*100</f>
        <v>-0.24732872842347184</v>
      </c>
      <c r="I784">
        <f>LN('BB Data'!I789/'BB Data'!I788)*100</f>
        <v>0.17518684296408857</v>
      </c>
      <c r="J784">
        <f>LN('BB Data'!J789/'BB Data'!J788)*100</f>
        <v>-5.3575629830356384</v>
      </c>
      <c r="K784">
        <f t="shared" si="818"/>
        <v>1.0103273406404676</v>
      </c>
      <c r="L784">
        <f t="shared" si="819"/>
        <v>0.15724527478566738</v>
      </c>
      <c r="M784">
        <f t="shared" ref="M784" si="873">STDEV(E759:E784)</f>
        <v>2.8792175534888904</v>
      </c>
      <c r="N784">
        <f t="shared" si="866"/>
        <v>1.7049145793428491</v>
      </c>
      <c r="O784">
        <f t="shared" si="866"/>
        <v>1.5721357199740316</v>
      </c>
      <c r="P784">
        <f t="shared" si="866"/>
        <v>0.24725175863965845</v>
      </c>
      <c r="Q784">
        <f t="shared" si="866"/>
        <v>0.46685935773255249</v>
      </c>
      <c r="R784">
        <f t="shared" si="817"/>
        <v>4.0332192448850792</v>
      </c>
    </row>
    <row r="785" spans="1:18">
      <c r="A785" s="42">
        <f>'BB Data'!A790</f>
        <v>40172</v>
      </c>
      <c r="B785">
        <f>LN('BB Data'!B790/'BB Data'!B789)*100</f>
        <v>0.55871119563105665</v>
      </c>
      <c r="C785">
        <f>LN('BB Data'!C790/'BB Data'!C789)*100</f>
        <v>0.1149607104724205</v>
      </c>
      <c r="D785">
        <f>LN('BB Data'!D790/'BB Data'!D789)*100</f>
        <v>5.232255702326212E-2</v>
      </c>
      <c r="E785">
        <f>LN('BB Data'!E790/'BB Data'!E789)*100</f>
        <v>2.4923343689442823</v>
      </c>
      <c r="F785">
        <f>LN('BB Data'!F790/'BB Data'!F789)*100</f>
        <v>-0.97088141269609385</v>
      </c>
      <c r="G785">
        <f>LN('BB Data'!G790/'BB Data'!G789)*100</f>
        <v>-0.35868136748348095</v>
      </c>
      <c r="H785">
        <f>LN('BB Data'!H790/'BB Data'!H789)*100</f>
        <v>0.3473656298045843</v>
      </c>
      <c r="I785">
        <f>LN('BB Data'!I790/'BB Data'!I789)*100</f>
        <v>9.6824663280192153E-2</v>
      </c>
      <c r="J785">
        <f>LN('BB Data'!J790/'BB Data'!J789)*100</f>
        <v>2.2902398408721214</v>
      </c>
      <c r="K785">
        <f t="shared" si="818"/>
        <v>1.0065156962239064</v>
      </c>
      <c r="L785">
        <f t="shared" si="819"/>
        <v>0.14223565172114053</v>
      </c>
      <c r="M785">
        <f t="shared" ref="M785" si="874">STDEV(E760:E785)</f>
        <v>2.8938135547813042</v>
      </c>
      <c r="N785">
        <f t="shared" si="866"/>
        <v>1.6782451361238089</v>
      </c>
      <c r="O785">
        <f t="shared" si="866"/>
        <v>1.5596794197249109</v>
      </c>
      <c r="P785">
        <f t="shared" si="866"/>
        <v>0.20520186834079968</v>
      </c>
      <c r="Q785">
        <f t="shared" si="866"/>
        <v>0.46618171258520374</v>
      </c>
      <c r="R785">
        <f t="shared" si="817"/>
        <v>4.0322777727725549</v>
      </c>
    </row>
    <row r="786" spans="1:18">
      <c r="A786" s="42">
        <f>'BB Data'!A791</f>
        <v>40179</v>
      </c>
      <c r="B786">
        <f>LN('BB Data'!B791/'BB Data'!B790)*100</f>
        <v>0.29117928086222522</v>
      </c>
      <c r="C786">
        <f>LN('BB Data'!C791/'BB Data'!C790)*100</f>
        <v>0.11961037156024848</v>
      </c>
      <c r="D786">
        <f>LN('BB Data'!D791/'BB Data'!D790)*100</f>
        <v>9.7783902557937855E-2</v>
      </c>
      <c r="E786">
        <f>LN('BB Data'!E791/'BB Data'!E790)*100</f>
        <v>1.556308975333748</v>
      </c>
      <c r="F786">
        <f>LN('BB Data'!F791/'BB Data'!F790)*100</f>
        <v>-1.0548921771041351</v>
      </c>
      <c r="G786">
        <f>LN('BB Data'!G791/'BB Data'!G790)*100</f>
        <v>0.22155380707410743</v>
      </c>
      <c r="H786">
        <f>LN('BB Data'!H791/'BB Data'!H790)*100</f>
        <v>0.12685320747478299</v>
      </c>
      <c r="I786">
        <f>LN('BB Data'!I791/'BB Data'!I790)*100</f>
        <v>0.14585958657297443</v>
      </c>
      <c r="J786">
        <f>LN('BB Data'!J791/'BB Data'!J790)*100</f>
        <v>2.6004891899280738</v>
      </c>
      <c r="K786">
        <f t="shared" si="818"/>
        <v>1.0054241279706355</v>
      </c>
      <c r="L786">
        <f t="shared" si="819"/>
        <v>0.14250331846397901</v>
      </c>
      <c r="M786">
        <f t="shared" ref="M786" si="875">STDEV(E761:E786)</f>
        <v>2.8951951162406555</v>
      </c>
      <c r="N786">
        <f t="shared" si="866"/>
        <v>1.6638931341657381</v>
      </c>
      <c r="O786">
        <f t="shared" si="866"/>
        <v>1.5588854574265141</v>
      </c>
      <c r="P786">
        <f t="shared" si="866"/>
        <v>0.19670281005279888</v>
      </c>
      <c r="Q786">
        <f t="shared" si="866"/>
        <v>0.4646416947830897</v>
      </c>
      <c r="R786">
        <f t="shared" si="817"/>
        <v>3.9847104136210931</v>
      </c>
    </row>
    <row r="787" spans="1:18">
      <c r="A787" s="42">
        <f>'BB Data'!A792</f>
        <v>40186</v>
      </c>
      <c r="B787">
        <f>LN('BB Data'!B792/'BB Data'!B791)*100</f>
        <v>0.96155065061731249</v>
      </c>
      <c r="C787">
        <f>LN('BB Data'!C792/'BB Data'!C791)*100</f>
        <v>0.55645633654457649</v>
      </c>
      <c r="D787">
        <f>LN('BB Data'!D792/'BB Data'!D791)*100</f>
        <v>6.7347438366044302E-2</v>
      </c>
      <c r="E787">
        <f>LN('BB Data'!E792/'BB Data'!E791)*100</f>
        <v>2.6862643803399178</v>
      </c>
      <c r="F787">
        <f>LN('BB Data'!F792/'BB Data'!F791)*100</f>
        <v>-1.0429666122958605</v>
      </c>
      <c r="G787">
        <f>LN('BB Data'!G792/'BB Data'!G791)*100</f>
        <v>3.596702713420695</v>
      </c>
      <c r="H787">
        <f>LN('BB Data'!H792/'BB Data'!H791)*100</f>
        <v>0.70608330526594432</v>
      </c>
      <c r="I787">
        <f>LN('BB Data'!I792/'BB Data'!I791)*100</f>
        <v>0.18132104304214941</v>
      </c>
      <c r="J787">
        <f>LN('BB Data'!J792/'BB Data'!J791)*100</f>
        <v>2.8324449152592255</v>
      </c>
      <c r="K787">
        <f t="shared" si="818"/>
        <v>0.90270557919131333</v>
      </c>
      <c r="L787">
        <f t="shared" si="819"/>
        <v>0.13739964841430186</v>
      </c>
      <c r="M787">
        <f t="shared" ref="M787" si="876">STDEV(E762:E787)</f>
        <v>2.7243020644986808</v>
      </c>
      <c r="N787">
        <f t="shared" si="866"/>
        <v>1.5814301681109966</v>
      </c>
      <c r="O787">
        <f t="shared" si="866"/>
        <v>1.6908865491058174</v>
      </c>
      <c r="P787">
        <f t="shared" si="866"/>
        <v>0.22068156651856027</v>
      </c>
      <c r="Q787">
        <f t="shared" si="866"/>
        <v>0.43886796245434145</v>
      </c>
      <c r="R787">
        <f t="shared" si="817"/>
        <v>3.6469731502035994</v>
      </c>
    </row>
    <row r="788" spans="1:18">
      <c r="A788" s="42">
        <f>'BB Data'!A793</f>
        <v>40193</v>
      </c>
      <c r="B788">
        <f>LN('BB Data'!B793/'BB Data'!B792)*100</f>
        <v>0.2638745607541218</v>
      </c>
      <c r="C788">
        <f>LN('BB Data'!C793/'BB Data'!C792)*100</f>
        <v>0.34604163766750745</v>
      </c>
      <c r="D788">
        <f>LN('BB Data'!D793/'BB Data'!D792)*100</f>
        <v>5.7992569828321155E-2</v>
      </c>
      <c r="E788">
        <f>LN('BB Data'!E793/'BB Data'!E792)*100</f>
        <v>-0.55643944320293348</v>
      </c>
      <c r="F788">
        <f>LN('BB Data'!F793/'BB Data'!F792)*100</f>
        <v>2.6239822557223764</v>
      </c>
      <c r="G788">
        <f>LN('BB Data'!G793/'BB Data'!G792)*100</f>
        <v>-1.9162660132352183</v>
      </c>
      <c r="H788">
        <f>LN('BB Data'!H793/'BB Data'!H792)*100</f>
        <v>5.0269363991080285E-2</v>
      </c>
      <c r="I788">
        <f>LN('BB Data'!I793/'BB Data'!I792)*100</f>
        <v>0.14318042993442409</v>
      </c>
      <c r="J788">
        <f>LN('BB Data'!J793/'BB Data'!J792)*100</f>
        <v>-3.8144867434751499</v>
      </c>
      <c r="K788">
        <f t="shared" si="818"/>
        <v>0.85277379913028262</v>
      </c>
      <c r="L788">
        <f t="shared" si="819"/>
        <v>0.14108327065035906</v>
      </c>
      <c r="M788">
        <f t="shared" ref="M788" si="877">STDEV(E763:E788)</f>
        <v>2.5533396028271258</v>
      </c>
      <c r="N788">
        <f t="shared" si="866"/>
        <v>1.5772832126106135</v>
      </c>
      <c r="O788">
        <f t="shared" si="866"/>
        <v>1.7470041259170477</v>
      </c>
      <c r="P788">
        <f t="shared" si="866"/>
        <v>0.22019855544302555</v>
      </c>
      <c r="Q788">
        <f t="shared" si="866"/>
        <v>4.8403267855424911E-2</v>
      </c>
      <c r="R788">
        <f t="shared" si="817"/>
        <v>3.4757495361456532</v>
      </c>
    </row>
    <row r="789" spans="1:18">
      <c r="A789" s="42">
        <f>'BB Data'!A794</f>
        <v>40200</v>
      </c>
      <c r="B789">
        <f>LN('BB Data'!B794/'BB Data'!B793)*100</f>
        <v>-1.8669413844343483</v>
      </c>
      <c r="C789">
        <f>LN('BB Data'!C794/'BB Data'!C793)*100</f>
        <v>0</v>
      </c>
      <c r="D789">
        <f>LN('BB Data'!D794/'BB Data'!D793)*100</f>
        <v>4.428310798750304E-2</v>
      </c>
      <c r="E789">
        <f>LN('BB Data'!E794/'BB Data'!E793)*100</f>
        <v>-4.7532014768182407</v>
      </c>
      <c r="F789">
        <f>LN('BB Data'!F794/'BB Data'!F793)*100</f>
        <v>2.9137451881395484</v>
      </c>
      <c r="G789">
        <f>LN('BB Data'!G794/'BB Data'!G793)*100</f>
        <v>0.68752419324592107</v>
      </c>
      <c r="H789">
        <f>LN('BB Data'!H794/'BB Data'!H793)*100</f>
        <v>0.18854846136024891</v>
      </c>
      <c r="I789">
        <f>LN('BB Data'!I794/'BB Data'!I793)*100</f>
        <v>0.15849627562049134</v>
      </c>
      <c r="J789">
        <f>LN('BB Data'!J794/'BB Data'!J793)*100</f>
        <v>-6.2899894399721017</v>
      </c>
      <c r="K789">
        <f t="shared" si="818"/>
        <v>0.90594171286416703</v>
      </c>
      <c r="L789">
        <f t="shared" si="819"/>
        <v>0.13670479311051786</v>
      </c>
      <c r="M789">
        <f t="shared" ref="M789" si="878">STDEV(E764:E789)</f>
        <v>2.6467799695465168</v>
      </c>
      <c r="N789">
        <f t="shared" si="866"/>
        <v>1.6765783273289341</v>
      </c>
      <c r="O789">
        <f t="shared" si="866"/>
        <v>1.7415919753564459</v>
      </c>
      <c r="P789">
        <f t="shared" si="866"/>
        <v>0.21644063369367531</v>
      </c>
      <c r="Q789">
        <f t="shared" si="866"/>
        <v>4.6740827146578359E-2</v>
      </c>
      <c r="R789">
        <f t="shared" si="817"/>
        <v>3.6712634873296555</v>
      </c>
    </row>
    <row r="790" spans="1:18">
      <c r="A790" s="42">
        <f>'BB Data'!A795</f>
        <v>40207</v>
      </c>
      <c r="B790">
        <f>LN('BB Data'!B795/'BB Data'!B794)*100</f>
        <v>-0.91625594920788989</v>
      </c>
      <c r="C790">
        <f>LN('BB Data'!C795/'BB Data'!C794)*100</f>
        <v>0.34343162291093637</v>
      </c>
      <c r="D790">
        <f>LN('BB Data'!D795/'BB Data'!D794)*100</f>
        <v>8.8225683059175025E-2</v>
      </c>
      <c r="E790">
        <f>LN('BB Data'!E795/'BB Data'!E794)*100</f>
        <v>-3.1898311153983947</v>
      </c>
      <c r="F790">
        <f>LN('BB Data'!F795/'BB Data'!F794)*100</f>
        <v>3.7803248574037123</v>
      </c>
      <c r="G790">
        <f>LN('BB Data'!G795/'BB Data'!G794)*100</f>
        <v>0.67031951715740379</v>
      </c>
      <c r="H790">
        <f>LN('BB Data'!H795/'BB Data'!H794)*100</f>
        <v>0.48256443694054868</v>
      </c>
      <c r="I790">
        <f>LN('BB Data'!I795/'BB Data'!I794)*100</f>
        <v>0.39806629673500121</v>
      </c>
      <c r="J790">
        <f>LN('BB Data'!J795/'BB Data'!J794)*100</f>
        <v>-4.3644227293001485</v>
      </c>
      <c r="K790">
        <f t="shared" si="818"/>
        <v>0.92736015513316095</v>
      </c>
      <c r="L790">
        <f t="shared" si="819"/>
        <v>0.1392346478853822</v>
      </c>
      <c r="M790">
        <f t="shared" ref="M790" si="879">STDEV(E765:E790)</f>
        <v>2.7200001790749848</v>
      </c>
      <c r="N790">
        <f t="shared" si="866"/>
        <v>1.8150809494983537</v>
      </c>
      <c r="O790">
        <f t="shared" si="866"/>
        <v>1.7369983516551402</v>
      </c>
      <c r="P790">
        <f t="shared" si="866"/>
        <v>0.22457673466011438</v>
      </c>
      <c r="Q790">
        <f t="shared" si="866"/>
        <v>6.8418422231956322E-2</v>
      </c>
      <c r="R790">
        <f t="shared" si="817"/>
        <v>3.8059341815365695</v>
      </c>
    </row>
    <row r="791" spans="1:18">
      <c r="A791" s="42">
        <f>'BB Data'!A796</f>
        <v>40214</v>
      </c>
      <c r="B791">
        <f>LN('BB Data'!B796/'BB Data'!B795)*100</f>
        <v>-1.3651112683511628</v>
      </c>
      <c r="C791">
        <f>LN('BB Data'!C796/'BB Data'!C795)*100</f>
        <v>0.24950077440546317</v>
      </c>
      <c r="D791">
        <f>LN('BB Data'!D796/'BB Data'!D795)*100</f>
        <v>4.0985771750609405E-2</v>
      </c>
      <c r="E791">
        <f>LN('BB Data'!E796/'BB Data'!E795)*100</f>
        <v>-3.9201432926973632</v>
      </c>
      <c r="F791">
        <f>LN('BB Data'!F796/'BB Data'!F795)*100</f>
        <v>-0.8319471453971623</v>
      </c>
      <c r="G791">
        <f>LN('BB Data'!G796/'BB Data'!G795)*100</f>
        <v>0.26537741875949583</v>
      </c>
      <c r="H791">
        <f>LN('BB Data'!H796/'BB Data'!H795)*100</f>
        <v>0.76126391158758078</v>
      </c>
      <c r="I791">
        <f>LN('BB Data'!I796/'BB Data'!I795)*100</f>
        <v>7.3731600858203392E-2</v>
      </c>
      <c r="J791">
        <f>LN('BB Data'!J796/'BB Data'!J795)*100</f>
        <v>-4.4754288239738544</v>
      </c>
      <c r="K791">
        <f t="shared" si="818"/>
        <v>0.96793563955352346</v>
      </c>
      <c r="L791">
        <f t="shared" si="819"/>
        <v>0.1323871801953698</v>
      </c>
      <c r="M791">
        <f t="shared" ref="M791" si="880">STDEV(E766:E791)</f>
        <v>2.8434545882939171</v>
      </c>
      <c r="N791">
        <f t="shared" si="866"/>
        <v>1.7532787964371517</v>
      </c>
      <c r="O791">
        <f t="shared" si="866"/>
        <v>1.7089749267458065</v>
      </c>
      <c r="P791">
        <f t="shared" si="866"/>
        <v>0.25048525866605997</v>
      </c>
      <c r="Q791">
        <f t="shared" si="866"/>
        <v>7.0051315381671128E-2</v>
      </c>
      <c r="R791">
        <f t="shared" si="817"/>
        <v>3.8046777943642822</v>
      </c>
    </row>
    <row r="792" spans="1:18">
      <c r="A792" s="42">
        <f>'BB Data'!A797</f>
        <v>40221</v>
      </c>
      <c r="B792">
        <f>LN('BB Data'!B797/'BB Data'!B796)*100</f>
        <v>0.71655500571495023</v>
      </c>
      <c r="C792">
        <f>LN('BB Data'!C797/'BB Data'!C796)*100</f>
        <v>0.29820581351772946</v>
      </c>
      <c r="D792">
        <f>LN('BB Data'!D797/'BB Data'!D796)*100</f>
        <v>9.8803806494994165E-2</v>
      </c>
      <c r="E792">
        <f>LN('BB Data'!E797/'BB Data'!E796)*100</f>
        <v>2.6438100351611125</v>
      </c>
      <c r="F792">
        <f>LN('BB Data'!F797/'BB Data'!F796)*100</f>
        <v>-1.3338173477067903</v>
      </c>
      <c r="G792">
        <f>LN('BB Data'!G797/'BB Data'!G796)*100</f>
        <v>0.46408879056869851</v>
      </c>
      <c r="H792">
        <f>LN('BB Data'!H797/'BB Data'!H796)*100</f>
        <v>0.19243954132467517</v>
      </c>
      <c r="I792">
        <f>LN('BB Data'!I797/'BB Data'!I796)*100</f>
        <v>0.18469851404071191</v>
      </c>
      <c r="J792">
        <f>LN('BB Data'!J797/'BB Data'!J796)*100</f>
        <v>5.2789832152643736</v>
      </c>
      <c r="K792">
        <f t="shared" si="818"/>
        <v>0.97460868797688882</v>
      </c>
      <c r="L792">
        <f t="shared" si="819"/>
        <v>0.13390563593853957</v>
      </c>
      <c r="M792">
        <f t="shared" ref="M792" si="881">STDEV(E767:E792)</f>
        <v>2.8830367501362715</v>
      </c>
      <c r="N792">
        <f t="shared" si="866"/>
        <v>1.7512200526539949</v>
      </c>
      <c r="O792">
        <f t="shared" si="866"/>
        <v>1.7090934180897088</v>
      </c>
      <c r="P792">
        <f t="shared" si="866"/>
        <v>0.24273687523889551</v>
      </c>
      <c r="Q792">
        <f t="shared" si="866"/>
        <v>7.0358574365506021E-2</v>
      </c>
      <c r="R792">
        <f t="shared" si="817"/>
        <v>3.9208424220446956</v>
      </c>
    </row>
    <row r="793" spans="1:18">
      <c r="A793" s="42">
        <f>'BB Data'!A798</f>
        <v>40228</v>
      </c>
      <c r="B793">
        <f>LN('BB Data'!B798/'BB Data'!B797)*100</f>
        <v>0.29578276447341079</v>
      </c>
      <c r="C793">
        <f>LN('BB Data'!C798/'BB Data'!C797)*100</f>
        <v>0.18815475527098802</v>
      </c>
      <c r="D793">
        <f>LN('BB Data'!D798/'BB Data'!D797)*100</f>
        <v>5.259923303889754E-2</v>
      </c>
      <c r="E793">
        <f>LN('BB Data'!E798/'BB Data'!E797)*100</f>
        <v>1.2506227364352049</v>
      </c>
      <c r="F793">
        <f>LN('BB Data'!F798/'BB Data'!F797)*100</f>
        <v>-2.8275652577495323</v>
      </c>
      <c r="G793">
        <f>LN('BB Data'!G798/'BB Data'!G797)*100</f>
        <v>0.74884101940821601</v>
      </c>
      <c r="H793">
        <f>LN('BB Data'!H798/'BB Data'!H797)*100</f>
        <v>0.28072592773907151</v>
      </c>
      <c r="I793">
        <f>LN('BB Data'!I798/'BB Data'!I797)*100</f>
        <v>0.10713881566899715</v>
      </c>
      <c r="J793">
        <f>LN('BB Data'!J798/'BB Data'!J797)*100</f>
        <v>4.9478212464457441</v>
      </c>
      <c r="K793">
        <f t="shared" si="818"/>
        <v>0.97244543780909409</v>
      </c>
      <c r="L793">
        <f t="shared" si="819"/>
        <v>0.13295525894413224</v>
      </c>
      <c r="M793">
        <f t="shared" ref="M793:Q808" si="882">STDEV(E768:E793)</f>
        <v>2.8789462716639718</v>
      </c>
      <c r="N793">
        <f t="shared" si="882"/>
        <v>1.8283363651950304</v>
      </c>
      <c r="O793">
        <f t="shared" si="882"/>
        <v>1.7094814888983907</v>
      </c>
      <c r="P793">
        <f t="shared" si="882"/>
        <v>0.23790751609060931</v>
      </c>
      <c r="Q793">
        <f t="shared" si="882"/>
        <v>7.0629445542494326E-2</v>
      </c>
      <c r="R793">
        <f t="shared" si="817"/>
        <v>4.0142664794639646</v>
      </c>
    </row>
    <row r="794" spans="1:18">
      <c r="A794" s="42">
        <f>'BB Data'!A799</f>
        <v>40235</v>
      </c>
      <c r="B794">
        <f>LN('BB Data'!B799/'BB Data'!B798)*100</f>
        <v>0.23294976685384866</v>
      </c>
      <c r="C794">
        <f>LN('BB Data'!C799/'BB Data'!C798)*100</f>
        <v>0.25983099863701165</v>
      </c>
      <c r="D794">
        <f>LN('BB Data'!D799/'BB Data'!D798)*100</f>
        <v>5.6787355375944343E-2</v>
      </c>
      <c r="E794">
        <f>LN('BB Data'!E799/'BB Data'!E798)*100</f>
        <v>0.27604228775630774</v>
      </c>
      <c r="F794">
        <f>LN('BB Data'!F799/'BB Data'!F798)*100</f>
        <v>0.27144575291326389</v>
      </c>
      <c r="G794">
        <f>LN('BB Data'!G799/'BB Data'!G798)*100</f>
        <v>0.12270393674674177</v>
      </c>
      <c r="H794">
        <f>LN('BB Data'!H799/'BB Data'!H798)*100</f>
        <v>-0.13111452660355993</v>
      </c>
      <c r="I794">
        <f>LN('BB Data'!I799/'BB Data'!I798)*100</f>
        <v>0.15316796452859752</v>
      </c>
      <c r="J794">
        <f>LN('BB Data'!J799/'BB Data'!J798)*100</f>
        <v>-1.4270168331888622</v>
      </c>
      <c r="K794">
        <f t="shared" si="818"/>
        <v>0.95865123426349064</v>
      </c>
      <c r="L794">
        <f t="shared" si="819"/>
        <v>0.13371316831686791</v>
      </c>
      <c r="M794">
        <f t="shared" ref="M794" si="883">STDEV(E769:E794)</f>
        <v>2.8782569202326669</v>
      </c>
      <c r="N794">
        <f t="shared" si="882"/>
        <v>1.7375068410730448</v>
      </c>
      <c r="O794">
        <f t="shared" si="882"/>
        <v>1.7079636147729509</v>
      </c>
      <c r="P794">
        <f t="shared" si="882"/>
        <v>0.2470230850958382</v>
      </c>
      <c r="Q794">
        <f t="shared" si="882"/>
        <v>7.0496488668238447E-2</v>
      </c>
      <c r="R794">
        <f t="shared" ref="R794:R857" si="884">STDEV(J769:J794)</f>
        <v>3.9895715883286087</v>
      </c>
    </row>
    <row r="795" spans="1:18">
      <c r="A795" s="42">
        <f>'BB Data'!A800</f>
        <v>40242</v>
      </c>
      <c r="B795">
        <f>LN('BB Data'!B800/'BB Data'!B799)*100</f>
        <v>1.2751244193579816</v>
      </c>
      <c r="C795">
        <f>LN('BB Data'!C800/'BB Data'!C799)*100</f>
        <v>0.33048314182412625</v>
      </c>
      <c r="D795">
        <f>LN('BB Data'!D800/'BB Data'!D799)*100</f>
        <v>9.2842496786022174E-2</v>
      </c>
      <c r="E795">
        <f>LN('BB Data'!E800/'BB Data'!E799)*100</f>
        <v>4.0814728993236304</v>
      </c>
      <c r="F795">
        <f>LN('BB Data'!F800/'BB Data'!F799)*100</f>
        <v>-1.6398381850085952</v>
      </c>
      <c r="G795">
        <f>LN('BB Data'!G800/'BB Data'!G799)*100</f>
        <v>0.35494327206617071</v>
      </c>
      <c r="H795">
        <f>LN('BB Data'!H800/'BB Data'!H799)*100</f>
        <v>0.52652090059228385</v>
      </c>
      <c r="I795">
        <f>LN('BB Data'!I800/'BB Data'!I799)*100</f>
        <v>0.16345141323517026</v>
      </c>
      <c r="J795">
        <f>LN('BB Data'!J800/'BB Data'!J799)*100</f>
        <v>5.0499851886537988</v>
      </c>
      <c r="K795">
        <f t="shared" ref="K795:K858" si="885">STDEV(B770:B795)</f>
        <v>0.9863227009501474</v>
      </c>
      <c r="L795">
        <f t="shared" ref="L795:L858" si="886">STDEV(C770:C795)</f>
        <v>0.13519197649380366</v>
      </c>
      <c r="M795">
        <f t="shared" ref="M795" si="887">STDEV(E770:E795)</f>
        <v>2.9687366483788886</v>
      </c>
      <c r="N795">
        <f t="shared" si="882"/>
        <v>1.7241601060818201</v>
      </c>
      <c r="O795">
        <f t="shared" si="882"/>
        <v>1.7034008795187925</v>
      </c>
      <c r="P795">
        <f t="shared" si="882"/>
        <v>0.2551182992151918</v>
      </c>
      <c r="Q795">
        <f t="shared" si="882"/>
        <v>7.0482304879380078E-2</v>
      </c>
      <c r="R795">
        <f t="shared" si="884"/>
        <v>4.0743210761148072</v>
      </c>
    </row>
    <row r="796" spans="1:18">
      <c r="A796" s="42">
        <f>'BB Data'!A801</f>
        <v>40249</v>
      </c>
      <c r="B796">
        <f>LN('BB Data'!B801/'BB Data'!B800)*100</f>
        <v>0.63002098449196053</v>
      </c>
      <c r="C796">
        <f>LN('BB Data'!C801/'BB Data'!C800)*100</f>
        <v>0.26992328233480312</v>
      </c>
      <c r="D796">
        <f>LN('BB Data'!D801/'BB Data'!D800)*100</f>
        <v>7.1714822288374794E-2</v>
      </c>
      <c r="E796">
        <f>LN('BB Data'!E801/'BB Data'!E800)*100</f>
        <v>1.8052939969678359</v>
      </c>
      <c r="F796">
        <f>LN('BB Data'!F801/'BB Data'!F800)*100</f>
        <v>-0.89251001989052969</v>
      </c>
      <c r="G796">
        <f>LN('BB Data'!G801/'BB Data'!G800)*100</f>
        <v>0.9713484441127056</v>
      </c>
      <c r="H796">
        <f>LN('BB Data'!H801/'BB Data'!H800)*100</f>
        <v>0.26410851340735142</v>
      </c>
      <c r="I796">
        <f>LN('BB Data'!I801/'BB Data'!I800)*100</f>
        <v>0.10753130921878223</v>
      </c>
      <c r="J796">
        <f>LN('BB Data'!J801/'BB Data'!J800)*100</f>
        <v>1.4687957963340259</v>
      </c>
      <c r="K796">
        <f t="shared" si="885"/>
        <v>0.97191735731478568</v>
      </c>
      <c r="L796">
        <f t="shared" si="886"/>
        <v>0.13583582887404694</v>
      </c>
      <c r="M796">
        <f t="shared" ref="M796" si="888">STDEV(E771:E796)</f>
        <v>2.8581694677276759</v>
      </c>
      <c r="N796">
        <f t="shared" si="882"/>
        <v>1.7265377311695524</v>
      </c>
      <c r="O796">
        <f t="shared" si="882"/>
        <v>1.6908545186251656</v>
      </c>
      <c r="P796">
        <f t="shared" si="882"/>
        <v>0.25531609694473573</v>
      </c>
      <c r="Q796">
        <f t="shared" si="882"/>
        <v>7.0603791801423135E-2</v>
      </c>
      <c r="R796">
        <f t="shared" si="884"/>
        <v>3.960018486070612</v>
      </c>
    </row>
    <row r="797" spans="1:18">
      <c r="A797" s="42">
        <f>'BB Data'!A802</f>
        <v>40256</v>
      </c>
      <c r="B797">
        <f>LN('BB Data'!B802/'BB Data'!B801)*100</f>
        <v>-0.39755129123007676</v>
      </c>
      <c r="C797">
        <f>LN('BB Data'!C802/'BB Data'!C801)*100</f>
        <v>0.30627042539470917</v>
      </c>
      <c r="D797">
        <f>LN('BB Data'!D802/'BB Data'!D801)*100</f>
        <v>4.6285582867543432E-2</v>
      </c>
      <c r="E797">
        <f>LN('BB Data'!E802/'BB Data'!E801)*100</f>
        <v>0.52847979446053972</v>
      </c>
      <c r="F797">
        <f>LN('BB Data'!F802/'BB Data'!F801)*100</f>
        <v>2.2054147133521109</v>
      </c>
      <c r="G797">
        <f>LN('BB Data'!G802/'BB Data'!G801)*100</f>
        <v>-0.80365613484108356</v>
      </c>
      <c r="H797">
        <f>LN('BB Data'!H802/'BB Data'!H801)*100</f>
        <v>8.5941985892875675E-2</v>
      </c>
      <c r="I797">
        <f>LN('BB Data'!I802/'BB Data'!I801)*100</f>
        <v>0.20628115102004091</v>
      </c>
      <c r="J797">
        <f>LN('BB Data'!J802/'BB Data'!J801)*100</f>
        <v>-2.4674327891844392</v>
      </c>
      <c r="K797">
        <f t="shared" si="885"/>
        <v>0.96582238128866904</v>
      </c>
      <c r="L797">
        <f t="shared" si="886"/>
        <v>0.13712860450877434</v>
      </c>
      <c r="M797">
        <f t="shared" ref="M797" si="889">STDEV(E772:E797)</f>
        <v>2.8193233166471812</v>
      </c>
      <c r="N797">
        <f t="shared" si="882"/>
        <v>1.7711101290903422</v>
      </c>
      <c r="O797">
        <f t="shared" si="882"/>
        <v>1.6682410961162992</v>
      </c>
      <c r="P797">
        <f t="shared" si="882"/>
        <v>0.24186749282684272</v>
      </c>
      <c r="Q797">
        <f t="shared" si="882"/>
        <v>7.1489028364480942E-2</v>
      </c>
      <c r="R797">
        <f t="shared" si="884"/>
        <v>3.9373282599648909</v>
      </c>
    </row>
    <row r="798" spans="1:18">
      <c r="A798" s="42">
        <f>'BB Data'!A803</f>
        <v>40263</v>
      </c>
      <c r="B798">
        <f>LN('BB Data'!B803/'BB Data'!B802)*100</f>
        <v>-0.77869101803953722</v>
      </c>
      <c r="C798">
        <f>LN('BB Data'!C803/'BB Data'!C802)*100</f>
        <v>0.33119965145557317</v>
      </c>
      <c r="D798">
        <f>LN('BB Data'!D803/'BB Data'!D802)*100</f>
        <v>6.3502612680061424E-2</v>
      </c>
      <c r="E798">
        <f>LN('BB Data'!E803/'BB Data'!E802)*100</f>
        <v>-0.48819295159834863</v>
      </c>
      <c r="F798">
        <f>LN('BB Data'!F803/'BB Data'!F802)*100</f>
        <v>0.95562358964678595</v>
      </c>
      <c r="G798">
        <f>LN('BB Data'!G803/'BB Data'!G802)*100</f>
        <v>-0.84128784451652439</v>
      </c>
      <c r="H798">
        <f>LN('BB Data'!H803/'BB Data'!H802)*100</f>
        <v>0.20514019974237507</v>
      </c>
      <c r="I798">
        <f>LN('BB Data'!I803/'BB Data'!I802)*100</f>
        <v>0.11694478010979407</v>
      </c>
      <c r="J798">
        <f>LN('BB Data'!J803/'BB Data'!J802)*100</f>
        <v>-1.5355751969250266</v>
      </c>
      <c r="K798">
        <f t="shared" si="885"/>
        <v>0.9796772412007051</v>
      </c>
      <c r="L798">
        <f t="shared" si="886"/>
        <v>0.13926190546066977</v>
      </c>
      <c r="M798">
        <f t="shared" ref="M798" si="890">STDEV(E773:E798)</f>
        <v>2.8077461259588112</v>
      </c>
      <c r="N798">
        <f t="shared" si="882"/>
        <v>1.7689343187517672</v>
      </c>
      <c r="O798">
        <f t="shared" si="882"/>
        <v>1.6845710284478881</v>
      </c>
      <c r="P798">
        <f t="shared" si="882"/>
        <v>0.23441634454971225</v>
      </c>
      <c r="Q798">
        <f t="shared" si="882"/>
        <v>7.0802689230967594E-2</v>
      </c>
      <c r="R798">
        <f t="shared" si="884"/>
        <v>3.950899574195021</v>
      </c>
    </row>
    <row r="799" spans="1:18">
      <c r="A799" s="42">
        <f>'BB Data'!A804</f>
        <v>40270</v>
      </c>
      <c r="B799">
        <f>LN('BB Data'!B804/'BB Data'!B803)*100</f>
        <v>1.3943231851733524</v>
      </c>
      <c r="C799">
        <f>LN('BB Data'!C804/'BB Data'!C803)*100</f>
        <v>0.41568221040182118</v>
      </c>
      <c r="D799">
        <f>LN('BB Data'!D804/'BB Data'!D803)*100</f>
        <v>6.3042164686256841E-2</v>
      </c>
      <c r="E799">
        <f>LN('BB Data'!E804/'BB Data'!E803)*100</f>
        <v>3.5084375178741682</v>
      </c>
      <c r="F799">
        <f>LN('BB Data'!F804/'BB Data'!F803)*100</f>
        <v>-3.0362863730117935</v>
      </c>
      <c r="G799">
        <f>LN('BB Data'!G804/'BB Data'!G803)*100</f>
        <v>0.15008049894903824</v>
      </c>
      <c r="H799">
        <f>LN('BB Data'!H804/'BB Data'!H803)*100</f>
        <v>0.21767174973521042</v>
      </c>
      <c r="I799">
        <f>LN('BB Data'!I804/'BB Data'!I803)*100</f>
        <v>6.8705989809825757E-2</v>
      </c>
      <c r="J799">
        <f>LN('BB Data'!J804/'BB Data'!J803)*100</f>
        <v>6.1848947193031192</v>
      </c>
      <c r="K799">
        <f t="shared" si="885"/>
        <v>1.0036467457838238</v>
      </c>
      <c r="L799">
        <f t="shared" si="886"/>
        <v>0.14443695827240366</v>
      </c>
      <c r="M799">
        <f t="shared" ref="M799" si="891">STDEV(E774:E799)</f>
        <v>2.8651901567515718</v>
      </c>
      <c r="N799">
        <f t="shared" si="882"/>
        <v>1.8687235684470551</v>
      </c>
      <c r="O799">
        <f t="shared" si="882"/>
        <v>1.6777825241580679</v>
      </c>
      <c r="P799">
        <f t="shared" si="882"/>
        <v>0.22951135394046768</v>
      </c>
      <c r="Q799">
        <f t="shared" si="882"/>
        <v>7.192393205382612E-2</v>
      </c>
      <c r="R799">
        <f t="shared" si="884"/>
        <v>4.0844485564575583</v>
      </c>
    </row>
    <row r="800" spans="1:18">
      <c r="A800" s="42">
        <f>'BB Data'!A805</f>
        <v>40277</v>
      </c>
      <c r="B800">
        <f>LN('BB Data'!B805/'BB Data'!B804)*100</f>
        <v>0.44662426855411502</v>
      </c>
      <c r="C800">
        <f>LN('BB Data'!C805/'BB Data'!C804)*100</f>
        <v>0.18883577592959522</v>
      </c>
      <c r="D800">
        <f>LN('BB Data'!D805/'BB Data'!D804)*100</f>
        <v>7.4058781415089633E-2</v>
      </c>
      <c r="E800">
        <f>LN('BB Data'!E805/'BB Data'!E804)*100</f>
        <v>1.4919168516136696</v>
      </c>
      <c r="F800">
        <f>LN('BB Data'!F805/'BB Data'!F804)*100</f>
        <v>-3.4007822126770913E-2</v>
      </c>
      <c r="G800">
        <f>LN('BB Data'!G805/'BB Data'!G804)*100</f>
        <v>0.96371973934718824</v>
      </c>
      <c r="H800">
        <f>LN('BB Data'!H805/'BB Data'!H804)*100</f>
        <v>5.519553669579761E-2</v>
      </c>
      <c r="I800">
        <f>LN('BB Data'!I805/'BB Data'!I804)*100</f>
        <v>0.15973033133701703</v>
      </c>
      <c r="J800">
        <f>LN('BB Data'!J805/'BB Data'!J804)*100</f>
        <v>0.30401147088029623</v>
      </c>
      <c r="K800">
        <f t="shared" si="885"/>
        <v>0.9337776188764334</v>
      </c>
      <c r="L800">
        <f t="shared" si="886"/>
        <v>0.14382205347767468</v>
      </c>
      <c r="M800">
        <f t="shared" ref="M800" si="892">STDEV(E775:E800)</f>
        <v>2.7335812435788096</v>
      </c>
      <c r="N800">
        <f t="shared" si="882"/>
        <v>1.8094982767747869</v>
      </c>
      <c r="O800">
        <f t="shared" si="882"/>
        <v>1.622272170848839</v>
      </c>
      <c r="P800">
        <f t="shared" si="882"/>
        <v>0.23095970500139593</v>
      </c>
      <c r="Q800">
        <f t="shared" si="882"/>
        <v>7.1528791838455966E-2</v>
      </c>
      <c r="R800">
        <f t="shared" si="884"/>
        <v>3.8665717722316866</v>
      </c>
    </row>
    <row r="801" spans="1:18">
      <c r="A801" s="42">
        <f>'BB Data'!A806</f>
        <v>40284</v>
      </c>
      <c r="B801">
        <f>LN('BB Data'!B806/'BB Data'!B805)*100</f>
        <v>0.26109417184176653</v>
      </c>
      <c r="C801">
        <f>LN('BB Data'!C806/'BB Data'!C805)*100</f>
        <v>0.28693503607177412</v>
      </c>
      <c r="D801">
        <f>LN('BB Data'!D806/'BB Data'!D805)*100</f>
        <v>4.421311914424432E-2</v>
      </c>
      <c r="E801">
        <f>LN('BB Data'!E806/'BB Data'!E805)*100</f>
        <v>-1.1483306025702953</v>
      </c>
      <c r="F801">
        <f>LN('BB Data'!F806/'BB Data'!F805)*100</f>
        <v>-0.32933991496584469</v>
      </c>
      <c r="G801">
        <f>LN('BB Data'!G806/'BB Data'!G805)*100</f>
        <v>-3.7139297223626001E-2</v>
      </c>
      <c r="H801">
        <f>LN('BB Data'!H806/'BB Data'!H805)*100</f>
        <v>-0.23291393229357579</v>
      </c>
      <c r="I801">
        <f>LN('BB Data'!I806/'BB Data'!I805)*100</f>
        <v>0.20227111936945485</v>
      </c>
      <c r="J801">
        <f>LN('BB Data'!J806/'BB Data'!J805)*100</f>
        <v>-1.8613007535944543</v>
      </c>
      <c r="K801">
        <f t="shared" si="885"/>
        <v>0.9235970019673051</v>
      </c>
      <c r="L801">
        <f t="shared" si="886"/>
        <v>0.14151996642355366</v>
      </c>
      <c r="M801">
        <f t="shared" ref="M801" si="893">STDEV(E776:E801)</f>
        <v>2.7268711408005308</v>
      </c>
      <c r="N801">
        <f t="shared" si="882"/>
        <v>1.7720807221816945</v>
      </c>
      <c r="O801">
        <f t="shared" si="882"/>
        <v>1.5834543088078215</v>
      </c>
      <c r="P801">
        <f t="shared" si="882"/>
        <v>0.24563205702411564</v>
      </c>
      <c r="Q801">
        <f t="shared" si="882"/>
        <v>6.7916281786992119E-2</v>
      </c>
      <c r="R801">
        <f t="shared" si="884"/>
        <v>3.805471316594641</v>
      </c>
    </row>
    <row r="802" spans="1:18">
      <c r="A802" s="42">
        <f>'BB Data'!A807</f>
        <v>40291</v>
      </c>
      <c r="B802">
        <f>LN('BB Data'!B807/'BB Data'!B806)*100</f>
        <v>-0.32845625548102569</v>
      </c>
      <c r="C802">
        <f>LN('BB Data'!C807/'BB Data'!C806)*100</f>
        <v>0.29524161772739815</v>
      </c>
      <c r="D802">
        <f>LN('BB Data'!D807/'BB Data'!D806)*100</f>
        <v>3.7062393214272106E-2</v>
      </c>
      <c r="E802">
        <f>LN('BB Data'!E807/'BB Data'!E806)*100</f>
        <v>-0.77912997788236549</v>
      </c>
      <c r="F802">
        <f>LN('BB Data'!F807/'BB Data'!F806)*100</f>
        <v>-9.6736571119650394E-2</v>
      </c>
      <c r="G802">
        <f>LN('BB Data'!G807/'BB Data'!G806)*100</f>
        <v>5.8650166436566772E-3</v>
      </c>
      <c r="H802">
        <f>LN('BB Data'!H807/'BB Data'!H806)*100</f>
        <v>0.1136261005020216</v>
      </c>
      <c r="I802">
        <f>LN('BB Data'!I807/'BB Data'!I806)*100</f>
        <v>9.367861734062681E-2</v>
      </c>
      <c r="J802">
        <f>LN('BB Data'!J807/'BB Data'!J806)*100</f>
        <v>-0.56399071404846024</v>
      </c>
      <c r="K802">
        <f t="shared" si="885"/>
        <v>0.92203325718621976</v>
      </c>
      <c r="L802">
        <f t="shared" si="886"/>
        <v>0.13624565499312064</v>
      </c>
      <c r="M802">
        <f t="shared" ref="M802" si="894">STDEV(E777:E802)</f>
        <v>2.734401465716719</v>
      </c>
      <c r="N802">
        <f t="shared" si="882"/>
        <v>1.771280934472192</v>
      </c>
      <c r="O802">
        <f t="shared" si="882"/>
        <v>1.5762529087867168</v>
      </c>
      <c r="P802">
        <f t="shared" si="882"/>
        <v>0.24595366780107203</v>
      </c>
      <c r="Q802">
        <f t="shared" si="882"/>
        <v>6.8744973250461222E-2</v>
      </c>
      <c r="R802">
        <f t="shared" si="884"/>
        <v>3.7979763878585087</v>
      </c>
    </row>
    <row r="803" spans="1:18">
      <c r="A803" s="42">
        <f>'BB Data'!A808</f>
        <v>40298</v>
      </c>
      <c r="B803">
        <f>LN('BB Data'!B808/'BB Data'!B807)*100</f>
        <v>0.41632321674168321</v>
      </c>
      <c r="C803">
        <f>LN('BB Data'!C808/'BB Data'!C807)*100</f>
        <v>-3.3319564597911154E-2</v>
      </c>
      <c r="D803">
        <f>LN('BB Data'!D808/'BB Data'!D807)*100</f>
        <v>6.2205965251285071E-2</v>
      </c>
      <c r="E803">
        <f>LN('BB Data'!E808/'BB Data'!E807)*100</f>
        <v>-0.39528450275522919</v>
      </c>
      <c r="F803">
        <f>LN('BB Data'!F808/'BB Data'!F807)*100</f>
        <v>-0.97829665502170293</v>
      </c>
      <c r="G803">
        <f>LN('BB Data'!G808/'BB Data'!G807)*100</f>
        <v>-1.1245295805285467</v>
      </c>
      <c r="H803">
        <f>LN('BB Data'!H808/'BB Data'!H807)*100</f>
        <v>0.14346886954836027</v>
      </c>
      <c r="I803">
        <f>LN('BB Data'!I808/'BB Data'!I807)*100</f>
        <v>0.15015781353609292</v>
      </c>
      <c r="J803">
        <f>LN('BB Data'!J808/'BB Data'!J807)*100</f>
        <v>-1.1272141790624044</v>
      </c>
      <c r="K803">
        <f t="shared" si="885"/>
        <v>0.88391116471166531</v>
      </c>
      <c r="L803">
        <f t="shared" si="886"/>
        <v>0.14213669232754464</v>
      </c>
      <c r="M803">
        <f t="shared" ref="M803" si="895">STDEV(E778:E803)</f>
        <v>2.4586808491169201</v>
      </c>
      <c r="N803">
        <f t="shared" si="882"/>
        <v>1.7106441697534847</v>
      </c>
      <c r="O803">
        <f t="shared" si="882"/>
        <v>1.5747952033472443</v>
      </c>
      <c r="P803">
        <f t="shared" si="882"/>
        <v>0.24246364962998529</v>
      </c>
      <c r="Q803">
        <f t="shared" si="882"/>
        <v>6.8675170039378924E-2</v>
      </c>
      <c r="R803">
        <f t="shared" si="884"/>
        <v>3.5408949816871056</v>
      </c>
    </row>
    <row r="804" spans="1:18">
      <c r="A804" s="42">
        <f>'BB Data'!A809</f>
        <v>40305</v>
      </c>
      <c r="B804">
        <f>LN('BB Data'!B809/'BB Data'!B808)*100</f>
        <v>-4.2999925836798711</v>
      </c>
      <c r="C804">
        <f>LN('BB Data'!C809/'BB Data'!C808)*100</f>
        <v>-0.95499618072460224</v>
      </c>
      <c r="D804">
        <f>LN('BB Data'!D809/'BB Data'!D808)*100</f>
        <v>-9.5031262561782025E-3</v>
      </c>
      <c r="E804">
        <f>LN('BB Data'!E809/'BB Data'!E808)*100</f>
        <v>-9.5590603029519574</v>
      </c>
      <c r="F804">
        <f>LN('BB Data'!F809/'BB Data'!F808)*100</f>
        <v>5.5137797759967677</v>
      </c>
      <c r="G804">
        <f>LN('BB Data'!G809/'BB Data'!G808)*100</f>
        <v>-0.86324043203716505</v>
      </c>
      <c r="H804">
        <f>LN('BB Data'!H809/'BB Data'!H808)*100</f>
        <v>-0.34966084444783796</v>
      </c>
      <c r="I804">
        <f>LN('BB Data'!I809/'BB Data'!I808)*100</f>
        <v>0.13453163282987657</v>
      </c>
      <c r="J804">
        <f>LN('BB Data'!J809/'BB Data'!J808)*100</f>
        <v>-13.502141721154453</v>
      </c>
      <c r="K804">
        <f t="shared" si="885"/>
        <v>1.2246310734573929</v>
      </c>
      <c r="L804">
        <f t="shared" si="886"/>
        <v>0.27130029195815242</v>
      </c>
      <c r="M804">
        <f t="shared" ref="M804" si="896">STDEV(E779:E804)</f>
        <v>3.107212868486803</v>
      </c>
      <c r="N804">
        <f t="shared" si="882"/>
        <v>1.9634995000100559</v>
      </c>
      <c r="O804">
        <f t="shared" si="882"/>
        <v>1.5298637819575793</v>
      </c>
      <c r="P804">
        <f t="shared" si="882"/>
        <v>0.26346030685283517</v>
      </c>
      <c r="Q804">
        <f t="shared" si="882"/>
        <v>6.5700723892079121E-2</v>
      </c>
      <c r="R804">
        <f t="shared" si="884"/>
        <v>4.2803546347673924</v>
      </c>
    </row>
    <row r="805" spans="1:18">
      <c r="A805" s="42">
        <f>'BB Data'!A810</f>
        <v>40312</v>
      </c>
      <c r="B805">
        <f>LN('BB Data'!B810/'BB Data'!B809)*100</f>
        <v>1.3517107050633554</v>
      </c>
      <c r="C805">
        <f>LN('BB Data'!C810/'BB Data'!C809)*100</f>
        <v>0.95088752035273616</v>
      </c>
      <c r="D805">
        <f>LN('BB Data'!D810/'BB Data'!D809)*100</f>
        <v>9.8481231920363843E-2</v>
      </c>
      <c r="E805">
        <f>LN('BB Data'!E810/'BB Data'!E809)*100</f>
        <v>3.4738633626141704</v>
      </c>
      <c r="F805">
        <f>LN('BB Data'!F810/'BB Data'!F809)*100</f>
        <v>-2.1280323557159342</v>
      </c>
      <c r="G805">
        <f>LN('BB Data'!G810/'BB Data'!G809)*100</f>
        <v>-1.0862343862627857</v>
      </c>
      <c r="H805">
        <f>LN('BB Data'!H810/'BB Data'!H809)*100</f>
        <v>0.53066252696114713</v>
      </c>
      <c r="I805">
        <f>LN('BB Data'!I810/'BB Data'!I809)*100</f>
        <v>0.19454736909972398</v>
      </c>
      <c r="J805">
        <f>LN('BB Data'!J810/'BB Data'!J809)*100</f>
        <v>3.7020506416014642</v>
      </c>
      <c r="K805">
        <f t="shared" si="885"/>
        <v>1.2392388395463183</v>
      </c>
      <c r="L805">
        <f t="shared" si="886"/>
        <v>0.31081493638514868</v>
      </c>
      <c r="M805">
        <f t="shared" ref="M805" si="897">STDEV(E780:E805)</f>
        <v>3.1361474027633935</v>
      </c>
      <c r="N805">
        <f t="shared" si="882"/>
        <v>2.0184107160842619</v>
      </c>
      <c r="O805">
        <f t="shared" si="882"/>
        <v>1.5477387957929591</v>
      </c>
      <c r="P805">
        <f t="shared" si="882"/>
        <v>0.26925328799330439</v>
      </c>
      <c r="Q805">
        <f t="shared" si="882"/>
        <v>6.614261347063051E-2</v>
      </c>
      <c r="R805">
        <f t="shared" si="884"/>
        <v>4.3535557898081976</v>
      </c>
    </row>
    <row r="806" spans="1:18">
      <c r="A806" s="42">
        <f>'BB Data'!A811</f>
        <v>40319</v>
      </c>
      <c r="B806">
        <f>LN('BB Data'!B811/'BB Data'!B810)*100</f>
        <v>-2.8672214992008751</v>
      </c>
      <c r="C806">
        <f>LN('BB Data'!C811/'BB Data'!C810)*100</f>
        <v>2.0998046345908634E-2</v>
      </c>
      <c r="D806">
        <f>LN('BB Data'!D811/'BB Data'!D810)*100</f>
        <v>2.2755622167797369E-2</v>
      </c>
      <c r="E806">
        <f>LN('BB Data'!E811/'BB Data'!E810)*100</f>
        <v>-7.9273753924750929</v>
      </c>
      <c r="F806">
        <f>LN('BB Data'!F811/'BB Data'!F810)*100</f>
        <v>2.9624089794118</v>
      </c>
      <c r="G806">
        <f>LN('BB Data'!G811/'BB Data'!G810)*100</f>
        <v>0.7276338411592167</v>
      </c>
      <c r="H806">
        <f>LN('BB Data'!H811/'BB Data'!H810)*100</f>
        <v>0.66200951212482018</v>
      </c>
      <c r="I806">
        <f>LN('BB Data'!I811/'BB Data'!I810)*100</f>
        <v>0.14134900726821706</v>
      </c>
      <c r="J806">
        <f>LN('BB Data'!J811/'BB Data'!J810)*100</f>
        <v>-9.3743946670580804</v>
      </c>
      <c r="K806">
        <f t="shared" si="885"/>
        <v>1.3524823525866012</v>
      </c>
      <c r="L806">
        <f t="shared" si="886"/>
        <v>0.31260370925260855</v>
      </c>
      <c r="M806">
        <f t="shared" ref="M806" si="898">STDEV(E781:E806)</f>
        <v>3.497989360342403</v>
      </c>
      <c r="N806">
        <f t="shared" si="882"/>
        <v>2.091013239622562</v>
      </c>
      <c r="O806">
        <f t="shared" si="882"/>
        <v>1.5501922791976166</v>
      </c>
      <c r="P806">
        <f t="shared" si="882"/>
        <v>0.28353861236804778</v>
      </c>
      <c r="Q806">
        <f t="shared" si="882"/>
        <v>6.6135612864614904E-2</v>
      </c>
      <c r="R806">
        <f t="shared" si="884"/>
        <v>4.6851125891142145</v>
      </c>
    </row>
    <row r="807" spans="1:18">
      <c r="A807" s="42">
        <f>'BB Data'!A812</f>
        <v>40326</v>
      </c>
      <c r="B807">
        <f>LN('BB Data'!B812/'BB Data'!B811)*100</f>
        <v>1.6627202750689123</v>
      </c>
      <c r="C807">
        <f>LN('BB Data'!C812/'BB Data'!C811)*100</f>
        <v>0.45175793061701108</v>
      </c>
      <c r="D807">
        <f>LN('BB Data'!D812/'BB Data'!D811)*100</f>
        <v>9.6967438400524381E-2</v>
      </c>
      <c r="E807">
        <f>LN('BB Data'!E812/'BB Data'!E811)*100</f>
        <v>3.3700402114665393</v>
      </c>
      <c r="F807">
        <f>LN('BB Data'!F812/'BB Data'!F811)*100</f>
        <v>-1.9779966497579986</v>
      </c>
      <c r="G807">
        <f>LN('BB Data'!G812/'BB Data'!G811)*100</f>
        <v>-0.53277807091310114</v>
      </c>
      <c r="H807">
        <f>LN('BB Data'!H812/'BB Data'!H811)*100</f>
        <v>0.21823943142972616</v>
      </c>
      <c r="I807">
        <f>LN('BB Data'!I812/'BB Data'!I811)*100</f>
        <v>0.18676939059506983</v>
      </c>
      <c r="J807">
        <f>LN('BB Data'!J812/'BB Data'!J811)*100</f>
        <v>4.7252570553766589</v>
      </c>
      <c r="K807">
        <f t="shared" si="885"/>
        <v>1.4006481500987524</v>
      </c>
      <c r="L807">
        <f t="shared" si="886"/>
        <v>0.31635061961226885</v>
      </c>
      <c r="M807">
        <f t="shared" ref="M807" si="899">STDEV(E782:E807)</f>
        <v>3.5405240582669975</v>
      </c>
      <c r="N807">
        <f t="shared" si="882"/>
        <v>2.1354457502872721</v>
      </c>
      <c r="O807">
        <f t="shared" si="882"/>
        <v>1.270305653013444</v>
      </c>
      <c r="P807">
        <f t="shared" si="882"/>
        <v>0.28351708315969631</v>
      </c>
      <c r="Q807">
        <f t="shared" si="882"/>
        <v>6.5761756015612419E-2</v>
      </c>
      <c r="R807">
        <f t="shared" si="884"/>
        <v>4.8004473649032002</v>
      </c>
    </row>
    <row r="808" spans="1:18">
      <c r="A808" s="42">
        <f>'BB Data'!A813</f>
        <v>40333</v>
      </c>
      <c r="B808">
        <f>LN('BB Data'!B813/'BB Data'!B812)*100</f>
        <v>-1.4589722877754465</v>
      </c>
      <c r="C808">
        <f>LN('BB Data'!C813/'BB Data'!C812)*100</f>
        <v>0.18838766208071778</v>
      </c>
      <c r="D808">
        <f>LN('BB Data'!D813/'BB Data'!D812)*100</f>
        <v>9.7430776455667431E-2</v>
      </c>
      <c r="E808">
        <f>LN('BB Data'!E813/'BB Data'!E812)*100</f>
        <v>-0.38895675463966356</v>
      </c>
      <c r="F808">
        <f>LN('BB Data'!F813/'BB Data'!F812)*100</f>
        <v>2.6233683637751843</v>
      </c>
      <c r="G808">
        <f>LN('BB Data'!G813/'BB Data'!G812)*100</f>
        <v>0.15079016890716765</v>
      </c>
      <c r="H808">
        <f>LN('BB Data'!H813/'BB Data'!H812)*100</f>
        <v>0.41727320281388569</v>
      </c>
      <c r="I808">
        <f>LN('BB Data'!I813/'BB Data'!I812)*100</f>
        <v>0.1847614498874646</v>
      </c>
      <c r="J808">
        <f>LN('BB Data'!J813/'BB Data'!J812)*100</f>
        <v>-0.68664958311729418</v>
      </c>
      <c r="K808">
        <f t="shared" si="885"/>
        <v>1.3982077632969376</v>
      </c>
      <c r="L808">
        <f t="shared" si="886"/>
        <v>0.31633325838038506</v>
      </c>
      <c r="M808">
        <f t="shared" ref="M808" si="900">STDEV(E783:E808)</f>
        <v>3.4197064132744091</v>
      </c>
      <c r="N808">
        <f t="shared" si="882"/>
        <v>2.1833194499674122</v>
      </c>
      <c r="O808">
        <f t="shared" si="882"/>
        <v>1.2689268772511935</v>
      </c>
      <c r="P808">
        <f t="shared" si="882"/>
        <v>0.28557580460245985</v>
      </c>
      <c r="Q808">
        <f t="shared" si="882"/>
        <v>6.5413194066137562E-2</v>
      </c>
      <c r="R808">
        <f t="shared" si="884"/>
        <v>4.7763357979897165</v>
      </c>
    </row>
    <row r="809" spans="1:18">
      <c r="A809" s="42">
        <f>'BB Data'!A814</f>
        <v>40340</v>
      </c>
      <c r="B809">
        <f>LN('BB Data'!B814/'BB Data'!B813)*100</f>
        <v>0.6658091259981741</v>
      </c>
      <c r="C809">
        <f>LN('BB Data'!C814/'BB Data'!C813)*100</f>
        <v>0.31289151084232819</v>
      </c>
      <c r="D809">
        <f>LN('BB Data'!D814/'BB Data'!D813)*100</f>
        <v>5.4180047608224841E-2</v>
      </c>
      <c r="E809">
        <f>LN('BB Data'!E814/'BB Data'!E813)*100</f>
        <v>0.40313164003762869</v>
      </c>
      <c r="F809">
        <f>LN('BB Data'!F814/'BB Data'!F813)*100</f>
        <v>-2.9761996466166263</v>
      </c>
      <c r="G809">
        <f>LN('BB Data'!G814/'BB Data'!G813)*100</f>
        <v>0.24680470821953396</v>
      </c>
      <c r="H809">
        <f>LN('BB Data'!H814/'BB Data'!H813)*100</f>
        <v>-4.7993583877139923E-2</v>
      </c>
      <c r="I809">
        <f>LN('BB Data'!I814/'BB Data'!I813)*100</f>
        <v>0.11966939503374069</v>
      </c>
      <c r="J809">
        <f>LN('BB Data'!J814/'BB Data'!J813)*100</f>
        <v>4.1165166499864725</v>
      </c>
      <c r="K809">
        <f t="shared" si="885"/>
        <v>1.3924682850930989</v>
      </c>
      <c r="L809">
        <f t="shared" si="886"/>
        <v>0.31636057186084748</v>
      </c>
      <c r="M809">
        <f t="shared" ref="M809:Q824" si="901">STDEV(E784:E809)</f>
        <v>3.4182886440690079</v>
      </c>
      <c r="N809">
        <f t="shared" si="901"/>
        <v>2.257791584808396</v>
      </c>
      <c r="O809">
        <f t="shared" si="901"/>
        <v>1.1877590511228071</v>
      </c>
      <c r="P809">
        <f t="shared" si="901"/>
        <v>0.28905387051272574</v>
      </c>
      <c r="Q809">
        <f t="shared" si="901"/>
        <v>6.2856038489361971E-2</v>
      </c>
      <c r="R809">
        <f t="shared" si="884"/>
        <v>4.8686839762390512</v>
      </c>
    </row>
    <row r="810" spans="1:18">
      <c r="A810" s="42">
        <f>'BB Data'!A815</f>
        <v>40347</v>
      </c>
      <c r="B810">
        <f>LN('BB Data'!B815/'BB Data'!B814)*100</f>
        <v>1.3358593996789252</v>
      </c>
      <c r="C810">
        <f>LN('BB Data'!C815/'BB Data'!C814)*100</f>
        <v>0.25601386614189886</v>
      </c>
      <c r="D810">
        <f>LN('BB Data'!D815/'BB Data'!D814)*100</f>
        <v>7.7528069530173702E-2</v>
      </c>
      <c r="E810">
        <f>LN('BB Data'!E815/'BB Data'!E814)*100</f>
        <v>3.881470421550747</v>
      </c>
      <c r="F810">
        <f>LN('BB Data'!F815/'BB Data'!F814)*100</f>
        <v>-2.154822684529758</v>
      </c>
      <c r="G810">
        <f>LN('BB Data'!G815/'BB Data'!G814)*100</f>
        <v>1.4617532927226906</v>
      </c>
      <c r="H810">
        <f>LN('BB Data'!H815/'BB Data'!H814)*100</f>
        <v>0.44949766863540142</v>
      </c>
      <c r="I810">
        <f>LN('BB Data'!I815/'BB Data'!I814)*100</f>
        <v>0.20712770122164595</v>
      </c>
      <c r="J810">
        <f>LN('BB Data'!J815/'BB Data'!J814)*100</f>
        <v>2.7174777684157263</v>
      </c>
      <c r="K810">
        <f t="shared" si="885"/>
        <v>1.4012206293879157</v>
      </c>
      <c r="L810">
        <f t="shared" si="886"/>
        <v>0.30888147811365568</v>
      </c>
      <c r="M810">
        <f t="shared" ref="M810" si="902">STDEV(E785:E810)</f>
        <v>3.4813552111207038</v>
      </c>
      <c r="N810">
        <f t="shared" si="901"/>
        <v>2.2882373767886612</v>
      </c>
      <c r="O810">
        <f t="shared" si="901"/>
        <v>1.0483396342042499</v>
      </c>
      <c r="P810">
        <f t="shared" si="901"/>
        <v>0.27659386134335817</v>
      </c>
      <c r="Q810">
        <f t="shared" si="901"/>
        <v>6.3560438406285197E-2</v>
      </c>
      <c r="R810">
        <f t="shared" si="884"/>
        <v>4.8044370980721647</v>
      </c>
    </row>
    <row r="811" spans="1:18">
      <c r="A811" s="42">
        <f>'BB Data'!A816</f>
        <v>40354</v>
      </c>
      <c r="B811">
        <f>LN('BB Data'!B816/'BB Data'!B815)*100</f>
        <v>-0.79400958471600325</v>
      </c>
      <c r="C811">
        <f>LN('BB Data'!C816/'BB Data'!C815)*100</f>
        <v>0.11042080458157694</v>
      </c>
      <c r="D811">
        <f>LN('BB Data'!D816/'BB Data'!D815)*100</f>
        <v>3.3247664101442587E-2</v>
      </c>
      <c r="E811">
        <f>LN('BB Data'!E816/'BB Data'!E815)*100</f>
        <v>-0.62281899766028193</v>
      </c>
      <c r="F811">
        <f>LN('BB Data'!F816/'BB Data'!F815)*100</f>
        <v>0.45604335435319232</v>
      </c>
      <c r="G811">
        <f>LN('BB Data'!G816/'BB Data'!G815)*100</f>
        <v>0.46255670458554388</v>
      </c>
      <c r="H811">
        <f>LN('BB Data'!H816/'BB Data'!H815)*100</f>
        <v>0.3609461899570679</v>
      </c>
      <c r="I811">
        <f>LN('BB Data'!I816/'BB Data'!I815)*100</f>
        <v>0.18511702601231025</v>
      </c>
      <c r="J811">
        <f>LN('BB Data'!J816/'BB Data'!J815)*100</f>
        <v>-0.87391987912478586</v>
      </c>
      <c r="K811">
        <f t="shared" si="885"/>
        <v>1.4025025796381032</v>
      </c>
      <c r="L811">
        <f t="shared" si="886"/>
        <v>0.30895295032457309</v>
      </c>
      <c r="M811">
        <f t="shared" ref="M811" si="903">STDEV(E786:E811)</f>
        <v>3.4460476504919271</v>
      </c>
      <c r="N811">
        <f t="shared" si="901"/>
        <v>2.2815597028151804</v>
      </c>
      <c r="O811">
        <f t="shared" si="901"/>
        <v>1.0443471152833181</v>
      </c>
      <c r="P811">
        <f t="shared" si="901"/>
        <v>0.27681566160946497</v>
      </c>
      <c r="Q811">
        <f t="shared" si="901"/>
        <v>6.257204719107208E-2</v>
      </c>
      <c r="R811">
        <f t="shared" si="884"/>
        <v>4.7787692814859319</v>
      </c>
    </row>
    <row r="812" spans="1:18">
      <c r="A812" s="42">
        <f>'BB Data'!A817</f>
        <v>40361</v>
      </c>
      <c r="B812">
        <f>LN('BB Data'!B817/'BB Data'!B816)*100</f>
        <v>-0.19303331430499376</v>
      </c>
      <c r="C812">
        <f>LN('BB Data'!C817/'BB Data'!C816)*100</f>
        <v>0.42835857883358597</v>
      </c>
      <c r="D812">
        <f>LN('BB Data'!D817/'BB Data'!D816)*100</f>
        <v>7.0770968504765289E-2</v>
      </c>
      <c r="E812">
        <f>LN('BB Data'!E817/'BB Data'!E816)*100</f>
        <v>-3.6552150632251568</v>
      </c>
      <c r="F812">
        <f>LN('BB Data'!F817/'BB Data'!F816)*100</f>
        <v>-0.45604335435318288</v>
      </c>
      <c r="G812">
        <f>LN('BB Data'!G817/'BB Data'!G816)*100</f>
        <v>0.64078288682796325</v>
      </c>
      <c r="H812">
        <f>LN('BB Data'!H817/'BB Data'!H816)*100</f>
        <v>0.55620912687600221</v>
      </c>
      <c r="I812">
        <f>LN('BB Data'!I817/'BB Data'!I816)*100</f>
        <v>0.15251109957846806</v>
      </c>
      <c r="J812">
        <f>LN('BB Data'!J817/'BB Data'!J816)*100</f>
        <v>-4.1322124699347151</v>
      </c>
      <c r="K812">
        <f t="shared" si="885"/>
        <v>1.4001690363513499</v>
      </c>
      <c r="L812">
        <f t="shared" si="886"/>
        <v>0.3103035272148949</v>
      </c>
      <c r="M812">
        <f t="shared" ref="M812" si="904">STDEV(E787:E812)</f>
        <v>3.4966492202192239</v>
      </c>
      <c r="N812">
        <f t="shared" si="901"/>
        <v>2.273099451956798</v>
      </c>
      <c r="O812">
        <f t="shared" si="901"/>
        <v>1.0480049883983851</v>
      </c>
      <c r="P812">
        <f t="shared" si="901"/>
        <v>0.28245596981645532</v>
      </c>
      <c r="Q812">
        <f t="shared" si="901"/>
        <v>6.25241452099735E-2</v>
      </c>
      <c r="R812">
        <f t="shared" si="884"/>
        <v>4.7963172896886332</v>
      </c>
    </row>
    <row r="813" spans="1:18">
      <c r="A813" s="42">
        <f>'BB Data'!A818</f>
        <v>40368</v>
      </c>
      <c r="B813">
        <f>LN('BB Data'!B818/'BB Data'!B817)*100</f>
        <v>0.99420442729418901</v>
      </c>
      <c r="C813">
        <f>LN('BB Data'!C818/'BB Data'!C817)*100</f>
        <v>0.34029782004367076</v>
      </c>
      <c r="D813">
        <f>LN('BB Data'!D818/'BB Data'!D817)*100</f>
        <v>6.1414736186563686E-2</v>
      </c>
      <c r="E813">
        <f>LN('BB Data'!E818/'BB Data'!E817)*100</f>
        <v>4.1069350494123347</v>
      </c>
      <c r="F813">
        <f>LN('BB Data'!F818/'BB Data'!F817)*100</f>
        <v>-0.94685328232821075</v>
      </c>
      <c r="G813">
        <f>LN('BB Data'!G818/'BB Data'!G817)*100</f>
        <v>-0.73715706207670206</v>
      </c>
      <c r="H813">
        <f>LN('BB Data'!H818/'BB Data'!H817)*100</f>
        <v>0.13369251394000536</v>
      </c>
      <c r="I813">
        <f>LN('BB Data'!I818/'BB Data'!I817)*100</f>
        <v>0.29869021947855456</v>
      </c>
      <c r="J813">
        <f>LN('BB Data'!J818/'BB Data'!J817)*100</f>
        <v>4.2276749311853195</v>
      </c>
      <c r="K813">
        <f t="shared" si="885"/>
        <v>1.4012006925488856</v>
      </c>
      <c r="L813">
        <f t="shared" si="886"/>
        <v>0.30449599752126782</v>
      </c>
      <c r="M813">
        <f t="shared" ref="M813" si="905">STDEV(E788:E813)</f>
        <v>3.5558941602795349</v>
      </c>
      <c r="N813">
        <f t="shared" si="901"/>
        <v>2.2713108013537102</v>
      </c>
      <c r="O813">
        <f t="shared" si="901"/>
        <v>0.80428147956839446</v>
      </c>
      <c r="P813">
        <f t="shared" si="901"/>
        <v>0.26807093636076967</v>
      </c>
      <c r="Q813">
        <f t="shared" si="901"/>
        <v>6.8072731279798668E-2</v>
      </c>
      <c r="R813">
        <f t="shared" si="884"/>
        <v>4.8436350510450561</v>
      </c>
    </row>
    <row r="814" spans="1:18">
      <c r="A814" s="42">
        <f>'BB Data'!A819</f>
        <v>40375</v>
      </c>
      <c r="B814">
        <f>LN('BB Data'!B819/'BB Data'!B818)*100</f>
        <v>0.35232699678421081</v>
      </c>
      <c r="C814">
        <f>LN('BB Data'!C819/'BB Data'!C818)*100</f>
        <v>0.34181659987392848</v>
      </c>
      <c r="D814">
        <f>LN('BB Data'!D819/'BB Data'!D818)*100</f>
        <v>5.0548536002034794E-2</v>
      </c>
      <c r="E814">
        <f>LN('BB Data'!E819/'BB Data'!E818)*100</f>
        <v>-0.30829635576339004</v>
      </c>
      <c r="F814">
        <f>LN('BB Data'!F819/'BB Data'!F818)*100</f>
        <v>1.5095693021036496</v>
      </c>
      <c r="G814">
        <f>LN('BB Data'!G819/'BB Data'!G818)*100</f>
        <v>0.88159806158022158</v>
      </c>
      <c r="H814">
        <f>LN('BB Data'!H819/'BB Data'!H818)*100</f>
        <v>0.53430558711185849</v>
      </c>
      <c r="I814">
        <f>LN('BB Data'!I819/'BB Data'!I818)*100</f>
        <v>0.20995966870632687</v>
      </c>
      <c r="J814">
        <f>LN('BB Data'!J819/'BB Data'!J818)*100</f>
        <v>-3.1784244475891517</v>
      </c>
      <c r="K814">
        <f t="shared" si="885"/>
        <v>1.4022966833841541</v>
      </c>
      <c r="L814">
        <f t="shared" si="886"/>
        <v>0.30443701373501264</v>
      </c>
      <c r="M814">
        <f t="shared" ref="M814" si="906">STDEV(E789:E814)</f>
        <v>3.5553784571111993</v>
      </c>
      <c r="N814">
        <f t="shared" si="901"/>
        <v>2.2312316992662744</v>
      </c>
      <c r="O814">
        <f t="shared" si="901"/>
        <v>0.71351700734846479</v>
      </c>
      <c r="P814">
        <f t="shared" si="901"/>
        <v>0.27144737307424111</v>
      </c>
      <c r="Q814">
        <f t="shared" si="901"/>
        <v>6.8471696209273389E-2</v>
      </c>
      <c r="R814">
        <f t="shared" si="884"/>
        <v>4.8279618648168618</v>
      </c>
    </row>
    <row r="815" spans="1:18">
      <c r="A815" s="42">
        <f>'BB Data'!A820</f>
        <v>40382</v>
      </c>
      <c r="B815">
        <f>LN('BB Data'!B820/'BB Data'!B819)*100</f>
        <v>0.41709963010895429</v>
      </c>
      <c r="C815">
        <f>LN('BB Data'!C820/'BB Data'!C819)*100</f>
        <v>0.22515616921644105</v>
      </c>
      <c r="D815">
        <f>LN('BB Data'!D820/'BB Data'!D819)*100</f>
        <v>5.3437007022658835E-2</v>
      </c>
      <c r="E815">
        <f>LN('BB Data'!E820/'BB Data'!E819)*100</f>
        <v>3.3676006704325365</v>
      </c>
      <c r="F815">
        <f>LN('BB Data'!F820/'BB Data'!F819)*100</f>
        <v>-0.46683062367016293</v>
      </c>
      <c r="G815">
        <f>LN('BB Data'!G820/'BB Data'!G819)*100</f>
        <v>0.71570302465980007</v>
      </c>
      <c r="H815">
        <f>LN('BB Data'!H820/'BB Data'!H819)*100</f>
        <v>0.23458687018363747</v>
      </c>
      <c r="I815">
        <f>LN('BB Data'!I820/'BB Data'!I819)*100</f>
        <v>9.1353086005999146E-2</v>
      </c>
      <c r="J815">
        <f>LN('BB Data'!J820/'BB Data'!J819)*100</f>
        <v>7.1526891589747583</v>
      </c>
      <c r="K815">
        <f t="shared" si="885"/>
        <v>1.3596631184590808</v>
      </c>
      <c r="L815">
        <f t="shared" si="886"/>
        <v>0.30058645430868952</v>
      </c>
      <c r="M815">
        <f t="shared" ref="M815" si="907">STDEV(E790:E815)</f>
        <v>3.4995638632790649</v>
      </c>
      <c r="N815">
        <f t="shared" si="901"/>
        <v>2.1530605088100607</v>
      </c>
      <c r="O815">
        <f t="shared" si="901"/>
        <v>0.71438393575484205</v>
      </c>
      <c r="P815">
        <f t="shared" si="901"/>
        <v>0.27114958729134536</v>
      </c>
      <c r="Q815">
        <f t="shared" si="901"/>
        <v>7.0078334958613639E-2</v>
      </c>
      <c r="R815">
        <f t="shared" si="884"/>
        <v>4.9029017970511406</v>
      </c>
    </row>
    <row r="816" spans="1:18">
      <c r="A816" s="42">
        <f>'BB Data'!A821</f>
        <v>40389</v>
      </c>
      <c r="B816">
        <f>LN('BB Data'!B821/'BB Data'!B820)*100</f>
        <v>0.64964204837340001</v>
      </c>
      <c r="C816">
        <f>LN('BB Data'!C821/'BB Data'!C820)*100</f>
        <v>0.51780050967528468</v>
      </c>
      <c r="D816">
        <f>LN('BB Data'!D821/'BB Data'!D820)*100</f>
        <v>6.3948066917965424E-2</v>
      </c>
      <c r="E816">
        <f>LN('BB Data'!E821/'BB Data'!E820)*100</f>
        <v>1.012766978312905</v>
      </c>
      <c r="F816">
        <f>LN('BB Data'!F821/'BB Data'!F820)*100</f>
        <v>-1.0712262722790871</v>
      </c>
      <c r="G816">
        <f>LN('BB Data'!G821/'BB Data'!G820)*100</f>
        <v>0.51862627474051692</v>
      </c>
      <c r="H816">
        <f>LN('BB Data'!H821/'BB Data'!H820)*100</f>
        <v>0.5870070746346937</v>
      </c>
      <c r="I816">
        <f>LN('BB Data'!I821/'BB Data'!I820)*100</f>
        <v>8.6357306946862791E-2</v>
      </c>
      <c r="J816">
        <f>LN('BB Data'!J821/'BB Data'!J820)*100</f>
        <v>1.8144636709089841</v>
      </c>
      <c r="K816">
        <f t="shared" si="885"/>
        <v>1.3538067658536093</v>
      </c>
      <c r="L816">
        <f t="shared" si="886"/>
        <v>0.30475781986566003</v>
      </c>
      <c r="M816">
        <f t="shared" ref="M816" si="908">STDEV(E791:E816)</f>
        <v>3.4395410177723287</v>
      </c>
      <c r="N816">
        <f t="shared" si="901"/>
        <v>2.0078574838767476</v>
      </c>
      <c r="O816">
        <f t="shared" si="901"/>
        <v>0.71059970744832923</v>
      </c>
      <c r="P816">
        <f t="shared" si="901"/>
        <v>0.2753760782889263</v>
      </c>
      <c r="Q816">
        <f t="shared" si="901"/>
        <v>5.3272380859190976E-2</v>
      </c>
      <c r="R816">
        <f t="shared" si="884"/>
        <v>4.8315272000857261</v>
      </c>
    </row>
    <row r="817" spans="1:18">
      <c r="A817" s="42">
        <f>'BB Data'!A822</f>
        <v>40396</v>
      </c>
      <c r="B817">
        <f>LN('BB Data'!B822/'BB Data'!B821)*100</f>
        <v>0.90466551697568809</v>
      </c>
      <c r="C817">
        <f>LN('BB Data'!C822/'BB Data'!C821)*100</f>
        <v>0.23540282179955185</v>
      </c>
      <c r="D817">
        <f>LN('BB Data'!D822/'BB Data'!D821)*100</f>
        <v>6.3630033026147503E-2</v>
      </c>
      <c r="E817">
        <f>LN('BB Data'!E822/'BB Data'!E821)*100</f>
        <v>1.9517589531691586</v>
      </c>
      <c r="F817">
        <f>LN('BB Data'!F822/'BB Data'!F821)*100</f>
        <v>0.34131667471713012</v>
      </c>
      <c r="G817">
        <f>LN('BB Data'!G822/'BB Data'!G821)*100</f>
        <v>2.0130940053427802</v>
      </c>
      <c r="H817">
        <f>LN('BB Data'!H822/'BB Data'!H821)*100</f>
        <v>0.15940778018981464</v>
      </c>
      <c r="I817">
        <f>LN('BB Data'!I822/'BB Data'!I821)*100</f>
        <v>0.19910968123231609</v>
      </c>
      <c r="J817">
        <f>LN('BB Data'!J822/'BB Data'!J821)*100</f>
        <v>0.77634951923843931</v>
      </c>
      <c r="K817">
        <f t="shared" si="885"/>
        <v>1.3337040090380712</v>
      </c>
      <c r="L817">
        <f t="shared" si="886"/>
        <v>0.30477674576063402</v>
      </c>
      <c r="M817">
        <f t="shared" ref="M817" si="909">STDEV(E792:E817)</f>
        <v>3.3476114786198052</v>
      </c>
      <c r="N817">
        <f t="shared" si="901"/>
        <v>2.0085009311839821</v>
      </c>
      <c r="O817">
        <f t="shared" si="901"/>
        <v>0.7993475497040109</v>
      </c>
      <c r="P817">
        <f t="shared" si="901"/>
        <v>0.25621324490812458</v>
      </c>
      <c r="Q817">
        <f t="shared" si="901"/>
        <v>5.1445171469204534E-2</v>
      </c>
      <c r="R817">
        <f t="shared" si="884"/>
        <v>4.7349087476128409</v>
      </c>
    </row>
    <row r="818" spans="1:18">
      <c r="A818" s="42">
        <f>'BB Data'!A823</f>
        <v>40403</v>
      </c>
      <c r="B818">
        <f>LN('BB Data'!B823/'BB Data'!B822)*100</f>
        <v>-0.92181359063338175</v>
      </c>
      <c r="C818">
        <f>LN('BB Data'!C823/'BB Data'!C822)*100</f>
        <v>0.46388069839163942</v>
      </c>
      <c r="D818">
        <f>LN('BB Data'!D823/'BB Data'!D822)*100</f>
        <v>5.5833531632771077E-2</v>
      </c>
      <c r="E818">
        <f>LN('BB Data'!E823/'BB Data'!E822)*100</f>
        <v>-3.0613713279365684</v>
      </c>
      <c r="F818">
        <f>LN('BB Data'!F823/'BB Data'!F822)*100</f>
        <v>0.62838101982938943</v>
      </c>
      <c r="G818">
        <f>LN('BB Data'!G823/'BB Data'!G822)*100</f>
        <v>0.99482276880096721</v>
      </c>
      <c r="H818">
        <f>LN('BB Data'!H823/'BB Data'!H822)*100</f>
        <v>0.61827010431818419</v>
      </c>
      <c r="I818">
        <f>LN('BB Data'!I823/'BB Data'!I822)*100</f>
        <v>0.11444872494453867</v>
      </c>
      <c r="J818">
        <f>LN('BB Data'!J823/'BB Data'!J822)*100</f>
        <v>-3.5881920265422464</v>
      </c>
      <c r="K818">
        <f t="shared" si="885"/>
        <v>1.3426211465513276</v>
      </c>
      <c r="L818">
        <f t="shared" si="886"/>
        <v>0.30749236189042883</v>
      </c>
      <c r="M818">
        <f t="shared" ref="M818" si="910">STDEV(E793:E818)</f>
        <v>3.3853037038499183</v>
      </c>
      <c r="N818">
        <f t="shared" si="901"/>
        <v>2.0030160190012847</v>
      </c>
      <c r="O818">
        <f t="shared" si="901"/>
        <v>0.81264440412312366</v>
      </c>
      <c r="P818">
        <f t="shared" si="901"/>
        <v>0.26663638557182795</v>
      </c>
      <c r="Q818">
        <f t="shared" si="901"/>
        <v>5.1825217992121864E-2</v>
      </c>
      <c r="R818">
        <f t="shared" si="884"/>
        <v>4.6924316118773213</v>
      </c>
    </row>
    <row r="819" spans="1:18">
      <c r="A819" s="42">
        <f>'BB Data'!A824</f>
        <v>40410</v>
      </c>
      <c r="B819">
        <f>LN('BB Data'!B824/'BB Data'!B823)*100</f>
        <v>5.6476664537172219E-2</v>
      </c>
      <c r="C819">
        <f>LN('BB Data'!C824/'BB Data'!C823)*100</f>
        <v>1.0370165619866532</v>
      </c>
      <c r="D819">
        <f>LN('BB Data'!D824/'BB Data'!D823)*100</f>
        <v>5.1372555308146974E-2</v>
      </c>
      <c r="E819">
        <f>LN('BB Data'!E824/'BB Data'!E823)*100</f>
        <v>0.78125794223578016</v>
      </c>
      <c r="F819">
        <f>LN('BB Data'!F824/'BB Data'!F823)*100</f>
        <v>-0.89564682391311023</v>
      </c>
      <c r="G819">
        <f>LN('BB Data'!G824/'BB Data'!G823)*100</f>
        <v>2.7046868514874305</v>
      </c>
      <c r="H819">
        <f>LN('BB Data'!H824/'BB Data'!H823)*100</f>
        <v>1.0030167898461819</v>
      </c>
      <c r="I819">
        <f>LN('BB Data'!I824/'BB Data'!I823)*100</f>
        <v>0.21803476926534701</v>
      </c>
      <c r="J819">
        <f>LN('BB Data'!J824/'BB Data'!J823)*100</f>
        <v>0.67146421004486312</v>
      </c>
      <c r="K819">
        <f t="shared" si="885"/>
        <v>1.3416740983777058</v>
      </c>
      <c r="L819">
        <f t="shared" si="886"/>
        <v>0.3427382019292064</v>
      </c>
      <c r="M819">
        <f t="shared" ref="M819" si="911">STDEV(E794:E819)</f>
        <v>3.3809338350470455</v>
      </c>
      <c r="N819">
        <f t="shared" si="901"/>
        <v>1.9353635329608978</v>
      </c>
      <c r="O819">
        <f t="shared" si="901"/>
        <v>0.94230824639854072</v>
      </c>
      <c r="P819">
        <f t="shared" si="901"/>
        <v>0.30451543855975893</v>
      </c>
      <c r="Q819">
        <f t="shared" si="901"/>
        <v>5.2272471597119612E-2</v>
      </c>
      <c r="R819">
        <f t="shared" si="884"/>
        <v>4.5899166263433173</v>
      </c>
    </row>
    <row r="820" spans="1:18">
      <c r="A820" s="42">
        <f>'BB Data'!A825</f>
        <v>40417</v>
      </c>
      <c r="B820">
        <f>LN('BB Data'!B825/'BB Data'!B824)*100</f>
        <v>-0.37778967526920998</v>
      </c>
      <c r="C820">
        <f>LN('BB Data'!C825/'BB Data'!C824)*100</f>
        <v>-0.15047275629705673</v>
      </c>
      <c r="D820">
        <f>LN('BB Data'!D825/'BB Data'!D824)*100</f>
        <v>3.8200745379067438E-2</v>
      </c>
      <c r="E820">
        <f>LN('BB Data'!E825/'BB Data'!E824)*100</f>
        <v>-1.8507320195697827</v>
      </c>
      <c r="F820">
        <f>LN('BB Data'!F825/'BB Data'!F824)*100</f>
        <v>-0.34794547837834089</v>
      </c>
      <c r="G820">
        <f>LN('BB Data'!G825/'BB Data'!G824)*100</f>
        <v>1.3505323343916318</v>
      </c>
      <c r="H820">
        <f>LN('BB Data'!H825/'BB Data'!H824)*100</f>
        <v>-6.0911494278971294E-2</v>
      </c>
      <c r="I820">
        <f>LN('BB Data'!I825/'BB Data'!I824)*100</f>
        <v>0.14718399956122682</v>
      </c>
      <c r="J820">
        <f>LN('BB Data'!J825/'BB Data'!J824)*100</f>
        <v>-1.0066463450250922</v>
      </c>
      <c r="K820">
        <f t="shared" si="885"/>
        <v>1.3434830497744181</v>
      </c>
      <c r="L820">
        <f t="shared" si="886"/>
        <v>0.35352743894910399</v>
      </c>
      <c r="M820">
        <f t="shared" ref="M820" si="912">STDEV(E795:E820)</f>
        <v>3.4051516457250499</v>
      </c>
      <c r="N820">
        <f t="shared" si="901"/>
        <v>1.9344137623725597</v>
      </c>
      <c r="O820">
        <f t="shared" si="901"/>
        <v>0.96308098383042429</v>
      </c>
      <c r="P820">
        <f t="shared" si="901"/>
        <v>0.301002831450709</v>
      </c>
      <c r="Q820">
        <f t="shared" si="901"/>
        <v>5.2314492295232162E-2</v>
      </c>
      <c r="R820">
        <f t="shared" si="884"/>
        <v>4.5856254570997583</v>
      </c>
    </row>
    <row r="821" spans="1:18">
      <c r="A821" s="42">
        <f>'BB Data'!A826</f>
        <v>40424</v>
      </c>
      <c r="B821">
        <f>LN('BB Data'!B826/'BB Data'!B825)*100</f>
        <v>0.82745469369302027</v>
      </c>
      <c r="C821">
        <f>LN('BB Data'!C826/'BB Data'!C825)*100</f>
        <v>-0.16552040332834306</v>
      </c>
      <c r="D821">
        <f>LN('BB Data'!D826/'BB Data'!D825)*100</f>
        <v>5.5475817218158412E-2</v>
      </c>
      <c r="E821">
        <f>LN('BB Data'!E826/'BB Data'!E825)*100</f>
        <v>3.4160957500367233</v>
      </c>
      <c r="F821">
        <f>LN('BB Data'!F826/'BB Data'!F825)*100</f>
        <v>-0.99343318953854665</v>
      </c>
      <c r="G821">
        <f>LN('BB Data'!G826/'BB Data'!G825)*100</f>
        <v>-0.51158831845318808</v>
      </c>
      <c r="H821">
        <f>LN('BB Data'!H826/'BB Data'!H825)*100</f>
        <v>4.8411634485455254E-2</v>
      </c>
      <c r="I821">
        <f>LN('BB Data'!I826/'BB Data'!I825)*100</f>
        <v>0.20054669604690303</v>
      </c>
      <c r="J821">
        <f>LN('BB Data'!J826/'BB Data'!J825)*100</f>
        <v>3.6378992613124614</v>
      </c>
      <c r="K821">
        <f t="shared" si="885"/>
        <v>1.3294864019132193</v>
      </c>
      <c r="L821">
        <f t="shared" si="886"/>
        <v>0.36368681361514832</v>
      </c>
      <c r="M821">
        <f t="shared" ref="M821" si="913">STDEV(E796:E821)</f>
        <v>3.3767079932132642</v>
      </c>
      <c r="N821">
        <f t="shared" si="901"/>
        <v>1.918243216713311</v>
      </c>
      <c r="O821">
        <f t="shared" si="901"/>
        <v>0.97804241116081225</v>
      </c>
      <c r="P821">
        <f t="shared" si="901"/>
        <v>0.30020058140783201</v>
      </c>
      <c r="Q821">
        <f t="shared" si="901"/>
        <v>5.2936050924125219E-2</v>
      </c>
      <c r="R821">
        <f t="shared" si="884"/>
        <v>4.5309916705677091</v>
      </c>
    </row>
    <row r="822" spans="1:18">
      <c r="A822" s="42">
        <f>'BB Data'!A827</f>
        <v>40431</v>
      </c>
      <c r="B822">
        <f>LN('BB Data'!B827/'BB Data'!B826)*100</f>
        <v>9.7311892269309933E-2</v>
      </c>
      <c r="C822">
        <f>LN('BB Data'!C827/'BB Data'!C826)*100</f>
        <v>0.36248084231307748</v>
      </c>
      <c r="D822">
        <f>LN('BB Data'!D827/'BB Data'!D826)*100</f>
        <v>4.4800885705084531E-2</v>
      </c>
      <c r="E822">
        <f>LN('BB Data'!E827/'BB Data'!E826)*100</f>
        <v>0.91534954561859527</v>
      </c>
      <c r="F822">
        <f>LN('BB Data'!F827/'BB Data'!F826)*100</f>
        <v>-0.61360539846614259</v>
      </c>
      <c r="G822">
        <f>LN('BB Data'!G827/'BB Data'!G826)*100</f>
        <v>-0.11328991013345145</v>
      </c>
      <c r="H822">
        <f>LN('BB Data'!H827/'BB Data'!H826)*100</f>
        <v>0.18349481003679591</v>
      </c>
      <c r="I822">
        <f>LN('BB Data'!I827/'BB Data'!I826)*100</f>
        <v>0.15894442030410341</v>
      </c>
      <c r="J822">
        <f>LN('BB Data'!J827/'BB Data'!J826)*100</f>
        <v>-0.23035883639873664</v>
      </c>
      <c r="K822">
        <f t="shared" si="885"/>
        <v>1.3234482815288864</v>
      </c>
      <c r="L822">
        <f t="shared" si="886"/>
        <v>0.36427524929266147</v>
      </c>
      <c r="M822">
        <f t="shared" ref="M822" si="914">STDEV(E797:E822)</f>
        <v>3.3633420435849199</v>
      </c>
      <c r="N822">
        <f t="shared" si="901"/>
        <v>1.9144070477985942</v>
      </c>
      <c r="O822">
        <f t="shared" si="901"/>
        <v>0.9724399732272655</v>
      </c>
      <c r="P822">
        <f t="shared" si="901"/>
        <v>0.3006332515116939</v>
      </c>
      <c r="Q822">
        <f t="shared" si="901"/>
        <v>5.1820238915818856E-2</v>
      </c>
      <c r="R822">
        <f t="shared" si="884"/>
        <v>4.5198154749550499</v>
      </c>
    </row>
    <row r="823" spans="1:18">
      <c r="A823" s="42">
        <f>'BB Data'!A828</f>
        <v>40438</v>
      </c>
      <c r="B823">
        <f>LN('BB Data'!B828/'BB Data'!B827)*100</f>
        <v>0.64965796740948545</v>
      </c>
      <c r="C823">
        <f>LN('BB Data'!C828/'BB Data'!C827)*100</f>
        <v>4.9505166484233219E-2</v>
      </c>
      <c r="D823">
        <f>LN('BB Data'!D828/'BB Data'!D827)*100</f>
        <v>7.6833788534713801E-2</v>
      </c>
      <c r="E823">
        <f>LN('BB Data'!E828/'BB Data'!E827)*100</f>
        <v>2.2412745367214471</v>
      </c>
      <c r="F823">
        <f>LN('BB Data'!F828/'BB Data'!F827)*100</f>
        <v>-5.2272398460457385E-2</v>
      </c>
      <c r="G823">
        <f>LN('BB Data'!G828/'BB Data'!G827)*100</f>
        <v>1.567383854342417</v>
      </c>
      <c r="H823">
        <f>LN('BB Data'!H828/'BB Data'!H827)*100</f>
        <v>-5.0883664721653288E-2</v>
      </c>
      <c r="I823">
        <f>LN('BB Data'!I828/'BB Data'!I827)*100</f>
        <v>0.16412397759703817</v>
      </c>
      <c r="J823">
        <f>LN('BB Data'!J828/'BB Data'!J827)*100</f>
        <v>0.6742393456080723</v>
      </c>
      <c r="K823">
        <f t="shared" si="885"/>
        <v>1.3275051508999927</v>
      </c>
      <c r="L823">
        <f t="shared" si="886"/>
        <v>0.36644838487358217</v>
      </c>
      <c r="M823">
        <f t="shared" ref="M823" si="915">STDEV(E798:E823)</f>
        <v>3.3891958697495812</v>
      </c>
      <c r="N823">
        <f t="shared" si="901"/>
        <v>1.8565125483968135</v>
      </c>
      <c r="O823">
        <f t="shared" si="901"/>
        <v>0.97769533425151789</v>
      </c>
      <c r="P823">
        <f t="shared" si="901"/>
        <v>0.30501423771353098</v>
      </c>
      <c r="Q823">
        <f t="shared" si="901"/>
        <v>5.1054162689656797E-2</v>
      </c>
      <c r="R823">
        <f t="shared" si="884"/>
        <v>4.4975341388971453</v>
      </c>
    </row>
    <row r="824" spans="1:18">
      <c r="A824" s="42">
        <f>'BB Data'!A829</f>
        <v>40445</v>
      </c>
      <c r="B824">
        <f>LN('BB Data'!B829/'BB Data'!B828)*100</f>
        <v>1.345782150916792</v>
      </c>
      <c r="C824">
        <f>LN('BB Data'!C829/'BB Data'!C828)*100</f>
        <v>0.4224012934927619</v>
      </c>
      <c r="D824">
        <f>LN('BB Data'!D829/'BB Data'!D828)*100</f>
        <v>5.1097704062885718E-2</v>
      </c>
      <c r="E824">
        <f>LN('BB Data'!E829/'BB Data'!E828)*100</f>
        <v>1.6590383438522625</v>
      </c>
      <c r="F824">
        <f>LN('BB Data'!F829/'BB Data'!F828)*100</f>
        <v>-0.60602714468572749</v>
      </c>
      <c r="G824">
        <f>LN('BB Data'!G829/'BB Data'!G828)*100</f>
        <v>-3.735225891191505E-2</v>
      </c>
      <c r="H824">
        <f>LN('BB Data'!H829/'BB Data'!H828)*100</f>
        <v>0.3393744329539819</v>
      </c>
      <c r="I824">
        <f>LN('BB Data'!I829/'BB Data'!I828)*100</f>
        <v>0.10430245652067072</v>
      </c>
      <c r="J824">
        <f>LN('BB Data'!J829/'BB Data'!J828)*100</f>
        <v>1.6018476028983191</v>
      </c>
      <c r="K824">
        <f t="shared" si="885"/>
        <v>1.3418227799553197</v>
      </c>
      <c r="L824">
        <f t="shared" si="886"/>
        <v>0.36768860010622229</v>
      </c>
      <c r="M824">
        <f t="shared" ref="M824" si="916">STDEV(E799:E824)</f>
        <v>3.3993275356250598</v>
      </c>
      <c r="N824">
        <f t="shared" si="901"/>
        <v>1.8436684682056155</v>
      </c>
      <c r="O824">
        <f t="shared" si="901"/>
        <v>0.95006416737000476</v>
      </c>
      <c r="P824">
        <f t="shared" si="901"/>
        <v>0.30523204145896671</v>
      </c>
      <c r="Q824">
        <f t="shared" si="901"/>
        <v>5.1548578277628994E-2</v>
      </c>
      <c r="R824">
        <f t="shared" si="884"/>
        <v>4.4978012127855518</v>
      </c>
    </row>
    <row r="825" spans="1:18">
      <c r="A825" s="42">
        <f>'BB Data'!A830</f>
        <v>40452</v>
      </c>
      <c r="B825">
        <f>LN('BB Data'!B830/'BB Data'!B829)*100</f>
        <v>1.3889993396123952</v>
      </c>
      <c r="C825">
        <f>LN('BB Data'!C830/'BB Data'!C829)*100</f>
        <v>0.3198359090698063</v>
      </c>
      <c r="D825">
        <f>LN('BB Data'!D830/'BB Data'!D829)*100</f>
        <v>8.5426742107740192E-2</v>
      </c>
      <c r="E825">
        <f>LN('BB Data'!E830/'BB Data'!E829)*100</f>
        <v>3.0684480465391792</v>
      </c>
      <c r="F825">
        <f>LN('BB Data'!F830/'BB Data'!F829)*100</f>
        <v>-1.2468549463998821</v>
      </c>
      <c r="G825">
        <f>LN('BB Data'!G830/'BB Data'!G829)*100</f>
        <v>0.51989648221358986</v>
      </c>
      <c r="H825">
        <f>LN('BB Data'!H830/'BB Data'!H829)*100</f>
        <v>4.943587390877232E-2</v>
      </c>
      <c r="I825">
        <f>LN('BB Data'!I830/'BB Data'!I829)*100</f>
        <v>0.17659239036562313</v>
      </c>
      <c r="J825">
        <f>LN('BB Data'!J830/'BB Data'!J829)*100</f>
        <v>5.2793460009697384</v>
      </c>
      <c r="K825">
        <f t="shared" si="885"/>
        <v>1.3416176806029625</v>
      </c>
      <c r="L825">
        <f t="shared" si="886"/>
        <v>0.36647877431561554</v>
      </c>
      <c r="M825">
        <f t="shared" ref="M825:Q840" si="917">STDEV(E800:E825)</f>
        <v>3.3833926438934556</v>
      </c>
      <c r="N825">
        <f t="shared" si="917"/>
        <v>1.766732892519475</v>
      </c>
      <c r="O825">
        <f t="shared" si="917"/>
        <v>0.9488727040392736</v>
      </c>
      <c r="P825">
        <f t="shared" si="917"/>
        <v>0.30799027580430433</v>
      </c>
      <c r="Q825">
        <f t="shared" si="917"/>
        <v>4.8086752103863609E-2</v>
      </c>
      <c r="R825">
        <f t="shared" si="884"/>
        <v>4.4519405947750901</v>
      </c>
    </row>
    <row r="826" spans="1:18">
      <c r="A826" s="42">
        <f>'BB Data'!A831</f>
        <v>40459</v>
      </c>
      <c r="B826">
        <f>LN('BB Data'!B831/'BB Data'!B830)*100</f>
        <v>0.57511141180608205</v>
      </c>
      <c r="C826">
        <f>LN('BB Data'!C831/'BB Data'!C830)*100</f>
        <v>0.4265792456970891</v>
      </c>
      <c r="D826">
        <f>LN('BB Data'!D831/'BB Data'!D830)*100</f>
        <v>5.1855275298467923E-2</v>
      </c>
      <c r="E826">
        <f>LN('BB Data'!E831/'BB Data'!E830)*100</f>
        <v>1.3879968277667769</v>
      </c>
      <c r="F826">
        <f>LN('BB Data'!F831/'BB Data'!F830)*100</f>
        <v>-1.4065432431580935</v>
      </c>
      <c r="G826">
        <f>LN('BB Data'!G831/'BB Data'!G830)*100</f>
        <v>2.3442621606020024</v>
      </c>
      <c r="H826">
        <f>LN('BB Data'!H831/'BB Data'!H830)*100</f>
        <v>0.37586910172054211</v>
      </c>
      <c r="I826">
        <f>LN('BB Data'!I831/'BB Data'!I830)*100</f>
        <v>0.15281023473959066</v>
      </c>
      <c r="J826">
        <f>LN('BB Data'!J831/'BB Data'!J830)*100</f>
        <v>1.028174702685855</v>
      </c>
      <c r="K826">
        <f t="shared" si="885"/>
        <v>1.3431838408301602</v>
      </c>
      <c r="L826">
        <f t="shared" si="886"/>
        <v>0.36785299878593214</v>
      </c>
      <c r="M826">
        <f t="shared" ref="M826" si="918">STDEV(E801:E826)</f>
        <v>3.3818779991733097</v>
      </c>
      <c r="N826">
        <f t="shared" si="917"/>
        <v>1.7830361555070786</v>
      </c>
      <c r="O826">
        <f t="shared" si="917"/>
        <v>1.0167943884159458</v>
      </c>
      <c r="P826">
        <f t="shared" si="917"/>
        <v>0.30604228986563276</v>
      </c>
      <c r="Q826">
        <f t="shared" si="917"/>
        <v>4.8134413578147246E-2</v>
      </c>
      <c r="R826">
        <f t="shared" si="884"/>
        <v>4.4558629082879522</v>
      </c>
    </row>
    <row r="827" spans="1:18">
      <c r="A827" s="42">
        <f>'BB Data'!A832</f>
        <v>40466</v>
      </c>
      <c r="B827">
        <f>LN('BB Data'!B832/'BB Data'!B831)*100</f>
        <v>0.79294639286883406</v>
      </c>
      <c r="C827">
        <f>LN('BB Data'!C832/'BB Data'!C831)*100</f>
        <v>0.35595076550915528</v>
      </c>
      <c r="D827">
        <f>LN('BB Data'!D832/'BB Data'!D831)*100</f>
        <v>3.4876852669354731E-2</v>
      </c>
      <c r="E827">
        <f>LN('BB Data'!E832/'BB Data'!E831)*100</f>
        <v>1.8140597339726006</v>
      </c>
      <c r="F827">
        <f>LN('BB Data'!F832/'BB Data'!F831)*100</f>
        <v>-6.0038426395206054E-2</v>
      </c>
      <c r="G827">
        <f>LN('BB Data'!G832/'BB Data'!G831)*100</f>
        <v>8.1651525349975565E-2</v>
      </c>
      <c r="H827">
        <f>LN('BB Data'!H832/'BB Data'!H831)*100</f>
        <v>0.75383205005430109</v>
      </c>
      <c r="I827">
        <f>LN('BB Data'!I832/'BB Data'!I831)*100</f>
        <v>0.1394786164425319</v>
      </c>
      <c r="J827">
        <f>LN('BB Data'!J832/'BB Data'!J831)*100</f>
        <v>2.0264712654146164</v>
      </c>
      <c r="K827">
        <f t="shared" si="885"/>
        <v>1.3497018194902259</v>
      </c>
      <c r="L827">
        <f t="shared" si="886"/>
        <v>0.36830970873588875</v>
      </c>
      <c r="M827">
        <f t="shared" ref="M827" si="919">STDEV(E802:E827)</f>
        <v>3.3843470717193154</v>
      </c>
      <c r="N827">
        <f t="shared" si="917"/>
        <v>1.7831554159969423</v>
      </c>
      <c r="O827">
        <f t="shared" si="917"/>
        <v>1.0146813273131343</v>
      </c>
      <c r="P827">
        <f t="shared" si="917"/>
        <v>0.30256077632385053</v>
      </c>
      <c r="Q827">
        <f t="shared" si="917"/>
        <v>4.7732965966779492E-2</v>
      </c>
      <c r="R827">
        <f t="shared" si="884"/>
        <v>4.4534505459811946</v>
      </c>
    </row>
    <row r="828" spans="1:18">
      <c r="A828" s="42">
        <f>'BB Data'!A833</f>
        <v>40473</v>
      </c>
      <c r="B828">
        <f>LN('BB Data'!B833/'BB Data'!B832)*100</f>
        <v>-1.1066728974910598</v>
      </c>
      <c r="C828">
        <f>LN('BB Data'!C833/'BB Data'!C832)*100</f>
        <v>-0.31776784310788059</v>
      </c>
      <c r="D828">
        <f>LN('BB Data'!D833/'BB Data'!D832)*100</f>
        <v>4.1891281714147473E-2</v>
      </c>
      <c r="E828">
        <f>LN('BB Data'!E833/'BB Data'!E832)*100</f>
        <v>-1.4587390733436922</v>
      </c>
      <c r="F828">
        <f>LN('BB Data'!F833/'BB Data'!F832)*100</f>
        <v>2.4090401975756208</v>
      </c>
      <c r="G828">
        <f>LN('BB Data'!G833/'BB Data'!G832)*100</f>
        <v>-1.7209324908840331</v>
      </c>
      <c r="H828">
        <f>LN('BB Data'!H833/'BB Data'!H832)*100</f>
        <v>-0.70270089116895307</v>
      </c>
      <c r="I828">
        <f>LN('BB Data'!I833/'BB Data'!I832)*100</f>
        <v>0.25430880994719024</v>
      </c>
      <c r="J828">
        <f>LN('BB Data'!J833/'BB Data'!J832)*100</f>
        <v>-4.8291179809095732</v>
      </c>
      <c r="K828">
        <f t="shared" si="885"/>
        <v>1.368649659161608</v>
      </c>
      <c r="L828">
        <f t="shared" si="886"/>
        <v>0.38531657215385678</v>
      </c>
      <c r="M828">
        <f t="shared" ref="M828" si="920">STDEV(E803:E828)</f>
        <v>3.3957755676946477</v>
      </c>
      <c r="N828">
        <f t="shared" si="917"/>
        <v>1.8557195442516219</v>
      </c>
      <c r="O828">
        <f t="shared" si="917"/>
        <v>1.0996560913904756</v>
      </c>
      <c r="P828">
        <f t="shared" si="917"/>
        <v>0.360214731769114</v>
      </c>
      <c r="Q828">
        <f t="shared" si="917"/>
        <v>4.89161250929065E-2</v>
      </c>
      <c r="R828">
        <f t="shared" si="884"/>
        <v>4.560986185759603</v>
      </c>
    </row>
    <row r="829" spans="1:18">
      <c r="A829" s="42">
        <f>'BB Data'!A834</f>
        <v>40480</v>
      </c>
      <c r="B829">
        <f>LN('BB Data'!B834/'BB Data'!B833)*100</f>
        <v>-0.12479866953297651</v>
      </c>
      <c r="C829">
        <f>LN('BB Data'!C834/'BB Data'!C833)*100</f>
        <v>0.11317601362371046</v>
      </c>
      <c r="D829">
        <f>LN('BB Data'!D834/'BB Data'!D833)*100</f>
        <v>5.8122640404064882E-2</v>
      </c>
      <c r="E829">
        <f>LN('BB Data'!E834/'BB Data'!E833)*100</f>
        <v>5.0657187619316875E-2</v>
      </c>
      <c r="F829">
        <f>LN('BB Data'!F834/'BB Data'!F833)*100</f>
        <v>-0.3876884555114225</v>
      </c>
      <c r="G829">
        <f>LN('BB Data'!G834/'BB Data'!G833)*100</f>
        <v>-1.5973839674177008</v>
      </c>
      <c r="H829">
        <f>LN('BB Data'!H834/'BB Data'!H833)*100</f>
        <v>0.43466896467854327</v>
      </c>
      <c r="I829">
        <f>LN('BB Data'!I834/'BB Data'!I833)*100</f>
        <v>-5.973198745176634E-2</v>
      </c>
      <c r="J829">
        <f>LN('BB Data'!J834/'BB Data'!J833)*100</f>
        <v>1.4631653101977675</v>
      </c>
      <c r="K829">
        <f t="shared" si="885"/>
        <v>1.3676786629395405</v>
      </c>
      <c r="L829">
        <f t="shared" si="886"/>
        <v>0.38224470343724959</v>
      </c>
      <c r="M829">
        <f t="shared" ref="M829" si="921">STDEV(E804:E829)</f>
        <v>3.3932843018696124</v>
      </c>
      <c r="N829">
        <f t="shared" si="917"/>
        <v>1.8483022251146033</v>
      </c>
      <c r="O829">
        <f t="shared" si="917"/>
        <v>1.1295509398106571</v>
      </c>
      <c r="P829">
        <f t="shared" si="917"/>
        <v>0.36049238235516534</v>
      </c>
      <c r="Q829">
        <f t="shared" si="917"/>
        <v>6.6255900758647554E-2</v>
      </c>
      <c r="R829">
        <f t="shared" si="884"/>
        <v>4.5622525446268503</v>
      </c>
    </row>
    <row r="830" spans="1:18">
      <c r="A830" s="42">
        <f>'BB Data'!A835</f>
        <v>40487</v>
      </c>
      <c r="B830">
        <f>LN('BB Data'!B835/'BB Data'!B834)*100</f>
        <v>1.2209529514553832</v>
      </c>
      <c r="C830">
        <f>LN('BB Data'!C835/'BB Data'!C834)*100</f>
        <v>0.12674218656940592</v>
      </c>
      <c r="D830">
        <f>LN('BB Data'!D835/'BB Data'!D834)*100</f>
        <v>9.0422327950168385E-2</v>
      </c>
      <c r="E830">
        <f>LN('BB Data'!E835/'BB Data'!E834)*100</f>
        <v>4.4390028022686536</v>
      </c>
      <c r="F830">
        <f>LN('BB Data'!F835/'BB Data'!F834)*100</f>
        <v>-1.1364431275544566</v>
      </c>
      <c r="G830">
        <f>LN('BB Data'!G835/'BB Data'!G834)*100</f>
        <v>0.5733327671941526</v>
      </c>
      <c r="H830">
        <f>LN('BB Data'!H835/'BB Data'!H834)*100</f>
        <v>-5.5970062221849581E-2</v>
      </c>
      <c r="I830">
        <f>LN('BB Data'!I835/'BB Data'!I834)*100</f>
        <v>0.16752610770312087</v>
      </c>
      <c r="J830">
        <f>LN('BB Data'!J835/'BB Data'!J834)*100</f>
        <v>3.966826561410143</v>
      </c>
      <c r="K830">
        <f t="shared" si="885"/>
        <v>1.0540435712238305</v>
      </c>
      <c r="L830">
        <f t="shared" si="886"/>
        <v>0.29557210085699148</v>
      </c>
      <c r="M830">
        <f t="shared" ref="M830" si="922">STDEV(E805:E830)</f>
        <v>2.8281690983487309</v>
      </c>
      <c r="N830">
        <f t="shared" si="917"/>
        <v>1.4614392847452091</v>
      </c>
      <c r="O830">
        <f t="shared" si="917"/>
        <v>1.1004734939761538</v>
      </c>
      <c r="P830">
        <f t="shared" si="917"/>
        <v>0.34399905403971931</v>
      </c>
      <c r="Q830">
        <f t="shared" si="917"/>
        <v>6.6062058872070492E-2</v>
      </c>
      <c r="R830">
        <f t="shared" si="884"/>
        <v>3.668150218100521</v>
      </c>
    </row>
    <row r="831" spans="1:18">
      <c r="A831" s="42">
        <f>'BB Data'!A836</f>
        <v>40494</v>
      </c>
      <c r="B831">
        <f>LN('BB Data'!B836/'BB Data'!B835)*100</f>
        <v>-0.88753716340863342</v>
      </c>
      <c r="C831">
        <f>LN('BB Data'!C836/'BB Data'!C835)*100</f>
        <v>-0.49331340015827108</v>
      </c>
      <c r="D831">
        <f>LN('BB Data'!D836/'BB Data'!D835)*100</f>
        <v>8.6663397355714825E-3</v>
      </c>
      <c r="E831">
        <f>LN('BB Data'!E836/'BB Data'!E835)*100</f>
        <v>-3.0541082884487669</v>
      </c>
      <c r="F831">
        <f>LN('BB Data'!F836/'BB Data'!F835)*100</f>
        <v>2.4868275445896364</v>
      </c>
      <c r="G831">
        <f>LN('BB Data'!G836/'BB Data'!G835)*100</f>
        <v>-0.58136851735807515</v>
      </c>
      <c r="H831">
        <f>LN('BB Data'!H836/'BB Data'!H835)*100</f>
        <v>4.0794835749895807E-2</v>
      </c>
      <c r="I831">
        <f>LN('BB Data'!I836/'BB Data'!I835)*100</f>
        <v>0.13272146120336098</v>
      </c>
      <c r="J831">
        <f>LN('BB Data'!J836/'BB Data'!J835)*100</f>
        <v>-5.1361864181846872</v>
      </c>
      <c r="K831">
        <f t="shared" si="885"/>
        <v>1.0549927342825585</v>
      </c>
      <c r="L831">
        <f t="shared" si="886"/>
        <v>0.30118249547164838</v>
      </c>
      <c r="M831">
        <f t="shared" ref="M831" si="923">STDEV(E806:E831)</f>
        <v>2.8751726829025421</v>
      </c>
      <c r="N831">
        <f t="shared" si="917"/>
        <v>1.515581772774474</v>
      </c>
      <c r="O831">
        <f t="shared" si="917"/>
        <v>1.0765330905959511</v>
      </c>
      <c r="P831">
        <f t="shared" si="917"/>
        <v>0.34412581823233152</v>
      </c>
      <c r="Q831">
        <f t="shared" si="917"/>
        <v>6.5933046721077262E-2</v>
      </c>
      <c r="R831">
        <f t="shared" si="884"/>
        <v>3.7989198419877148</v>
      </c>
    </row>
    <row r="832" spans="1:18">
      <c r="A832" s="42">
        <f>'BB Data'!A837</f>
        <v>40501</v>
      </c>
      <c r="B832">
        <f>LN('BB Data'!B837/'BB Data'!B836)*100</f>
        <v>-0.60289241070302002</v>
      </c>
      <c r="C832">
        <f>LN('BB Data'!C837/'BB Data'!C836)*100</f>
        <v>-0.14201002481251851</v>
      </c>
      <c r="D832">
        <f>LN('BB Data'!D837/'BB Data'!D836)*100</f>
        <v>4.6482780892272431E-2</v>
      </c>
      <c r="E832">
        <f>LN('BB Data'!E837/'BB Data'!E836)*100</f>
        <v>-0.81946016263357135</v>
      </c>
      <c r="F832">
        <f>LN('BB Data'!F837/'BB Data'!F836)*100</f>
        <v>-0.38396696193393604</v>
      </c>
      <c r="G832">
        <f>LN('BB Data'!G837/'BB Data'!G836)*100</f>
        <v>-1.0217655299410517</v>
      </c>
      <c r="H832">
        <f>LN('BB Data'!H837/'BB Data'!H836)*100</f>
        <v>-0.32333637547382849</v>
      </c>
      <c r="I832">
        <f>LN('BB Data'!I837/'BB Data'!I836)*100</f>
        <v>0.12820631772362659</v>
      </c>
      <c r="J832">
        <f>LN('BB Data'!J837/'BB Data'!J836)*100</f>
        <v>0.50693746565565379</v>
      </c>
      <c r="K832">
        <f t="shared" si="885"/>
        <v>0.86865251678209399</v>
      </c>
      <c r="L832">
        <f t="shared" si="886"/>
        <v>0.30734069012284054</v>
      </c>
      <c r="M832">
        <f t="shared" ref="M832" si="924">STDEV(E807:E832)</f>
        <v>2.3156357022343235</v>
      </c>
      <c r="N832">
        <f t="shared" si="917"/>
        <v>1.3746013032354192</v>
      </c>
      <c r="O832">
        <f t="shared" si="917"/>
        <v>1.1135790684157205</v>
      </c>
      <c r="P832">
        <f t="shared" si="917"/>
        <v>0.35431152285944484</v>
      </c>
      <c r="Q832">
        <f t="shared" si="917"/>
        <v>6.61239086955904E-2</v>
      </c>
      <c r="R832">
        <f t="shared" si="884"/>
        <v>3.2227598289706418</v>
      </c>
    </row>
    <row r="833" spans="1:18">
      <c r="A833" s="42">
        <f>'BB Data'!A838</f>
        <v>40508</v>
      </c>
      <c r="B833">
        <f>LN('BB Data'!B838/'BB Data'!B837)*100</f>
        <v>-1.5455048707683525</v>
      </c>
      <c r="C833">
        <f>LN('BB Data'!C838/'BB Data'!C837)*100</f>
        <v>-0.55664018564069806</v>
      </c>
      <c r="D833">
        <f>LN('BB Data'!D838/'BB Data'!D837)*100</f>
        <v>4.7148318070227346E-2</v>
      </c>
      <c r="E833">
        <f>LN('BB Data'!E838/'BB Data'!E837)*100</f>
        <v>-2.823613999857792</v>
      </c>
      <c r="F833">
        <f>LN('BB Data'!F838/'BB Data'!F837)*100</f>
        <v>0.71439246763507613</v>
      </c>
      <c r="G833">
        <f>LN('BB Data'!G838/'BB Data'!G837)*100</f>
        <v>-0.49147924467716486</v>
      </c>
      <c r="H833">
        <f>LN('BB Data'!H838/'BB Data'!H837)*100</f>
        <v>0.10462075932475717</v>
      </c>
      <c r="I833">
        <f>LN('BB Data'!I838/'BB Data'!I837)*100</f>
        <v>0.14731416805698125</v>
      </c>
      <c r="J833">
        <f>LN('BB Data'!J838/'BB Data'!J837)*100</f>
        <v>-3.8309539302414071</v>
      </c>
      <c r="K833">
        <f t="shared" si="885"/>
        <v>0.89298097425443912</v>
      </c>
      <c r="L833">
        <f t="shared" si="886"/>
        <v>0.33937078674345877</v>
      </c>
      <c r="M833">
        <f t="shared" ref="M833" si="925">STDEV(E808:E833)</f>
        <v>2.3662993637189027</v>
      </c>
      <c r="N833">
        <f t="shared" si="917"/>
        <v>1.3439848723045049</v>
      </c>
      <c r="O833">
        <f t="shared" si="917"/>
        <v>1.1122254043154782</v>
      </c>
      <c r="P833">
        <f t="shared" si="917"/>
        <v>0.35529809623050923</v>
      </c>
      <c r="Q833">
        <f t="shared" si="917"/>
        <v>6.5901483942779185E-2</v>
      </c>
      <c r="R833">
        <f t="shared" si="884"/>
        <v>3.2505010782322472</v>
      </c>
    </row>
    <row r="834" spans="1:18">
      <c r="A834" s="42">
        <f>'BB Data'!A839</f>
        <v>40515</v>
      </c>
      <c r="B834">
        <f>LN('BB Data'!B839/'BB Data'!B838)*100</f>
        <v>0.93309612001314746</v>
      </c>
      <c r="C834">
        <f>LN('BB Data'!C839/'BB Data'!C838)*100</f>
        <v>0.20505196208827234</v>
      </c>
      <c r="D834">
        <f>LN('BB Data'!D839/'BB Data'!D838)*100</f>
        <v>8.9699101949035034E-2</v>
      </c>
      <c r="E834">
        <f>LN('BB Data'!E839/'BB Data'!E838)*100</f>
        <v>3.6974668163658859</v>
      </c>
      <c r="F834">
        <f>LN('BB Data'!F839/'BB Data'!F838)*100</f>
        <v>-2.3954994773107749</v>
      </c>
      <c r="G834">
        <f>LN('BB Data'!G839/'BB Data'!G838)*100</f>
        <v>-1.0410899400733504</v>
      </c>
      <c r="H834">
        <f>LN('BB Data'!H839/'BB Data'!H838)*100</f>
        <v>9.8813611379632585E-2</v>
      </c>
      <c r="I834">
        <f>LN('BB Data'!I839/'BB Data'!I838)*100</f>
        <v>7.6481229068993087E-2</v>
      </c>
      <c r="J834">
        <f>LN('BB Data'!J839/'BB Data'!J838)*100</f>
        <v>3.9515980488345224</v>
      </c>
      <c r="K834">
        <f t="shared" si="885"/>
        <v>0.84079176782006337</v>
      </c>
      <c r="L834">
        <f t="shared" si="886"/>
        <v>0.3393932975092202</v>
      </c>
      <c r="M834">
        <f t="shared" ref="M834" si="926">STDEV(E809:E834)</f>
        <v>2.4305556469714542</v>
      </c>
      <c r="N834">
        <f t="shared" si="917"/>
        <v>1.2822115673034338</v>
      </c>
      <c r="O834">
        <f t="shared" si="917"/>
        <v>1.1469541249278818</v>
      </c>
      <c r="P834">
        <f t="shared" si="917"/>
        <v>0.35429634076978206</v>
      </c>
      <c r="Q834">
        <f t="shared" si="917"/>
        <v>6.7478095638739063E-2</v>
      </c>
      <c r="R834">
        <f t="shared" si="884"/>
        <v>3.3069916475816825</v>
      </c>
    </row>
    <row r="835" spans="1:18">
      <c r="A835" s="42">
        <f>'BB Data'!A840</f>
        <v>40522</v>
      </c>
      <c r="B835">
        <f>LN('BB Data'!B840/'BB Data'!B839)*100</f>
        <v>-0.13095146895172857</v>
      </c>
      <c r="C835">
        <f>LN('BB Data'!C840/'BB Data'!C839)*100</f>
        <v>-0.1167502067641096</v>
      </c>
      <c r="D835">
        <f>LN('BB Data'!D840/'BB Data'!D839)*100</f>
        <v>5.6690083156076064E-2</v>
      </c>
      <c r="E835">
        <f>LN('BB Data'!E840/'BB Data'!E839)*100</f>
        <v>-0.62506630766930327</v>
      </c>
      <c r="F835">
        <f>LN('BB Data'!F840/'BB Data'!F839)*100</f>
        <v>1.1785640248472271</v>
      </c>
      <c r="G835">
        <f>LN('BB Data'!G840/'BB Data'!G839)*100</f>
        <v>0.76058484731248843</v>
      </c>
      <c r="H835">
        <f>LN('BB Data'!H840/'BB Data'!H839)*100</f>
        <v>0.30784912535680453</v>
      </c>
      <c r="I835">
        <f>LN('BB Data'!I840/'BB Data'!I839)*100</f>
        <v>0.21124452001511393</v>
      </c>
      <c r="J835">
        <f>LN('BB Data'!J840/'BB Data'!J839)*100</f>
        <v>-3.4247676168827601</v>
      </c>
      <c r="K835">
        <f t="shared" si="885"/>
        <v>0.83977327058621754</v>
      </c>
      <c r="L835">
        <f t="shared" si="886"/>
        <v>0.3433825892348763</v>
      </c>
      <c r="M835">
        <f t="shared" ref="M835" si="927">STDEV(E810:E835)</f>
        <v>2.4454210244970018</v>
      </c>
      <c r="N835">
        <f t="shared" si="917"/>
        <v>1.2030244462724995</v>
      </c>
      <c r="O835">
        <f t="shared" si="917"/>
        <v>1.1494427905761611</v>
      </c>
      <c r="P835">
        <f t="shared" si="917"/>
        <v>0.35021792385370815</v>
      </c>
      <c r="Q835">
        <f t="shared" si="917"/>
        <v>6.8066200403161484E-2</v>
      </c>
      <c r="R835">
        <f t="shared" si="884"/>
        <v>3.3281274960194982</v>
      </c>
    </row>
    <row r="836" spans="1:18">
      <c r="A836" s="42">
        <f>'BB Data'!A841</f>
        <v>40529</v>
      </c>
      <c r="B836">
        <f>LN('BB Data'!B841/'BB Data'!B840)*100</f>
        <v>0.15048176538606858</v>
      </c>
      <c r="C836">
        <f>LN('BB Data'!C841/'BB Data'!C840)*100</f>
        <v>1.3411582002725356E-2</v>
      </c>
      <c r="D836">
        <f>LN('BB Data'!D841/'BB Data'!D840)*100</f>
        <v>3.5672194863072784E-2</v>
      </c>
      <c r="E836">
        <f>LN('BB Data'!E841/'BB Data'!E840)*100</f>
        <v>5.6496923317323366E-2</v>
      </c>
      <c r="F836">
        <f>LN('BB Data'!F841/'BB Data'!F840)*100</f>
        <v>0.42673902189950169</v>
      </c>
      <c r="G836">
        <f>LN('BB Data'!G841/'BB Data'!G840)*100</f>
        <v>-0.12598383888521308</v>
      </c>
      <c r="H836">
        <f>LN('BB Data'!H841/'BB Data'!H840)*100</f>
        <v>0.11638158699992981</v>
      </c>
      <c r="I836">
        <f>LN('BB Data'!I841/'BB Data'!I840)*100</f>
        <v>9.9662553371571719E-2</v>
      </c>
      <c r="J836">
        <f>LN('BB Data'!J841/'BB Data'!J840)*100</f>
        <v>0.27160614230096775</v>
      </c>
      <c r="K836">
        <f t="shared" si="885"/>
        <v>0.8086675527907552</v>
      </c>
      <c r="L836">
        <f t="shared" si="886"/>
        <v>0.34422022539810626</v>
      </c>
      <c r="M836">
        <f t="shared" ref="M836" si="928">STDEV(E811:E836)</f>
        <v>2.3631985967189726</v>
      </c>
      <c r="N836">
        <f t="shared" si="917"/>
        <v>1.1425475398197844</v>
      </c>
      <c r="O836">
        <f t="shared" si="917"/>
        <v>1.131405844655015</v>
      </c>
      <c r="P836">
        <f t="shared" si="917"/>
        <v>0.34824758138132855</v>
      </c>
      <c r="Q836">
        <f t="shared" si="917"/>
        <v>6.812145368379921E-2</v>
      </c>
      <c r="R836">
        <f t="shared" si="884"/>
        <v>3.2953871579045053</v>
      </c>
    </row>
    <row r="837" spans="1:18">
      <c r="A837" s="42">
        <f>'BB Data'!A842</f>
        <v>40536</v>
      </c>
      <c r="B837">
        <f>LN('BB Data'!B842/'BB Data'!B841)*100</f>
        <v>0.26036475504984302</v>
      </c>
      <c r="C837">
        <f>LN('BB Data'!C842/'BB Data'!C841)*100</f>
        <v>0.14913665624655575</v>
      </c>
      <c r="D837">
        <f>LN('BB Data'!D842/'BB Data'!D841)*100</f>
        <v>5.0742347908575437E-2</v>
      </c>
      <c r="E837">
        <f>LN('BB Data'!E842/'BB Data'!E841)*100</f>
        <v>1.0177365134100633</v>
      </c>
      <c r="F837">
        <f>LN('BB Data'!F842/'BB Data'!F841)*100</f>
        <v>-1.3743902469051978</v>
      </c>
      <c r="G837">
        <f>LN('BB Data'!G842/'BB Data'!G841)*100</f>
        <v>0.39515689619640187</v>
      </c>
      <c r="H837">
        <f>LN('BB Data'!H842/'BB Data'!H841)*100</f>
        <v>0.25782743631579741</v>
      </c>
      <c r="I837">
        <f>LN('BB Data'!I842/'BB Data'!I841)*100</f>
        <v>0.11170395076828764</v>
      </c>
      <c r="J837">
        <f>LN('BB Data'!J842/'BB Data'!J841)*100</f>
        <v>1.8726308990482194</v>
      </c>
      <c r="K837">
        <f t="shared" si="885"/>
        <v>0.78394641192915204</v>
      </c>
      <c r="L837">
        <f t="shared" si="886"/>
        <v>0.34408212769704161</v>
      </c>
      <c r="M837">
        <f t="shared" ref="M837" si="929">STDEV(E812:E837)</f>
        <v>2.3510205403443636</v>
      </c>
      <c r="N837">
        <f t="shared" si="917"/>
        <v>1.1613883490163734</v>
      </c>
      <c r="O837">
        <f t="shared" si="917"/>
        <v>1.1311277614045712</v>
      </c>
      <c r="P837">
        <f t="shared" si="917"/>
        <v>0.34722179793219127</v>
      </c>
      <c r="Q837">
        <f t="shared" si="917"/>
        <v>6.8224035038602138E-2</v>
      </c>
      <c r="R837">
        <f t="shared" si="884"/>
        <v>3.2989626486377763</v>
      </c>
    </row>
    <row r="838" spans="1:18">
      <c r="A838" s="42">
        <f>'BB Data'!A843</f>
        <v>40543</v>
      </c>
      <c r="B838">
        <f>LN('BB Data'!B843/'BB Data'!B842)*100</f>
        <v>0.88715380740303185</v>
      </c>
      <c r="C838">
        <f>LN('BB Data'!C843/'BB Data'!C842)*100</f>
        <v>0.36433996750525149</v>
      </c>
      <c r="D838">
        <f>LN('BB Data'!D843/'BB Data'!D842)*100</f>
        <v>6.8940896536206941E-2</v>
      </c>
      <c r="E838">
        <f>LN('BB Data'!E843/'BB Data'!E842)*100</f>
        <v>2.1552842216817125</v>
      </c>
      <c r="F838">
        <f>LN('BB Data'!F843/'BB Data'!F842)*100</f>
        <v>-1.7660503151950477</v>
      </c>
      <c r="G838">
        <f>LN('BB Data'!G843/'BB Data'!G842)*100</f>
        <v>0.99817028030703792</v>
      </c>
      <c r="H838">
        <f>LN('BB Data'!H843/'BB Data'!H842)*100</f>
        <v>0.5777708161977092</v>
      </c>
      <c r="I838">
        <f>LN('BB Data'!I843/'BB Data'!I842)*100</f>
        <v>0.19382333239291277</v>
      </c>
      <c r="J838">
        <f>LN('BB Data'!J843/'BB Data'!J842)*100</f>
        <v>3.1750842365193628</v>
      </c>
      <c r="K838">
        <f t="shared" si="885"/>
        <v>0.78977101272300243</v>
      </c>
      <c r="L838">
        <f t="shared" si="886"/>
        <v>0.34231849983477203</v>
      </c>
      <c r="M838">
        <f t="shared" ref="M838" si="930">STDEV(E813:E838)</f>
        <v>2.1947565163818252</v>
      </c>
      <c r="N838">
        <f t="shared" si="917"/>
        <v>1.2007816889469436</v>
      </c>
      <c r="O838">
        <f t="shared" si="917"/>
        <v>1.1374510820126917</v>
      </c>
      <c r="P838">
        <f t="shared" si="917"/>
        <v>0.34807930157396816</v>
      </c>
      <c r="Q838">
        <f t="shared" si="917"/>
        <v>6.8778695356162226E-2</v>
      </c>
      <c r="R838">
        <f t="shared" si="884"/>
        <v>3.203308220588363</v>
      </c>
    </row>
    <row r="839" spans="1:18">
      <c r="A839" s="42">
        <f>'BB Data'!A844</f>
        <v>40550</v>
      </c>
      <c r="B839">
        <f>LN('BB Data'!B844/'BB Data'!B843)*100</f>
        <v>-1.1914670945468329</v>
      </c>
      <c r="C839">
        <f>LN('BB Data'!C844/'BB Data'!C843)*100</f>
        <v>-4.9937364086690132E-2</v>
      </c>
      <c r="D839">
        <f>LN('BB Data'!D844/'BB Data'!D843)*100</f>
        <v>-1.2331858550017753E-2</v>
      </c>
      <c r="E839">
        <f>LN('BB Data'!E844/'BB Data'!E843)*100</f>
        <v>-0.36893347104104462</v>
      </c>
      <c r="F839">
        <f>LN('BB Data'!F844/'BB Data'!F843)*100</f>
        <v>1.3571487409839165</v>
      </c>
      <c r="G839">
        <f>LN('BB Data'!G844/'BB Data'!G843)*100</f>
        <v>0.71418493511962056</v>
      </c>
      <c r="H839">
        <f>LN('BB Data'!H844/'BB Data'!H843)*100</f>
        <v>-0.12010698470892626</v>
      </c>
      <c r="I839">
        <f>LN('BB Data'!I844/'BB Data'!I843)*100</f>
        <v>0.17400733682518521</v>
      </c>
      <c r="J839">
        <f>LN('BB Data'!J844/'BB Data'!J843)*100</f>
        <v>-0.59864849963373346</v>
      </c>
      <c r="K839">
        <f t="shared" si="885"/>
        <v>0.82426002810940102</v>
      </c>
      <c r="L839">
        <f t="shared" si="886"/>
        <v>0.34259497189725613</v>
      </c>
      <c r="M839">
        <f t="shared" ref="M839" si="931">STDEV(E814:E839)</f>
        <v>2.1060758510515218</v>
      </c>
      <c r="N839">
        <f t="shared" si="917"/>
        <v>1.2317849955559703</v>
      </c>
      <c r="O839">
        <f t="shared" si="917"/>
        <v>1.1187180211078878</v>
      </c>
      <c r="P839">
        <f t="shared" si="917"/>
        <v>0.35415347728621044</v>
      </c>
      <c r="Q839">
        <f t="shared" si="917"/>
        <v>6.2088336892388761E-2</v>
      </c>
      <c r="R839">
        <f t="shared" si="884"/>
        <v>3.1312990674332033</v>
      </c>
    </row>
    <row r="840" spans="1:18">
      <c r="A840" s="42">
        <f>'BB Data'!A845</f>
        <v>40557</v>
      </c>
      <c r="B840">
        <f>LN('BB Data'!B845/'BB Data'!B844)*100</f>
        <v>0.64168010672947839</v>
      </c>
      <c r="C840">
        <f>LN('BB Data'!C845/'BB Data'!C844)*100</f>
        <v>-0.58993908949165319</v>
      </c>
      <c r="D840">
        <f>LN('BB Data'!D845/'BB Data'!D844)*100</f>
        <v>4.4935447151408091E-2</v>
      </c>
      <c r="E840">
        <f>LN('BB Data'!E845/'BB Data'!E844)*100</f>
        <v>1.117397861259082</v>
      </c>
      <c r="F840">
        <f>LN('BB Data'!F845/'BB Data'!F844)*100</f>
        <v>6.5299340422468669E-2</v>
      </c>
      <c r="G840">
        <f>LN('BB Data'!G845/'BB Data'!G844)*100</f>
        <v>0.41578067577508154</v>
      </c>
      <c r="H840">
        <f>LN('BB Data'!H845/'BB Data'!H844)*100</f>
        <v>-0.27579048641770165</v>
      </c>
      <c r="I840">
        <f>LN('BB Data'!I845/'BB Data'!I844)*100</f>
        <v>5.0290300400203512E-2</v>
      </c>
      <c r="J840">
        <f>LN('BB Data'!J845/'BB Data'!J844)*100</f>
        <v>1.485606900322646</v>
      </c>
      <c r="K840">
        <f t="shared" si="885"/>
        <v>0.82865384589744062</v>
      </c>
      <c r="L840">
        <f t="shared" si="886"/>
        <v>0.368778783675837</v>
      </c>
      <c r="M840">
        <f t="shared" ref="M840" si="932">STDEV(E815:E840)</f>
        <v>2.0968319516910077</v>
      </c>
      <c r="N840">
        <f t="shared" si="917"/>
        <v>1.185179523181882</v>
      </c>
      <c r="O840">
        <f t="shared" si="917"/>
        <v>1.1140914628174292</v>
      </c>
      <c r="P840">
        <f t="shared" si="917"/>
        <v>0.36024572693798607</v>
      </c>
      <c r="Q840">
        <f t="shared" si="917"/>
        <v>6.340928530138705E-2</v>
      </c>
      <c r="R840">
        <f t="shared" si="884"/>
        <v>3.0420650050155014</v>
      </c>
    </row>
    <row r="841" spans="1:18">
      <c r="A841" s="42">
        <f>'BB Data'!A846</f>
        <v>40564</v>
      </c>
      <c r="B841">
        <f>LN('BB Data'!B846/'BB Data'!B845)*100</f>
        <v>-0.34028850383945786</v>
      </c>
      <c r="C841">
        <f>LN('BB Data'!C846/'BB Data'!C845)*100</f>
        <v>-0.52810219192453234</v>
      </c>
      <c r="D841">
        <f>LN('BB Data'!D846/'BB Data'!D845)*100</f>
        <v>1.0272037810112329E-2</v>
      </c>
      <c r="E841">
        <f>LN('BB Data'!E846/'BB Data'!E845)*100</f>
        <v>-2.0360527089602876</v>
      </c>
      <c r="F841">
        <f>LN('BB Data'!F846/'BB Data'!F845)*100</f>
        <v>-0.44011014301419649</v>
      </c>
      <c r="G841">
        <f>LN('BB Data'!G846/'BB Data'!G845)*100</f>
        <v>-0.73043090402033972</v>
      </c>
      <c r="H841">
        <f>LN('BB Data'!H846/'BB Data'!H845)*100</f>
        <v>0.11009399876514508</v>
      </c>
      <c r="I841">
        <f>LN('BB Data'!I846/'BB Data'!I845)*100</f>
        <v>0.17801643422649557</v>
      </c>
      <c r="J841">
        <f>LN('BB Data'!J846/'BB Data'!J845)*100</f>
        <v>-2.2443151041218634</v>
      </c>
      <c r="K841">
        <f t="shared" si="885"/>
        <v>0.83360587117441121</v>
      </c>
      <c r="L841">
        <f t="shared" si="886"/>
        <v>0.38827198399534457</v>
      </c>
      <c r="M841">
        <f t="shared" ref="M841:Q856" si="933">STDEV(E816:E841)</f>
        <v>2.0971321168518666</v>
      </c>
      <c r="N841">
        <f t="shared" si="933"/>
        <v>1.184964216979876</v>
      </c>
      <c r="O841">
        <f t="shared" si="933"/>
        <v>1.1317133248461182</v>
      </c>
      <c r="P841">
        <f t="shared" si="933"/>
        <v>0.36033005713620953</v>
      </c>
      <c r="Q841">
        <f t="shared" si="933"/>
        <v>6.3024651464924905E-2</v>
      </c>
      <c r="R841">
        <f t="shared" si="884"/>
        <v>2.7954194130184815</v>
      </c>
    </row>
    <row r="842" spans="1:18">
      <c r="A842" s="42">
        <f>'BB Data'!A847</f>
        <v>40571</v>
      </c>
      <c r="B842">
        <f>LN('BB Data'!B847/'BB Data'!B846)*100</f>
        <v>0.5594039858175377</v>
      </c>
      <c r="C842">
        <f>LN('BB Data'!C847/'BB Data'!C846)*100</f>
        <v>0.26266252114896471</v>
      </c>
      <c r="D842">
        <f>LN('BB Data'!D847/'BB Data'!D846)*100</f>
        <v>4.0803808191248077E-2</v>
      </c>
      <c r="E842">
        <f>LN('BB Data'!E847/'BB Data'!E846)*100</f>
        <v>-0.91562943602595259</v>
      </c>
      <c r="F842">
        <f>LN('BB Data'!F847/'BB Data'!F846)*100</f>
        <v>0.31541074144511633</v>
      </c>
      <c r="G842">
        <f>LN('BB Data'!G847/'BB Data'!G846)*100</f>
        <v>-2.5273565912295752</v>
      </c>
      <c r="H842">
        <f>LN('BB Data'!H847/'BB Data'!H846)*100</f>
        <v>-0.25770338211556387</v>
      </c>
      <c r="I842">
        <f>LN('BB Data'!I847/'BB Data'!I846)*100</f>
        <v>0.18141524603872347</v>
      </c>
      <c r="J842">
        <f>LN('BB Data'!J847/'BB Data'!J846)*100</f>
        <v>-3.4875554362295782</v>
      </c>
      <c r="K842">
        <f t="shared" si="885"/>
        <v>0.83166999765452543</v>
      </c>
      <c r="L842">
        <f t="shared" si="886"/>
        <v>0.3798697950553595</v>
      </c>
      <c r="M842">
        <f t="shared" ref="M842" si="934">STDEV(E817:E842)</f>
        <v>2.1146813512280755</v>
      </c>
      <c r="N842">
        <f t="shared" si="933"/>
        <v>1.1760210007434513</v>
      </c>
      <c r="O842">
        <f t="shared" si="933"/>
        <v>1.2593766059057752</v>
      </c>
      <c r="P842">
        <f t="shared" si="933"/>
        <v>0.35987511741818579</v>
      </c>
      <c r="Q842">
        <f t="shared" si="933"/>
        <v>6.2338733491182623E-2</v>
      </c>
      <c r="R842">
        <f t="shared" si="884"/>
        <v>2.877135419572129</v>
      </c>
    </row>
    <row r="843" spans="1:18">
      <c r="A843" s="42">
        <f>'BB Data'!A848</f>
        <v>40578</v>
      </c>
      <c r="B843">
        <f>LN('BB Data'!B848/'BB Data'!B847)*100</f>
        <v>-2.227743160113568E-2</v>
      </c>
      <c r="C843">
        <f>LN('BB Data'!C848/'BB Data'!C847)*100</f>
        <v>1.3028184323809396E-2</v>
      </c>
      <c r="D843">
        <f>LN('BB Data'!D848/'BB Data'!D847)*100</f>
        <v>7.7864411757421884E-2</v>
      </c>
      <c r="E843">
        <f>LN('BB Data'!E848/'BB Data'!E847)*100</f>
        <v>0.30142134010229121</v>
      </c>
      <c r="F843">
        <f>LN('BB Data'!F848/'BB Data'!F847)*100</f>
        <v>-0.55411706712137376</v>
      </c>
      <c r="G843">
        <f>LN('BB Data'!G848/'BB Data'!G847)*100</f>
        <v>0.60607354169842675</v>
      </c>
      <c r="H843">
        <f>LN('BB Data'!H848/'BB Data'!H847)*100</f>
        <v>5.2159269193196946E-2</v>
      </c>
      <c r="I843">
        <f>LN('BB Data'!I848/'BB Data'!I847)*100</f>
        <v>0.20457022940318362</v>
      </c>
      <c r="J843">
        <f>LN('BB Data'!J848/'BB Data'!J847)*100</f>
        <v>-1.2914204874889599</v>
      </c>
      <c r="K843">
        <f t="shared" si="885"/>
        <v>0.81805930288008566</v>
      </c>
      <c r="L843">
        <f t="shared" si="886"/>
        <v>0.37847699617221442</v>
      </c>
      <c r="M843">
        <f t="shared" ref="M843" si="935">STDEV(E818:E843)</f>
        <v>2.0937333263520808</v>
      </c>
      <c r="N843">
        <f t="shared" si="933"/>
        <v>1.1738346507244197</v>
      </c>
      <c r="O843">
        <f t="shared" si="933"/>
        <v>1.2070350003005752</v>
      </c>
      <c r="P843">
        <f t="shared" si="933"/>
        <v>0.36030058598196463</v>
      </c>
      <c r="Q843">
        <f t="shared" si="933"/>
        <v>6.2530143226942905E-2</v>
      </c>
      <c r="R843">
        <f t="shared" si="884"/>
        <v>2.8878125348756409</v>
      </c>
    </row>
    <row r="844" spans="1:18">
      <c r="A844" s="42">
        <f>'BB Data'!A849</f>
        <v>40585</v>
      </c>
      <c r="B844">
        <f>LN('BB Data'!B849/'BB Data'!B848)*100</f>
        <v>-7.3647696024175674E-2</v>
      </c>
      <c r="C844">
        <f>LN('BB Data'!C849/'BB Data'!C848)*100</f>
        <v>2.6051277745405943E-2</v>
      </c>
      <c r="D844">
        <f>LN('BB Data'!D849/'BB Data'!D848)*100</f>
        <v>3.2961209331986409E-2</v>
      </c>
      <c r="E844">
        <f>LN('BB Data'!E849/'BB Data'!E848)*100</f>
        <v>-3.4701908260296834</v>
      </c>
      <c r="F844">
        <f>LN('BB Data'!F849/'BB Data'!F848)*100</f>
        <v>-0.4791289036530304</v>
      </c>
      <c r="G844">
        <f>LN('BB Data'!G849/'BB Data'!G848)*100</f>
        <v>1.1147528649138361</v>
      </c>
      <c r="H844">
        <f>LN('BB Data'!H849/'BB Data'!H848)*100</f>
        <v>0.5244767267295084</v>
      </c>
      <c r="I844">
        <f>LN('BB Data'!I849/'BB Data'!I848)*100</f>
        <v>0.11946694915223804</v>
      </c>
      <c r="J844">
        <f>LN('BB Data'!J849/'BB Data'!J848)*100</f>
        <v>1.0226038724795969</v>
      </c>
      <c r="K844">
        <f t="shared" si="885"/>
        <v>0.79130297461835342</v>
      </c>
      <c r="L844">
        <f t="shared" si="886"/>
        <v>0.36944702353899195</v>
      </c>
      <c r="M844">
        <f t="shared" ref="M844" si="936">STDEV(E819:E844)</f>
        <v>2.1223196528854662</v>
      </c>
      <c r="N844">
        <f t="shared" si="933"/>
        <v>1.1627904246638319</v>
      </c>
      <c r="O844">
        <f t="shared" si="933"/>
        <v>1.2106734056046604</v>
      </c>
      <c r="P844">
        <f t="shared" si="933"/>
        <v>0.35575543981150343</v>
      </c>
      <c r="Q844">
        <f t="shared" si="933"/>
        <v>6.2432574467584857E-2</v>
      </c>
      <c r="R844">
        <f t="shared" si="884"/>
        <v>2.7939198610018803</v>
      </c>
    </row>
    <row r="845" spans="1:18">
      <c r="A845" s="42">
        <f>'BB Data'!A850</f>
        <v>40592</v>
      </c>
      <c r="B845">
        <f>LN('BB Data'!B850/'BB Data'!B849)*100</f>
        <v>0.67436611298146887</v>
      </c>
      <c r="C845">
        <f>LN('BB Data'!C850/'BB Data'!C849)*100</f>
        <v>0.42714002855635042</v>
      </c>
      <c r="D845">
        <f>LN('BB Data'!D850/'BB Data'!D849)*100</f>
        <v>5.1676620350731471E-2</v>
      </c>
      <c r="E845">
        <f>LN('BB Data'!E850/'BB Data'!E849)*100</f>
        <v>2.7880369173073802</v>
      </c>
      <c r="F845">
        <f>LN('BB Data'!F850/'BB Data'!F849)*100</f>
        <v>-0.21635924059975298</v>
      </c>
      <c r="G845">
        <f>LN('BB Data'!G850/'BB Data'!G849)*100</f>
        <v>0.77299841742492803</v>
      </c>
      <c r="H845">
        <f>LN('BB Data'!H850/'BB Data'!H849)*100</f>
        <v>0.61743975049387512</v>
      </c>
      <c r="I845">
        <f>LN('BB Data'!I850/'BB Data'!I849)*100</f>
        <v>0.23537202431051948</v>
      </c>
      <c r="J845">
        <f>LN('BB Data'!J850/'BB Data'!J849)*100</f>
        <v>3.3945947380199009</v>
      </c>
      <c r="K845">
        <f t="shared" si="885"/>
        <v>0.79753600141521552</v>
      </c>
      <c r="L845">
        <f t="shared" si="886"/>
        <v>0.31989710340517274</v>
      </c>
      <c r="M845">
        <f t="shared" ref="M845" si="937">STDEV(E820:E845)</f>
        <v>2.1722129366677549</v>
      </c>
      <c r="N845">
        <f t="shared" si="933"/>
        <v>1.1550268246675923</v>
      </c>
      <c r="O845">
        <f t="shared" si="933"/>
        <v>1.1013402704906556</v>
      </c>
      <c r="P845">
        <f t="shared" si="933"/>
        <v>0.32485458711250315</v>
      </c>
      <c r="Q845">
        <f t="shared" si="933"/>
        <v>6.3303410637744348E-2</v>
      </c>
      <c r="R845">
        <f t="shared" si="884"/>
        <v>2.8605153892311161</v>
      </c>
    </row>
    <row r="846" spans="1:18">
      <c r="A846" s="42">
        <f>'BB Data'!A851</f>
        <v>40599</v>
      </c>
      <c r="B846">
        <f>LN('BB Data'!B851/'BB Data'!B850)*100</f>
        <v>-0.11272166171801672</v>
      </c>
      <c r="C846">
        <f>LN('BB Data'!C851/'BB Data'!C850)*100</f>
        <v>-7.0054056919005597E-2</v>
      </c>
      <c r="D846">
        <f>LN('BB Data'!D851/'BB Data'!D850)*100</f>
        <v>5.5884586805180443E-2</v>
      </c>
      <c r="E846">
        <f>LN('BB Data'!E851/'BB Data'!E850)*100</f>
        <v>-2.0302569538660089</v>
      </c>
      <c r="F846">
        <f>LN('BB Data'!F851/'BB Data'!F850)*100</f>
        <v>5.4133711586312937E-2</v>
      </c>
      <c r="G846">
        <f>LN('BB Data'!G851/'BB Data'!G850)*100</f>
        <v>-3.9805623852580345E-2</v>
      </c>
      <c r="H846">
        <f>LN('BB Data'!H851/'BB Data'!H850)*100</f>
        <v>0.12290771365324206</v>
      </c>
      <c r="I846">
        <f>LN('BB Data'!I851/'BB Data'!I850)*100</f>
        <v>0.14364073498058066</v>
      </c>
      <c r="J846">
        <f>LN('BB Data'!J851/'BB Data'!J850)*100</f>
        <v>-0.76211168973750565</v>
      </c>
      <c r="K846">
        <f t="shared" si="885"/>
        <v>0.79183478710423394</v>
      </c>
      <c r="L846">
        <f t="shared" si="886"/>
        <v>0.31856618802618736</v>
      </c>
      <c r="M846">
        <f t="shared" ref="M846" si="938">STDEV(E821:E846)</f>
        <v>2.1802169388881176</v>
      </c>
      <c r="N846">
        <f t="shared" si="933"/>
        <v>1.15582263517364</v>
      </c>
      <c r="O846">
        <f t="shared" si="933"/>
        <v>1.0697747215261231</v>
      </c>
      <c r="P846">
        <f t="shared" si="933"/>
        <v>0.32273060423879807</v>
      </c>
      <c r="Q846">
        <f t="shared" si="933"/>
        <v>6.3309256382859516E-2</v>
      </c>
      <c r="R846">
        <f t="shared" si="884"/>
        <v>2.8562517383657671</v>
      </c>
    </row>
    <row r="847" spans="1:18">
      <c r="A847" s="42">
        <f>'BB Data'!A852</f>
        <v>40606</v>
      </c>
      <c r="B847">
        <f>LN('BB Data'!B852/'BB Data'!B851)*100</f>
        <v>0.92402678213546041</v>
      </c>
      <c r="C847">
        <f>LN('BB Data'!C852/'BB Data'!C851)*100</f>
        <v>-2.7256503332456591E-2</v>
      </c>
      <c r="D847">
        <f>LN('BB Data'!D852/'BB Data'!D851)*100</f>
        <v>6.1041100853596701E-2</v>
      </c>
      <c r="E847">
        <f>LN('BB Data'!E852/'BB Data'!E851)*100</f>
        <v>3.4866105535246263</v>
      </c>
      <c r="F847">
        <f>LN('BB Data'!F852/'BB Data'!F851)*100</f>
        <v>-0.50639124368452326</v>
      </c>
      <c r="G847">
        <f>LN('BB Data'!G852/'BB Data'!G851)*100</f>
        <v>5.2325465582364984E-2</v>
      </c>
      <c r="H847">
        <f>LN('BB Data'!H852/'BB Data'!H851)*100</f>
        <v>1.3026810434900492E-2</v>
      </c>
      <c r="I847">
        <f>LN('BB Data'!I852/'BB Data'!I851)*100</f>
        <v>0.13885780256435637</v>
      </c>
      <c r="J847">
        <f>LN('BB Data'!J852/'BB Data'!J851)*100</f>
        <v>2.6093091498275305</v>
      </c>
      <c r="K847">
        <f t="shared" si="885"/>
        <v>0.79517786877460761</v>
      </c>
      <c r="L847">
        <f t="shared" si="886"/>
        <v>0.31643389898552171</v>
      </c>
      <c r="M847">
        <f t="shared" ref="M847" si="939">STDEV(E822:E847)</f>
        <v>2.1840537350049294</v>
      </c>
      <c r="N847">
        <f t="shared" si="933"/>
        <v>1.1462949854768214</v>
      </c>
      <c r="O847">
        <f t="shared" si="933"/>
        <v>1.0644277633798997</v>
      </c>
      <c r="P847">
        <f t="shared" si="933"/>
        <v>0.32315427601891955</v>
      </c>
      <c r="Q847">
        <f t="shared" si="933"/>
        <v>6.2409004269392436E-2</v>
      </c>
      <c r="R847">
        <f t="shared" si="884"/>
        <v>2.8159640492349274</v>
      </c>
    </row>
    <row r="848" spans="1:18">
      <c r="A848" s="42">
        <f>'BB Data'!A853</f>
        <v>40613</v>
      </c>
      <c r="B848">
        <f>LN('BB Data'!B853/'BB Data'!B852)*100</f>
        <v>-0.39428152213401585</v>
      </c>
      <c r="C848">
        <f>LN('BB Data'!C853/'BB Data'!C852)*100</f>
        <v>0.27352586488197272</v>
      </c>
      <c r="D848">
        <f>LN('BB Data'!D853/'BB Data'!D852)*100</f>
        <v>3.2076021810980064E-2</v>
      </c>
      <c r="E848">
        <f>LN('BB Data'!E853/'BB Data'!E852)*100</f>
        <v>-2.6659463402238637</v>
      </c>
      <c r="F848">
        <f>LN('BB Data'!F853/'BB Data'!F852)*100</f>
        <v>0.62057737947241431</v>
      </c>
      <c r="G848">
        <f>LN('BB Data'!G853/'BB Data'!G852)*100</f>
        <v>0.39936422617934331</v>
      </c>
      <c r="H848">
        <f>LN('BB Data'!H853/'BB Data'!H852)*100</f>
        <v>0.39804928189739108</v>
      </c>
      <c r="I848">
        <f>LN('BB Data'!I853/'BB Data'!I852)*100</f>
        <v>0.13487487632585177</v>
      </c>
      <c r="J848">
        <f>LN('BB Data'!J853/'BB Data'!J852)*100</f>
        <v>-3.5785141158200329</v>
      </c>
      <c r="K848">
        <f t="shared" si="885"/>
        <v>0.80329443693688296</v>
      </c>
      <c r="L848">
        <f t="shared" si="886"/>
        <v>0.31314423211279852</v>
      </c>
      <c r="M848">
        <f t="shared" ref="M848" si="940">STDEV(E823:E848)</f>
        <v>2.2671381909332617</v>
      </c>
      <c r="N848">
        <f t="shared" si="933"/>
        <v>1.1530522589129824</v>
      </c>
      <c r="O848">
        <f t="shared" si="933"/>
        <v>1.0663335284701931</v>
      </c>
      <c r="P848">
        <f t="shared" si="933"/>
        <v>0.32737434257519915</v>
      </c>
      <c r="Q848">
        <f t="shared" si="933"/>
        <v>6.238138625092908E-2</v>
      </c>
      <c r="R848">
        <f t="shared" si="884"/>
        <v>2.9171949962914661</v>
      </c>
    </row>
    <row r="849" spans="1:18">
      <c r="A849" s="42">
        <f>'BB Data'!A854</f>
        <v>40620</v>
      </c>
      <c r="B849">
        <f>LN('BB Data'!B854/'BB Data'!B853)*100</f>
        <v>-0.23904738087051802</v>
      </c>
      <c r="C849">
        <f>LN('BB Data'!C854/'BB Data'!C853)*100</f>
        <v>0.22629173692186463</v>
      </c>
      <c r="D849">
        <f>LN('BB Data'!D854/'BB Data'!D853)*100</f>
        <v>3.9159744283829102E-2</v>
      </c>
      <c r="E849">
        <f>LN('BB Data'!E854/'BB Data'!E853)*100</f>
        <v>-0.89891503847231591</v>
      </c>
      <c r="F849">
        <f>LN('BB Data'!F854/'BB Data'!F853)*100</f>
        <v>3.6031708292777159E-2</v>
      </c>
      <c r="G849">
        <f>LN('BB Data'!G854/'BB Data'!G853)*100</f>
        <v>-1.597613595224985</v>
      </c>
      <c r="H849">
        <f>LN('BB Data'!H854/'BB Data'!H853)*100</f>
        <v>-8.1276320771900237E-2</v>
      </c>
      <c r="I849">
        <f>LN('BB Data'!I854/'BB Data'!I853)*100</f>
        <v>0.11197853856498681</v>
      </c>
      <c r="J849">
        <f>LN('BB Data'!J854/'BB Data'!J853)*100</f>
        <v>-0.61391546130861618</v>
      </c>
      <c r="K849">
        <f t="shared" si="885"/>
        <v>0.80105942940165931</v>
      </c>
      <c r="L849">
        <f t="shared" si="886"/>
        <v>0.31560142717766859</v>
      </c>
      <c r="M849">
        <f t="shared" ref="M849" si="941">STDEV(E824:E849)</f>
        <v>2.245711164651258</v>
      </c>
      <c r="N849">
        <f t="shared" si="933"/>
        <v>1.1534207956225144</v>
      </c>
      <c r="O849">
        <f t="shared" si="933"/>
        <v>1.0672986776402218</v>
      </c>
      <c r="P849">
        <f t="shared" si="933"/>
        <v>0.32811788223738497</v>
      </c>
      <c r="Q849">
        <f t="shared" si="933"/>
        <v>6.2568446389280455E-2</v>
      </c>
      <c r="R849">
        <f t="shared" si="884"/>
        <v>2.9197198125317305</v>
      </c>
    </row>
    <row r="850" spans="1:18">
      <c r="A850" s="42">
        <f>'BB Data'!A855</f>
        <v>40627</v>
      </c>
      <c r="B850">
        <f>LN('BB Data'!B855/'BB Data'!B854)*100</f>
        <v>0.9880000602171044</v>
      </c>
      <c r="C850">
        <f>LN('BB Data'!C855/'BB Data'!C854)*100</f>
        <v>0.27860440742866616</v>
      </c>
      <c r="D850">
        <f>LN('BB Data'!D855/'BB Data'!D854)*100</f>
        <v>5.4688817227463569E-2</v>
      </c>
      <c r="E850">
        <f>LN('BB Data'!E855/'BB Data'!E854)*100</f>
        <v>4.0441802103354743</v>
      </c>
      <c r="F850">
        <f>LN('BB Data'!F855/'BB Data'!F854)*100</f>
        <v>-0.2103682218340841</v>
      </c>
      <c r="G850">
        <f>LN('BB Data'!G855/'BB Data'!G854)*100</f>
        <v>1.3166631742906596</v>
      </c>
      <c r="H850">
        <f>LN('BB Data'!H855/'BB Data'!H854)*100</f>
        <v>0.29912922976198081</v>
      </c>
      <c r="I850">
        <f>LN('BB Data'!I855/'BB Data'!I854)*100</f>
        <v>0.19035408147464383</v>
      </c>
      <c r="J850">
        <f>LN('BB Data'!J855/'BB Data'!J854)*100</f>
        <v>2.7064704382266669</v>
      </c>
      <c r="K850">
        <f t="shared" si="885"/>
        <v>0.7823320706561383</v>
      </c>
      <c r="L850">
        <f t="shared" si="886"/>
        <v>0.3096920397714753</v>
      </c>
      <c r="M850">
        <f t="shared" ref="M850" si="942">STDEV(E825:E850)</f>
        <v>2.3527614501721632</v>
      </c>
      <c r="N850">
        <f t="shared" si="933"/>
        <v>1.1494477111760004</v>
      </c>
      <c r="O850">
        <f t="shared" si="933"/>
        <v>1.1013371323746171</v>
      </c>
      <c r="P850">
        <f t="shared" si="933"/>
        <v>0.32720289256105439</v>
      </c>
      <c r="Q850">
        <f t="shared" si="933"/>
        <v>6.2734480144569893E-2</v>
      </c>
      <c r="R850">
        <f t="shared" si="884"/>
        <v>2.9495992093982339</v>
      </c>
    </row>
    <row r="851" spans="1:18">
      <c r="A851" s="42">
        <f>'BB Data'!A856</f>
        <v>40634</v>
      </c>
      <c r="B851">
        <f>LN('BB Data'!B856/'BB Data'!B855)*100</f>
        <v>0.8189308733873395</v>
      </c>
      <c r="C851">
        <f>LN('BB Data'!C856/'BB Data'!C855)*100</f>
        <v>0.20930200301506663</v>
      </c>
      <c r="D851">
        <f>LN('BB Data'!D856/'BB Data'!D855)*100</f>
        <v>5.9155710728057934E-2</v>
      </c>
      <c r="E851">
        <f>LN('BB Data'!E856/'BB Data'!E855)*100</f>
        <v>3.5365591253104136</v>
      </c>
      <c r="F851">
        <f>LN('BB Data'!F856/'BB Data'!F855)*100</f>
        <v>-3.3652609677880863</v>
      </c>
      <c r="G851">
        <f>LN('BB Data'!G856/'BB Data'!G855)*100</f>
        <v>-0.13048648277832847</v>
      </c>
      <c r="H851">
        <f>LN('BB Data'!H856/'BB Data'!H855)*100</f>
        <v>0.30899272723408794</v>
      </c>
      <c r="I851">
        <f>LN('BB Data'!I856/'BB Data'!I855)*100</f>
        <v>0.16314222809774673</v>
      </c>
      <c r="J851">
        <f>LN('BB Data'!J856/'BB Data'!J855)*100</f>
        <v>4.5133474081941491</v>
      </c>
      <c r="K851">
        <f t="shared" si="885"/>
        <v>0.75289613763235397</v>
      </c>
      <c r="L851">
        <f t="shared" si="886"/>
        <v>0.30624409422537291</v>
      </c>
      <c r="M851">
        <f t="shared" ref="M851" si="943">STDEV(E826:E851)</f>
        <v>2.3763270457442052</v>
      </c>
      <c r="N851">
        <f t="shared" si="933"/>
        <v>1.2985522856185661</v>
      </c>
      <c r="O851">
        <f t="shared" si="933"/>
        <v>1.0960572889609022</v>
      </c>
      <c r="P851">
        <f t="shared" si="933"/>
        <v>0.32853229571204234</v>
      </c>
      <c r="Q851">
        <f t="shared" si="933"/>
        <v>6.252689975032294E-2</v>
      </c>
      <c r="R851">
        <f t="shared" si="884"/>
        <v>2.9001521373602843</v>
      </c>
    </row>
    <row r="852" spans="1:18">
      <c r="A852" s="42">
        <f>'BB Data'!A857</f>
        <v>40641</v>
      </c>
      <c r="B852">
        <f>LN('BB Data'!B857/'BB Data'!B856)*100</f>
        <v>0.83849262671003866</v>
      </c>
      <c r="C852">
        <f>LN('BB Data'!C857/'BB Data'!C856)*100</f>
        <v>0.58994448954346412</v>
      </c>
      <c r="D852">
        <f>LN('BB Data'!D857/'BB Data'!D856)*100</f>
        <v>7.2738073959111901E-2</v>
      </c>
      <c r="E852">
        <f>LN('BB Data'!E857/'BB Data'!E856)*100</f>
        <v>1.7489938334649153</v>
      </c>
      <c r="F852">
        <f>LN('BB Data'!F857/'BB Data'!F856)*100</f>
        <v>-2.3994349898602771</v>
      </c>
      <c r="G852">
        <f>LN('BB Data'!G857/'BB Data'!G856)*100</f>
        <v>0.34327862240469903</v>
      </c>
      <c r="H852">
        <f>LN('BB Data'!H857/'BB Data'!H856)*100</f>
        <v>0.14984358276837786</v>
      </c>
      <c r="I852">
        <f>LN('BB Data'!I857/'BB Data'!I856)*100</f>
        <v>0.42664103403982861</v>
      </c>
      <c r="J852">
        <f>LN('BB Data'!J857/'BB Data'!J856)*100</f>
        <v>1.0554802952718554</v>
      </c>
      <c r="K852">
        <f t="shared" si="885"/>
        <v>0.76124068757769614</v>
      </c>
      <c r="L852">
        <f t="shared" si="886"/>
        <v>0.31637923218936986</v>
      </c>
      <c r="M852">
        <f t="shared" ref="M852" si="944">STDEV(E827:E852)</f>
        <v>2.3837648838583116</v>
      </c>
      <c r="N852">
        <f t="shared" si="933"/>
        <v>1.3492766629595132</v>
      </c>
      <c r="O852">
        <f t="shared" si="933"/>
        <v>0.98668331772694917</v>
      </c>
      <c r="P852">
        <f t="shared" si="933"/>
        <v>0.32507474651784124</v>
      </c>
      <c r="Q852">
        <f t="shared" si="933"/>
        <v>8.33964108334522E-2</v>
      </c>
      <c r="R852">
        <f t="shared" si="884"/>
        <v>2.9004834901461263</v>
      </c>
    </row>
    <row r="853" spans="1:18">
      <c r="A853" s="42">
        <f>'BB Data'!A858</f>
        <v>40648</v>
      </c>
      <c r="B853">
        <f>LN('BB Data'!B858/'BB Data'!B857)*100</f>
        <v>9.0758966338141595E-2</v>
      </c>
      <c r="C853">
        <f>LN('BB Data'!C858/'BB Data'!C857)*100</f>
        <v>0.24673409065441559</v>
      </c>
      <c r="D853">
        <f>LN('BB Data'!D858/'BB Data'!D857)*100</f>
        <v>1.6610639833747148E-2</v>
      </c>
      <c r="E853">
        <f>LN('BB Data'!E858/'BB Data'!E857)*100</f>
        <v>-2.0489911007412447</v>
      </c>
      <c r="F853">
        <f>LN('BB Data'!F858/'BB Data'!F857)*100</f>
        <v>0.46421500806392618</v>
      </c>
      <c r="G853">
        <f>LN('BB Data'!G858/'BB Data'!G857)*100</f>
        <v>0.90056327840023387</v>
      </c>
      <c r="H853">
        <f>LN('BB Data'!H858/'BB Data'!H857)*100</f>
        <v>0.48636277948541706</v>
      </c>
      <c r="I853">
        <f>LN('BB Data'!I858/'BB Data'!I857)*100</f>
        <v>6.3955394674424709E-2</v>
      </c>
      <c r="J853">
        <f>LN('BB Data'!J858/'BB Data'!J857)*100</f>
        <v>-3.0342643898904136</v>
      </c>
      <c r="K853">
        <f t="shared" si="885"/>
        <v>0.7484730421917134</v>
      </c>
      <c r="L853">
        <f t="shared" si="886"/>
        <v>0.31256053149605212</v>
      </c>
      <c r="M853">
        <f t="shared" ref="M853" si="945">STDEV(E828:E853)</f>
        <v>2.4090847189631517</v>
      </c>
      <c r="N853">
        <f t="shared" si="933"/>
        <v>1.3558380142804889</v>
      </c>
      <c r="O853">
        <f t="shared" si="933"/>
        <v>1.0061808904249652</v>
      </c>
      <c r="P853">
        <f t="shared" si="933"/>
        <v>0.30846749324908368</v>
      </c>
      <c r="Q853">
        <f t="shared" si="933"/>
        <v>8.528780299105021E-2</v>
      </c>
      <c r="R853">
        <f t="shared" si="884"/>
        <v>2.9399298228558641</v>
      </c>
    </row>
    <row r="854" spans="1:18">
      <c r="A854" s="42">
        <f>'BB Data'!A859</f>
        <v>40655</v>
      </c>
      <c r="B854">
        <f>LN('BB Data'!B859/'BB Data'!B858)*100</f>
        <v>0.78067172452730771</v>
      </c>
      <c r="C854">
        <f>LN('BB Data'!C859/'BB Data'!C858)*100</f>
        <v>0.17320064610396846</v>
      </c>
      <c r="D854">
        <f>LN('BB Data'!D859/'BB Data'!D858)*100</f>
        <v>5.784339572708104E-2</v>
      </c>
      <c r="E854">
        <f>LN('BB Data'!E859/'BB Data'!E858)*100</f>
        <v>2.0431867649007529</v>
      </c>
      <c r="F854">
        <f>LN('BB Data'!F859/'BB Data'!F858)*100</f>
        <v>-0.63007368349327886</v>
      </c>
      <c r="G854">
        <f>LN('BB Data'!G859/'BB Data'!G858)*100</f>
        <v>0.29722028512650128</v>
      </c>
      <c r="H854">
        <f>LN('BB Data'!H859/'BB Data'!H858)*100</f>
        <v>5.7692221239669661E-2</v>
      </c>
      <c r="I854">
        <f>LN('BB Data'!I859/'BB Data'!I858)*100</f>
        <v>0.26510530408343008</v>
      </c>
      <c r="J854">
        <f>LN('BB Data'!J859/'BB Data'!J858)*100</f>
        <v>1.3842739885574866</v>
      </c>
      <c r="K854">
        <f t="shared" si="885"/>
        <v>0.71920382674290251</v>
      </c>
      <c r="L854">
        <f t="shared" si="886"/>
        <v>0.30582234122908075</v>
      </c>
      <c r="M854">
        <f t="shared" ref="M854" si="946">STDEV(E829:E854)</f>
        <v>2.4104773812613396</v>
      </c>
      <c r="N854">
        <f t="shared" si="933"/>
        <v>1.2476056629866499</v>
      </c>
      <c r="O854">
        <f t="shared" si="933"/>
        <v>0.95138226792438663</v>
      </c>
      <c r="P854">
        <f t="shared" si="933"/>
        <v>0.25912774456642673</v>
      </c>
      <c r="Q854">
        <f t="shared" si="933"/>
        <v>8.5825018099537312E-2</v>
      </c>
      <c r="R854">
        <f t="shared" si="884"/>
        <v>2.7827358854461317</v>
      </c>
    </row>
    <row r="855" spans="1:18">
      <c r="A855" s="42">
        <f>'BB Data'!A860</f>
        <v>40662</v>
      </c>
      <c r="B855">
        <f>LN('BB Data'!B860/'BB Data'!B859)*100</f>
        <v>0.80500626501253114</v>
      </c>
      <c r="C855">
        <f>LN('BB Data'!C860/'BB Data'!C859)*100</f>
        <v>0.33662723152135304</v>
      </c>
      <c r="D855">
        <f>LN('BB Data'!D860/'BB Data'!D859)*100</f>
        <v>6.2433309585487651E-2</v>
      </c>
      <c r="E855">
        <f>LN('BB Data'!E860/'BB Data'!E859)*100</f>
        <v>-0.16016667393571193</v>
      </c>
      <c r="F855">
        <f>LN('BB Data'!F860/'BB Data'!F859)*100</f>
        <v>0.57930581846076756</v>
      </c>
      <c r="G855">
        <f>LN('BB Data'!G860/'BB Data'!G859)*100</f>
        <v>3.0536657645799767</v>
      </c>
      <c r="H855">
        <f>LN('BB Data'!H860/'BB Data'!H859)*100</f>
        <v>0.46155848518870579</v>
      </c>
      <c r="I855">
        <f>LN('BB Data'!I860/'BB Data'!I859)*100</f>
        <v>0.28538157373225981</v>
      </c>
      <c r="J855">
        <f>LN('BB Data'!J860/'BB Data'!J859)*100</f>
        <v>-1.749113006123256</v>
      </c>
      <c r="K855">
        <f t="shared" si="885"/>
        <v>0.72765663153989446</v>
      </c>
      <c r="L855">
        <f t="shared" si="886"/>
        <v>0.31096273092466897</v>
      </c>
      <c r="M855">
        <f t="shared" ref="M855" si="947">STDEV(E830:E855)</f>
        <v>2.4118284944029682</v>
      </c>
      <c r="N855">
        <f t="shared" si="933"/>
        <v>1.2601035017337017</v>
      </c>
      <c r="O855">
        <f t="shared" si="933"/>
        <v>1.0705080645517768</v>
      </c>
      <c r="P855">
        <f t="shared" si="933"/>
        <v>0.26034978758262917</v>
      </c>
      <c r="Q855">
        <f t="shared" si="933"/>
        <v>7.7846481228689771E-2</v>
      </c>
      <c r="R855">
        <f t="shared" si="884"/>
        <v>2.7960025974889469</v>
      </c>
    </row>
    <row r="856" spans="1:18">
      <c r="A856" s="42">
        <f>'BB Data'!A861</f>
        <v>40669</v>
      </c>
      <c r="B856">
        <f>LN('BB Data'!B861/'BB Data'!B860)*100</f>
        <v>-1.062382747978873</v>
      </c>
      <c r="C856">
        <f>LN('BB Data'!C861/'BB Data'!C860)*100</f>
        <v>0.28071349162341774</v>
      </c>
      <c r="D856">
        <f>LN('BB Data'!D861/'BB Data'!D860)*100</f>
        <v>8.1583370091122421E-3</v>
      </c>
      <c r="E856">
        <f>LN('BB Data'!E861/'BB Data'!E860)*100</f>
        <v>-3.4379085330897374</v>
      </c>
      <c r="F856">
        <f>LN('BB Data'!F861/'BB Data'!F860)*100</f>
        <v>2.4763826965797184</v>
      </c>
      <c r="G856">
        <f>LN('BB Data'!G861/'BB Data'!G860)*100</f>
        <v>2.5173016659728207</v>
      </c>
      <c r="H856">
        <f>LN('BB Data'!H861/'BB Data'!H860)*100</f>
        <v>0.46578735311361585</v>
      </c>
      <c r="I856">
        <f>LN('BB Data'!I861/'BB Data'!I860)*100</f>
        <v>-0.39656523931542126</v>
      </c>
      <c r="J856">
        <f>LN('BB Data'!J861/'BB Data'!J860)*100</f>
        <v>-4.4782656483750642</v>
      </c>
      <c r="K856">
        <f t="shared" si="885"/>
        <v>0.7364366410481501</v>
      </c>
      <c r="L856">
        <f t="shared" si="886"/>
        <v>0.31389851831366655</v>
      </c>
      <c r="M856">
        <f t="shared" ref="M856" si="948">STDEV(E831:E856)</f>
        <v>2.3690539442624368</v>
      </c>
      <c r="N856">
        <f t="shared" si="933"/>
        <v>1.3584722983412667</v>
      </c>
      <c r="O856">
        <f t="shared" si="933"/>
        <v>1.1636233363367403</v>
      </c>
      <c r="P856">
        <f t="shared" si="933"/>
        <v>0.26364378986569265</v>
      </c>
      <c r="Q856">
        <f t="shared" si="933"/>
        <v>0.13514405755429321</v>
      </c>
      <c r="R856">
        <f t="shared" si="884"/>
        <v>2.8172541803819895</v>
      </c>
    </row>
    <row r="857" spans="1:18">
      <c r="A857" s="42">
        <f>'BB Data'!A862</f>
        <v>40676</v>
      </c>
      <c r="B857">
        <f>LN('BB Data'!B862/'BB Data'!B861)*100</f>
        <v>-1.2790077259043147</v>
      </c>
      <c r="C857">
        <f>LN('BB Data'!C862/'BB Data'!C861)*100</f>
        <v>9.8590251764954853E-2</v>
      </c>
      <c r="D857">
        <f>LN('BB Data'!D862/'BB Data'!D861)*100</f>
        <v>5.2741183386226666E-2</v>
      </c>
      <c r="E857">
        <f>LN('BB Data'!E862/'BB Data'!E861)*100</f>
        <v>-1.6161320198036053</v>
      </c>
      <c r="F857">
        <f>LN('BB Data'!F862/'BB Data'!F861)*100</f>
        <v>1.3103444844576631</v>
      </c>
      <c r="G857">
        <f>LN('BB Data'!G862/'BB Data'!G861)*100</f>
        <v>-1.3627559515474894</v>
      </c>
      <c r="H857">
        <f>LN('BB Data'!H862/'BB Data'!H861)*100</f>
        <v>0.29163957621169401</v>
      </c>
      <c r="I857">
        <f>LN('BB Data'!I862/'BB Data'!I861)*100</f>
        <v>1.8742871507608574E-3</v>
      </c>
      <c r="J857">
        <f>LN('BB Data'!J862/'BB Data'!J861)*100</f>
        <v>-4.3256048156975098</v>
      </c>
      <c r="K857">
        <f t="shared" si="885"/>
        <v>0.76114417924267741</v>
      </c>
      <c r="L857">
        <f t="shared" si="886"/>
        <v>0.29310865375705014</v>
      </c>
      <c r="M857">
        <f t="shared" ref="M857:Q872" si="949">STDEV(E832:E857)</f>
        <v>2.3103645100662926</v>
      </c>
      <c r="N857">
        <f t="shared" si="949"/>
        <v>1.2846557820783544</v>
      </c>
      <c r="O857">
        <f t="shared" si="949"/>
        <v>1.1954753871235411</v>
      </c>
      <c r="P857">
        <f t="shared" si="949"/>
        <v>0.26317915972284217</v>
      </c>
      <c r="Q857">
        <f t="shared" si="949"/>
        <v>0.13802758380551394</v>
      </c>
      <c r="R857">
        <f t="shared" si="884"/>
        <v>2.7649217483517812</v>
      </c>
    </row>
    <row r="858" spans="1:18">
      <c r="A858" s="42">
        <f>'BB Data'!A863</f>
        <v>40683</v>
      </c>
      <c r="B858">
        <f>LN('BB Data'!B863/'BB Data'!B862)*100</f>
        <v>0.15536360555499659</v>
      </c>
      <c r="C858">
        <f>LN('BB Data'!C863/'BB Data'!C862)*100</f>
        <v>0.42316943885597669</v>
      </c>
      <c r="D858">
        <f>LN('BB Data'!D863/'BB Data'!D862)*100</f>
        <v>5.5158173570762976E-2</v>
      </c>
      <c r="E858">
        <f>LN('BB Data'!E863/'BB Data'!E862)*100</f>
        <v>-0.36232557885850825</v>
      </c>
      <c r="F858">
        <f>LN('BB Data'!F863/'BB Data'!F862)*100</f>
        <v>-0.82234277473056949</v>
      </c>
      <c r="G858">
        <f>LN('BB Data'!G863/'BB Data'!G862)*100</f>
        <v>0.84248904999504859</v>
      </c>
      <c r="H858">
        <f>LN('BB Data'!H863/'BB Data'!H862)*100</f>
        <v>0.22012810040369576</v>
      </c>
      <c r="I858">
        <f>LN('BB Data'!I863/'BB Data'!I862)*100</f>
        <v>0.22190966979383067</v>
      </c>
      <c r="J858">
        <f>LN('BB Data'!J863/'BB Data'!J862)*100</f>
        <v>0.55168869796358022</v>
      </c>
      <c r="K858">
        <f t="shared" si="885"/>
        <v>0.74791771585039379</v>
      </c>
      <c r="L858">
        <f t="shared" si="886"/>
        <v>0.29687802425811566</v>
      </c>
      <c r="M858">
        <f t="shared" ref="M858" si="950">STDEV(E833:E858)</f>
        <v>2.3049800611593523</v>
      </c>
      <c r="N858">
        <f t="shared" si="949"/>
        <v>1.2900728223341615</v>
      </c>
      <c r="O858">
        <f t="shared" si="949"/>
        <v>1.1740462598411796</v>
      </c>
      <c r="P858">
        <f t="shared" si="949"/>
        <v>0.24207142657142244</v>
      </c>
      <c r="Q858">
        <f t="shared" si="949"/>
        <v>0.13892686850548563</v>
      </c>
      <c r="R858">
        <f t="shared" ref="R858:R914" si="951">STDEV(J833:J858)</f>
        <v>2.7654000382031687</v>
      </c>
    </row>
    <row r="859" spans="1:18">
      <c r="A859" s="42">
        <f>'BB Data'!A864</f>
        <v>40690</v>
      </c>
      <c r="B859">
        <f>LN('BB Data'!B864/'BB Data'!B863)*100</f>
        <v>-0.15442128055651486</v>
      </c>
      <c r="C859">
        <f>LN('BB Data'!C864/'BB Data'!C863)*100</f>
        <v>0.18099097472319567</v>
      </c>
      <c r="D859">
        <f>LN('BB Data'!D864/'BB Data'!D863)*100</f>
        <v>5.3634557147487494E-2</v>
      </c>
      <c r="E859">
        <f>LN('BB Data'!E864/'BB Data'!E863)*100</f>
        <v>0.63538889765459972</v>
      </c>
      <c r="F859">
        <f>LN('BB Data'!F864/'BB Data'!F863)*100</f>
        <v>-1.7592844882179892</v>
      </c>
      <c r="G859">
        <f>LN('BB Data'!G864/'BB Data'!G863)*100</f>
        <v>6.7796329040282488E-2</v>
      </c>
      <c r="H859">
        <f>LN('BB Data'!H864/'BB Data'!H863)*100</f>
        <v>0.26405570422732844</v>
      </c>
      <c r="I859">
        <f>LN('BB Data'!I864/'BB Data'!I863)*100</f>
        <v>6.0485424857111267E-2</v>
      </c>
      <c r="J859">
        <f>LN('BB Data'!J864/'BB Data'!J863)*100</f>
        <v>3.3433086505462382</v>
      </c>
      <c r="K859">
        <f t="shared" ref="K859:K915" si="952">STDEV(B834:B859)</f>
        <v>0.66968351943781379</v>
      </c>
      <c r="L859">
        <f t="shared" ref="L859:L915" si="953">STDEV(C834:C859)</f>
        <v>0.26491744663622363</v>
      </c>
      <c r="M859">
        <f t="shared" ref="M859" si="954">STDEV(E834:E859)</f>
        <v>2.2281833986835275</v>
      </c>
      <c r="N859">
        <f t="shared" si="949"/>
        <v>1.3099376146331279</v>
      </c>
      <c r="O859">
        <f t="shared" si="949"/>
        <v>1.1643018175541735</v>
      </c>
      <c r="P859">
        <f t="shared" si="949"/>
        <v>0.24146818540966369</v>
      </c>
      <c r="Q859">
        <f t="shared" si="949"/>
        <v>0.13987526902960698</v>
      </c>
      <c r="R859">
        <f t="shared" si="951"/>
        <v>2.7473753486026324</v>
      </c>
    </row>
    <row r="860" spans="1:18">
      <c r="A860" s="42">
        <f>'BB Data'!A865</f>
        <v>40697</v>
      </c>
      <c r="B860">
        <f>LN('BB Data'!B865/'BB Data'!B864)*100</f>
        <v>0.74448204538091567</v>
      </c>
      <c r="C860">
        <f>LN('BB Data'!C865/'BB Data'!C864)*100</f>
        <v>0.35182613812057273</v>
      </c>
      <c r="D860">
        <f>LN('BB Data'!D865/'BB Data'!D864)*100</f>
        <v>7.1377590467972402E-2</v>
      </c>
      <c r="E860">
        <f>LN('BB Data'!E865/'BB Data'!E864)*100</f>
        <v>0.66773137783179382</v>
      </c>
      <c r="F860">
        <f>LN('BB Data'!F865/'BB Data'!F864)*100</f>
        <v>-1.1479878817615561</v>
      </c>
      <c r="G860">
        <f>LN('BB Data'!G865/'BB Data'!G864)*100</f>
        <v>-0.83811870888493156</v>
      </c>
      <c r="H860">
        <f>LN('BB Data'!H865/'BB Data'!H864)*100</f>
        <v>0.26425793994787272</v>
      </c>
      <c r="I860">
        <f>LN('BB Data'!I865/'BB Data'!I864)*100</f>
        <v>0.1974774498300027</v>
      </c>
      <c r="J860">
        <f>LN('BB Data'!J865/'BB Data'!J864)*100</f>
        <v>0.98917518353216949</v>
      </c>
      <c r="K860">
        <f t="shared" si="952"/>
        <v>0.66210309523142696</v>
      </c>
      <c r="L860">
        <f t="shared" si="953"/>
        <v>0.26811122900584572</v>
      </c>
      <c r="M860">
        <f t="shared" ref="M860" si="955">STDEV(E835:E860)</f>
        <v>2.1160162380110168</v>
      </c>
      <c r="N860">
        <f t="shared" si="949"/>
        <v>1.2520230122154459</v>
      </c>
      <c r="O860">
        <f t="shared" si="949"/>
        <v>1.1555406058107904</v>
      </c>
      <c r="P860">
        <f t="shared" si="949"/>
        <v>0.24059180315906106</v>
      </c>
      <c r="Q860">
        <f t="shared" si="949"/>
        <v>0.13967986865784501</v>
      </c>
      <c r="R860">
        <f t="shared" si="951"/>
        <v>2.6391375166146784</v>
      </c>
    </row>
    <row r="861" spans="1:18">
      <c r="A861" s="42">
        <f>'BB Data'!A866</f>
        <v>40704</v>
      </c>
      <c r="B861">
        <f>LN('BB Data'!B866/'BB Data'!B865)*100</f>
        <v>5.4234500081024074E-2</v>
      </c>
      <c r="C861">
        <f>LN('BB Data'!C866/'BB Data'!C865)*100</f>
        <v>0.22623548545855002</v>
      </c>
      <c r="D861">
        <f>LN('BB Data'!D866/'BB Data'!D865)*100</f>
        <v>3.6212105682077292E-2</v>
      </c>
      <c r="E861">
        <f>LN('BB Data'!E866/'BB Data'!E865)*100</f>
        <v>-2.3342389555230048</v>
      </c>
      <c r="F861">
        <f>LN('BB Data'!F866/'BB Data'!F865)*100</f>
        <v>1.3046540582515787</v>
      </c>
      <c r="G861">
        <f>LN('BB Data'!G866/'BB Data'!G865)*100</f>
        <v>0.33903405755282023</v>
      </c>
      <c r="H861">
        <f>LN('BB Data'!H866/'BB Data'!H865)*100</f>
        <v>0.42845670586033846</v>
      </c>
      <c r="I861">
        <f>LN('BB Data'!I866/'BB Data'!I865)*100</f>
        <v>0.10604623490636722</v>
      </c>
      <c r="J861">
        <f>LN('BB Data'!J866/'BB Data'!J865)*100</f>
        <v>-3.3333817178645551</v>
      </c>
      <c r="K861">
        <f t="shared" si="952"/>
        <v>0.65977168085367954</v>
      </c>
      <c r="L861">
        <f t="shared" si="953"/>
        <v>0.26356286899655207</v>
      </c>
      <c r="M861">
        <f t="shared" ref="M861" si="956">STDEV(E836:E861)</f>
        <v>2.1658552160806073</v>
      </c>
      <c r="N861">
        <f t="shared" si="949"/>
        <v>1.258051958670543</v>
      </c>
      <c r="O861">
        <f t="shared" si="949"/>
        <v>1.1520049736261675</v>
      </c>
      <c r="P861">
        <f t="shared" si="949"/>
        <v>0.2435650996334183</v>
      </c>
      <c r="Q861">
        <f t="shared" si="949"/>
        <v>0.13920552112169066</v>
      </c>
      <c r="R861">
        <f t="shared" si="951"/>
        <v>2.6345153577598461</v>
      </c>
    </row>
    <row r="862" spans="1:18">
      <c r="A862" s="42">
        <f>'BB Data'!A867</f>
        <v>40711</v>
      </c>
      <c r="B862">
        <f>LN('BB Data'!B867/'BB Data'!B866)*100</f>
        <v>-1.1962225097951056</v>
      </c>
      <c r="C862">
        <f>LN('BB Data'!C867/'BB Data'!C866)*100</f>
        <v>-0.18786858061324344</v>
      </c>
      <c r="D862">
        <f>LN('BB Data'!D867/'BB Data'!D866)*100</f>
        <v>4.8126882368012151E-2</v>
      </c>
      <c r="E862">
        <f>LN('BB Data'!E867/'BB Data'!E866)*100</f>
        <v>-2.2495002529504169</v>
      </c>
      <c r="F862">
        <f>LN('BB Data'!F867/'BB Data'!F866)*100</f>
        <v>5.008138329291318E-2</v>
      </c>
      <c r="G862">
        <f>LN('BB Data'!G867/'BB Data'!G866)*100</f>
        <v>0.37978261679175174</v>
      </c>
      <c r="H862">
        <f>LN('BB Data'!H867/'BB Data'!H866)*100</f>
        <v>0.13189923383092739</v>
      </c>
      <c r="I862">
        <f>LN('BB Data'!I867/'BB Data'!I866)*100</f>
        <v>0.1093280596687948</v>
      </c>
      <c r="J862">
        <f>LN('BB Data'!J867/'BB Data'!J866)*100</f>
        <v>-1.9278933455115297</v>
      </c>
      <c r="K862">
        <f t="shared" si="952"/>
        <v>0.71239270795986409</v>
      </c>
      <c r="L862">
        <f t="shared" si="953"/>
        <v>0.27058175257030215</v>
      </c>
      <c r="M862">
        <f t="shared" ref="M862" si="957">STDEV(E837:E862)</f>
        <v>2.2122213122828311</v>
      </c>
      <c r="N862">
        <f t="shared" si="949"/>
        <v>1.2520274501771362</v>
      </c>
      <c r="O862">
        <f t="shared" si="949"/>
        <v>1.1487936990895364</v>
      </c>
      <c r="P862">
        <f t="shared" si="949"/>
        <v>0.24331667179682884</v>
      </c>
      <c r="Q862">
        <f t="shared" si="949"/>
        <v>0.13910385038271744</v>
      </c>
      <c r="R862">
        <f t="shared" si="951"/>
        <v>2.6592020691577032</v>
      </c>
    </row>
    <row r="863" spans="1:18">
      <c r="A863" s="42">
        <f>'BB Data'!A868</f>
        <v>40718</v>
      </c>
      <c r="B863">
        <f>LN('BB Data'!B868/'BB Data'!B867)*100</f>
        <v>3.6890072732348921E-2</v>
      </c>
      <c r="C863">
        <f>LN('BB Data'!C868/'BB Data'!C867)*100</f>
        <v>0.33175948126127236</v>
      </c>
      <c r="D863">
        <f>LN('BB Data'!D868/'BB Data'!D867)*100</f>
        <v>5.406427276019414E-2</v>
      </c>
      <c r="E863">
        <f>LN('BB Data'!E868/'BB Data'!E867)*100</f>
        <v>1.0750708434500196</v>
      </c>
      <c r="F863">
        <f>LN('BB Data'!F868/'BB Data'!F867)*100</f>
        <v>0.42468212716141657</v>
      </c>
      <c r="G863">
        <f>LN('BB Data'!G868/'BB Data'!G867)*100</f>
        <v>0.85415352626195384</v>
      </c>
      <c r="H863">
        <f>LN('BB Data'!H868/'BB Data'!H867)*100</f>
        <v>0.16708044259639238</v>
      </c>
      <c r="I863">
        <f>LN('BB Data'!I868/'BB Data'!I867)*100</f>
        <v>0.14059229408436347</v>
      </c>
      <c r="J863">
        <f>LN('BB Data'!J868/'BB Data'!J867)*100</f>
        <v>0.39265234692732176</v>
      </c>
      <c r="K863">
        <f t="shared" si="952"/>
        <v>0.71199739961165709</v>
      </c>
      <c r="L863">
        <f t="shared" si="953"/>
        <v>0.27313996800340246</v>
      </c>
      <c r="M863">
        <f t="shared" ref="M863" si="958">STDEV(E838:E863)</f>
        <v>2.2133466445303522</v>
      </c>
      <c r="N863">
        <f t="shared" si="949"/>
        <v>1.2382275793813353</v>
      </c>
      <c r="O863">
        <f t="shared" si="949"/>
        <v>1.1535241210974934</v>
      </c>
      <c r="P863">
        <f t="shared" si="949"/>
        <v>0.24343111576474613</v>
      </c>
      <c r="Q863">
        <f t="shared" si="949"/>
        <v>0.13897351461657884</v>
      </c>
      <c r="R863">
        <f t="shared" si="951"/>
        <v>2.630353210639675</v>
      </c>
    </row>
    <row r="864" spans="1:18">
      <c r="A864" s="42">
        <f>'BB Data'!A869</f>
        <v>40725</v>
      </c>
      <c r="B864">
        <f>LN('BB Data'!B869/'BB Data'!B868)*100</f>
        <v>1.4869185346286713</v>
      </c>
      <c r="C864">
        <f>LN('BB Data'!C869/'BB Data'!C868)*100</f>
        <v>5.1517481768432107E-2</v>
      </c>
      <c r="D864">
        <f>LN('BB Data'!D869/'BB Data'!D868)*100</f>
        <v>8.1380025493037925E-2</v>
      </c>
      <c r="E864">
        <f>LN('BB Data'!E869/'BB Data'!E868)*100</f>
        <v>3.6150582550454828</v>
      </c>
      <c r="F864">
        <f>LN('BB Data'!F869/'BB Data'!F868)*100</f>
        <v>-3.0756078581218671</v>
      </c>
      <c r="G864">
        <f>LN('BB Data'!G869/'BB Data'!G868)*100</f>
        <v>0.69155452626776703</v>
      </c>
      <c r="H864">
        <f>LN('BB Data'!H869/'BB Data'!H868)*100</f>
        <v>6.6219759960486166E-2</v>
      </c>
      <c r="I864">
        <f>LN('BB Data'!I869/'BB Data'!I868)*100</f>
        <v>0.24013574452300332</v>
      </c>
      <c r="J864">
        <f>LN('BB Data'!J869/'BB Data'!J868)*100</f>
        <v>6.1520890240918602</v>
      </c>
      <c r="K864">
        <f t="shared" si="952"/>
        <v>0.74694601466433352</v>
      </c>
      <c r="L864">
        <f t="shared" si="953"/>
        <v>0.27013695334853044</v>
      </c>
      <c r="M864">
        <f t="shared" ref="M864" si="959">STDEV(E839:E864)</f>
        <v>2.2884561306858706</v>
      </c>
      <c r="N864">
        <f t="shared" si="949"/>
        <v>1.3278093759670637</v>
      </c>
      <c r="O864">
        <f t="shared" si="949"/>
        <v>1.148047460692589</v>
      </c>
      <c r="P864">
        <f t="shared" si="949"/>
        <v>0.23370031346273301</v>
      </c>
      <c r="Q864">
        <f t="shared" si="949"/>
        <v>0.13995251247864193</v>
      </c>
      <c r="R864">
        <f t="shared" si="951"/>
        <v>2.838976198069405</v>
      </c>
    </row>
    <row r="865" spans="1:18">
      <c r="A865" s="42">
        <f>'BB Data'!A870</f>
        <v>40732</v>
      </c>
      <c r="B865">
        <f>LN('BB Data'!B870/'BB Data'!B869)*100</f>
        <v>0.16199612517641745</v>
      </c>
      <c r="C865">
        <f>LN('BB Data'!C870/'BB Data'!C869)*100</f>
        <v>0.4049822008365449</v>
      </c>
      <c r="D865">
        <f>LN('BB Data'!D870/'BB Data'!D869)*100</f>
        <v>4.8038637519671565E-2</v>
      </c>
      <c r="E865">
        <f>LN('BB Data'!E870/'BB Data'!E869)*100</f>
        <v>0.61965061865766946</v>
      </c>
      <c r="F865">
        <f>LN('BB Data'!F870/'BB Data'!F869)*100</f>
        <v>0.41686768722196788</v>
      </c>
      <c r="G865">
        <f>LN('BB Data'!G870/'BB Data'!G869)*100</f>
        <v>0.20312104630055944</v>
      </c>
      <c r="H865">
        <f>LN('BB Data'!H870/'BB Data'!H869)*100</f>
        <v>0.1414979137474256</v>
      </c>
      <c r="I865">
        <f>LN('BB Data'!I870/'BB Data'!I869)*100</f>
        <v>0.10149379889496696</v>
      </c>
      <c r="J865">
        <f>LN('BB Data'!J870/'BB Data'!J869)*100</f>
        <v>-3.2921238806937891</v>
      </c>
      <c r="K865">
        <f t="shared" si="952"/>
        <v>0.69617594750322798</v>
      </c>
      <c r="L865">
        <f t="shared" si="953"/>
        <v>0.27228749371090333</v>
      </c>
      <c r="M865">
        <f t="shared" ref="M865" si="960">STDEV(E840:E865)</f>
        <v>2.2899845781884292</v>
      </c>
      <c r="N865">
        <f t="shared" si="949"/>
        <v>1.294623307011997</v>
      </c>
      <c r="O865">
        <f t="shared" si="949"/>
        <v>1.1454913912430735</v>
      </c>
      <c r="P865">
        <f t="shared" si="949"/>
        <v>0.22489057555389785</v>
      </c>
      <c r="Q865">
        <f t="shared" si="949"/>
        <v>0.14005656402541042</v>
      </c>
      <c r="R865">
        <f t="shared" si="951"/>
        <v>2.9073514819684414</v>
      </c>
    </row>
    <row r="866" spans="1:18">
      <c r="A866" s="42">
        <f>'BB Data'!A871</f>
        <v>40739</v>
      </c>
      <c r="B866">
        <f>LN('BB Data'!B871/'BB Data'!B870)*100</f>
        <v>-0.75636262425404954</v>
      </c>
      <c r="C866">
        <f>LN('BB Data'!C871/'BB Data'!C870)*100</f>
        <v>8.8901207675410335E-2</v>
      </c>
      <c r="D866">
        <f>LN('BB Data'!D871/'BB Data'!D870)*100</f>
        <v>4.3823581033771819E-2</v>
      </c>
      <c r="E866">
        <f>LN('BB Data'!E871/'BB Data'!E870)*100</f>
        <v>-2.464106442719308</v>
      </c>
      <c r="F866">
        <f>LN('BB Data'!F871/'BB Data'!F870)*100</f>
        <v>0.76506589305226835</v>
      </c>
      <c r="G866">
        <f>LN('BB Data'!G871/'BB Data'!G870)*100</f>
        <v>0.58357780427211869</v>
      </c>
      <c r="H866">
        <f>LN('BB Data'!H871/'BB Data'!H870)*100</f>
        <v>7.0525835231773318E-2</v>
      </c>
      <c r="I866">
        <f>LN('BB Data'!I871/'BB Data'!I870)*100</f>
        <v>0.24236130645388854</v>
      </c>
      <c r="J866">
        <f>LN('BB Data'!J871/'BB Data'!J870)*100</f>
        <v>-3.6909395920638302</v>
      </c>
      <c r="K866">
        <f t="shared" si="952"/>
        <v>0.71350484710934714</v>
      </c>
      <c r="L866">
        <f t="shared" si="953"/>
        <v>0.22682892358744475</v>
      </c>
      <c r="M866">
        <f t="shared" ref="M866" si="961">STDEV(E841:E866)</f>
        <v>2.3309305851975255</v>
      </c>
      <c r="N866">
        <f t="shared" si="949"/>
        <v>1.3094511422802715</v>
      </c>
      <c r="O866">
        <f t="shared" si="949"/>
        <v>1.1466100816860714</v>
      </c>
      <c r="P866">
        <f t="shared" si="949"/>
        <v>0.20436192436669343</v>
      </c>
      <c r="Q866">
        <f t="shared" si="949"/>
        <v>0.14012531647644635</v>
      </c>
      <c r="R866">
        <f t="shared" si="951"/>
        <v>2.9658299537486861</v>
      </c>
    </row>
    <row r="867" spans="1:18">
      <c r="A867" s="42">
        <f>'BB Data'!A872</f>
        <v>40746</v>
      </c>
      <c r="B867">
        <f>LN('BB Data'!B872/'BB Data'!B871)*100</f>
        <v>0.53471564122589155</v>
      </c>
      <c r="C867">
        <f>LN('BB Data'!C872/'BB Data'!C871)*100</f>
        <v>0.19942985380655165</v>
      </c>
      <c r="D867">
        <f>LN('BB Data'!D872/'BB Data'!D871)*100</f>
        <v>6.5969661756535625E-2</v>
      </c>
      <c r="E867">
        <f>LN('BB Data'!E872/'BB Data'!E871)*100</f>
        <v>1.5362197969600013</v>
      </c>
      <c r="F867">
        <f>LN('BB Data'!F872/'BB Data'!F871)*100</f>
        <v>-1.4393339797915221</v>
      </c>
      <c r="G867">
        <f>LN('BB Data'!G872/'BB Data'!G871)*100</f>
        <v>1.2710381569184475</v>
      </c>
      <c r="H867">
        <f>LN('BB Data'!H872/'BB Data'!H871)*100</f>
        <v>0.25354105516457215</v>
      </c>
      <c r="I867">
        <f>LN('BB Data'!I872/'BB Data'!I871)*100</f>
        <v>0.24340183831089227</v>
      </c>
      <c r="J867">
        <f>LN('BB Data'!J872/'BB Data'!J871)*100</f>
        <v>2.3999522522976293</v>
      </c>
      <c r="K867">
        <f t="shared" si="952"/>
        <v>0.7108607929401336</v>
      </c>
      <c r="L867">
        <f t="shared" si="953"/>
        <v>0.17486204324004534</v>
      </c>
      <c r="M867">
        <f t="shared" ref="M867" si="962">STDEV(E842:E867)</f>
        <v>2.3163718699382101</v>
      </c>
      <c r="N867">
        <f t="shared" si="949"/>
        <v>1.3294260017345694</v>
      </c>
      <c r="O867">
        <f t="shared" si="949"/>
        <v>1.1410052719463228</v>
      </c>
      <c r="P867">
        <f t="shared" si="949"/>
        <v>0.20315018759908743</v>
      </c>
      <c r="Q867">
        <f t="shared" si="949"/>
        <v>0.14125346748578724</v>
      </c>
      <c r="R867">
        <f t="shared" si="951"/>
        <v>2.9883792548561958</v>
      </c>
    </row>
    <row r="868" spans="1:18">
      <c r="A868" s="42">
        <f>'BB Data'!A873</f>
        <v>40753</v>
      </c>
      <c r="B868">
        <f>LN('BB Data'!B873/'BB Data'!B872)*100</f>
        <v>-2.4243328541236328E-2</v>
      </c>
      <c r="C868">
        <f>LN('BB Data'!C873/'BB Data'!C872)*100</f>
        <v>0.39356190933451157</v>
      </c>
      <c r="D868">
        <f>LN('BB Data'!D873/'BB Data'!D872)*100</f>
        <v>5.0124061476635187E-2</v>
      </c>
      <c r="E868">
        <f>LN('BB Data'!E873/'BB Data'!E872)*100</f>
        <v>-1.3488294380333192</v>
      </c>
      <c r="F868">
        <f>LN('BB Data'!F873/'BB Data'!F872)*100</f>
        <v>-0.17412057409179235</v>
      </c>
      <c r="G868">
        <f>LN('BB Data'!G873/'BB Data'!G872)*100</f>
        <v>0.84728540352401283</v>
      </c>
      <c r="H868">
        <f>LN('BB Data'!H873/'BB Data'!H872)*100</f>
        <v>-3.8412159521510562E-3</v>
      </c>
      <c r="I868">
        <f>LN('BB Data'!I873/'BB Data'!I872)*100</f>
        <v>-9.7962592202260612E-2</v>
      </c>
      <c r="J868">
        <f>LN('BB Data'!J873/'BB Data'!J872)*100</f>
        <v>-1.5614917176708361</v>
      </c>
      <c r="K868">
        <f t="shared" si="952"/>
        <v>0.70720720187820174</v>
      </c>
      <c r="L868">
        <f t="shared" si="953"/>
        <v>0.17833939663280557</v>
      </c>
      <c r="M868">
        <f t="shared" ref="M868" si="963">STDEV(E843:E868)</f>
        <v>2.3251780463242788</v>
      </c>
      <c r="N868">
        <f t="shared" si="949"/>
        <v>1.3238230974019953</v>
      </c>
      <c r="O868">
        <f t="shared" si="949"/>
        <v>0.97601404807318182</v>
      </c>
      <c r="P868">
        <f t="shared" si="949"/>
        <v>0.1840993253331783</v>
      </c>
      <c r="Q868">
        <f t="shared" si="949"/>
        <v>0.14926830238733599</v>
      </c>
      <c r="R868">
        <f t="shared" si="951"/>
        <v>2.9267116096885539</v>
      </c>
    </row>
    <row r="869" spans="1:18">
      <c r="A869" s="42">
        <f>'BB Data'!A874</f>
        <v>40760</v>
      </c>
      <c r="B869">
        <f>LN('BB Data'!B874/'BB Data'!B873)*100</f>
        <v>-1.7573524436696286</v>
      </c>
      <c r="C869">
        <f>LN('BB Data'!C874/'BB Data'!C873)*100</f>
        <v>0.95113801839629952</v>
      </c>
      <c r="D869">
        <f>LN('BB Data'!D874/'BB Data'!D873)*100</f>
        <v>4.6993814696426162E-2</v>
      </c>
      <c r="E869">
        <f>LN('BB Data'!E874/'BB Data'!E873)*100</f>
        <v>-8.8786018798282793</v>
      </c>
      <c r="F869">
        <f>LN('BB Data'!F874/'BB Data'!F873)*100</f>
        <v>1.7150225179248939</v>
      </c>
      <c r="G869">
        <f>LN('BB Data'!G874/'BB Data'!G873)*100</f>
        <v>0.66879732458762831</v>
      </c>
      <c r="H869">
        <f>LN('BB Data'!H874/'BB Data'!H873)*100</f>
        <v>1.2252219264123252</v>
      </c>
      <c r="I869">
        <f>LN('BB Data'!I874/'BB Data'!I873)*100</f>
        <v>0.37343531443914568</v>
      </c>
      <c r="J869">
        <f>LN('BB Data'!J874/'BB Data'!J873)*100</f>
        <v>-12.168216670959543</v>
      </c>
      <c r="K869">
        <f t="shared" si="952"/>
        <v>0.79950215225065058</v>
      </c>
      <c r="L869">
        <f t="shared" si="953"/>
        <v>0.22498788202046749</v>
      </c>
      <c r="M869">
        <f t="shared" ref="M869" si="964">STDEV(E844:E869)</f>
        <v>2.9077305156687103</v>
      </c>
      <c r="N869">
        <f t="shared" si="949"/>
        <v>1.3812130007758323</v>
      </c>
      <c r="O869">
        <f t="shared" si="949"/>
        <v>0.97631621602400998</v>
      </c>
      <c r="P869">
        <f t="shared" si="949"/>
        <v>0.26350994638921754</v>
      </c>
      <c r="Q869">
        <f t="shared" si="949"/>
        <v>0.15570110262432152</v>
      </c>
      <c r="R869">
        <f t="shared" si="951"/>
        <v>3.759652719910767</v>
      </c>
    </row>
    <row r="870" spans="1:18">
      <c r="A870" s="42">
        <f>'BB Data'!A875</f>
        <v>40767</v>
      </c>
      <c r="B870">
        <f>LN('BB Data'!B875/'BB Data'!B874)*100</f>
        <v>-1.376102751047499</v>
      </c>
      <c r="C870">
        <f>LN('BB Data'!C875/'BB Data'!C874)*100</f>
        <v>0.41263633696757007</v>
      </c>
      <c r="D870">
        <f>LN('BB Data'!D875/'BB Data'!D874)*100</f>
        <v>0.10012577280208447</v>
      </c>
      <c r="E870">
        <f>LN('BB Data'!E875/'BB Data'!E874)*100</f>
        <v>-5.056202701610677</v>
      </c>
      <c r="F870">
        <f>LN('BB Data'!F875/'BB Data'!F874)*100</f>
        <v>2.2336081347177039</v>
      </c>
      <c r="G870">
        <f>LN('BB Data'!G875/'BB Data'!G874)*100</f>
        <v>-3.9795768123335401E-3</v>
      </c>
      <c r="H870">
        <f>LN('BB Data'!H875/'BB Data'!H874)*100</f>
        <v>0.94126544693565839</v>
      </c>
      <c r="I870">
        <f>LN('BB Data'!I875/'BB Data'!I874)*100</f>
        <v>-6.4144204423394122E-2</v>
      </c>
      <c r="J870">
        <f>LN('BB Data'!J875/'BB Data'!J874)*100</f>
        <v>-2.1482241858187345</v>
      </c>
      <c r="K870">
        <f t="shared" si="952"/>
        <v>0.84871629838515339</v>
      </c>
      <c r="L870">
        <f t="shared" si="953"/>
        <v>0.22239447313195906</v>
      </c>
      <c r="M870">
        <f t="shared" ref="M870" si="965">STDEV(E845:E870)</f>
        <v>2.9920023775820104</v>
      </c>
      <c r="N870">
        <f t="shared" si="949"/>
        <v>1.461833221380894</v>
      </c>
      <c r="O870">
        <f t="shared" si="949"/>
        <v>0.97375414953411299</v>
      </c>
      <c r="P870">
        <f t="shared" si="949"/>
        <v>0.29015069771359814</v>
      </c>
      <c r="Q870">
        <f t="shared" si="949"/>
        <v>0.16107253759635692</v>
      </c>
      <c r="R870">
        <f t="shared" si="951"/>
        <v>3.7584156754764297</v>
      </c>
    </row>
    <row r="871" spans="1:18">
      <c r="A871" s="42">
        <f>'BB Data'!A876</f>
        <v>40774</v>
      </c>
      <c r="B871">
        <f>LN('BB Data'!B876/'BB Data'!B875)*100</f>
        <v>0.30456339865392917</v>
      </c>
      <c r="C871">
        <f>LN('BB Data'!C876/'BB Data'!C875)*100</f>
        <v>1.1993609202673261</v>
      </c>
      <c r="D871">
        <f>LN('BB Data'!D876/'BB Data'!D875)*100</f>
        <v>3.4251840359889388E-2</v>
      </c>
      <c r="E871">
        <f>LN('BB Data'!E876/'BB Data'!E875)*100</f>
        <v>-1.9981276025156969</v>
      </c>
      <c r="F871">
        <f>LN('BB Data'!F876/'BB Data'!F875)*100</f>
        <v>-0.75359245560090338</v>
      </c>
      <c r="G871">
        <f>LN('BB Data'!G876/'BB Data'!G875)*100</f>
        <v>0.36030492060781921</v>
      </c>
      <c r="H871">
        <f>LN('BB Data'!H876/'BB Data'!H875)*100</f>
        <v>1.2014055348634969</v>
      </c>
      <c r="I871">
        <f>LN('BB Data'!I876/'BB Data'!I875)*100</f>
        <v>0.2701439780481209</v>
      </c>
      <c r="J871">
        <f>LN('BB Data'!J876/'BB Data'!J875)*100</f>
        <v>-0.77309313926234224</v>
      </c>
      <c r="K871">
        <f t="shared" si="952"/>
        <v>0.84051985477973301</v>
      </c>
      <c r="L871">
        <f t="shared" si="953"/>
        <v>0.28715001650318867</v>
      </c>
      <c r="M871">
        <f t="shared" ref="M871" si="966">STDEV(E846:E871)</f>
        <v>2.9363149882574215</v>
      </c>
      <c r="N871">
        <f t="shared" si="949"/>
        <v>1.46693839297935</v>
      </c>
      <c r="O871">
        <f t="shared" si="949"/>
        <v>0.97211616083562047</v>
      </c>
      <c r="P871">
        <f t="shared" si="949"/>
        <v>0.33496655167930495</v>
      </c>
      <c r="Q871">
        <f t="shared" si="949"/>
        <v>0.16203782272857531</v>
      </c>
      <c r="R871">
        <f t="shared" si="951"/>
        <v>3.6662975449683595</v>
      </c>
    </row>
    <row r="872" spans="1:18">
      <c r="A872" s="42">
        <f>'BB Data'!A877</f>
        <v>40781</v>
      </c>
      <c r="B872">
        <f>LN('BB Data'!B877/'BB Data'!B876)*100</f>
        <v>-7.005388677702698E-2</v>
      </c>
      <c r="C872">
        <f>LN('BB Data'!C877/'BB Data'!C876)*100</f>
        <v>9.8867039900878251E-2</v>
      </c>
      <c r="D872">
        <f>LN('BB Data'!D877/'BB Data'!D876)*100</f>
        <v>5.4859405618909264E-2</v>
      </c>
      <c r="E872">
        <f>LN('BB Data'!E877/'BB Data'!E876)*100</f>
        <v>0.59196094919458198</v>
      </c>
      <c r="F872">
        <f>LN('BB Data'!F877/'BB Data'!F876)*100</f>
        <v>0.2310407222128269</v>
      </c>
      <c r="G872">
        <f>LN('BB Data'!G877/'BB Data'!G876)*100</f>
        <v>6.6199309901468883E-2</v>
      </c>
      <c r="H872">
        <f>LN('BB Data'!H877/'BB Data'!H876)*100</f>
        <v>0.47427494189042951</v>
      </c>
      <c r="I872">
        <f>LN('BB Data'!I877/'BB Data'!I876)*100</f>
        <v>0.33095668199283346</v>
      </c>
      <c r="J872">
        <f>LN('BB Data'!J877/'BB Data'!J876)*100</f>
        <v>0.52893745029569217</v>
      </c>
      <c r="K872">
        <f t="shared" si="952"/>
        <v>0.8403034709994941</v>
      </c>
      <c r="L872">
        <f t="shared" si="953"/>
        <v>0.28041569864193622</v>
      </c>
      <c r="M872">
        <f t="shared" ref="M872" si="967">STDEV(E847:E872)</f>
        <v>2.928793793403333</v>
      </c>
      <c r="N872">
        <f t="shared" si="949"/>
        <v>1.4683202630422569</v>
      </c>
      <c r="O872">
        <f t="shared" si="949"/>
        <v>0.97014691053928348</v>
      </c>
      <c r="P872">
        <f t="shared" si="949"/>
        <v>0.33374148481004262</v>
      </c>
      <c r="Q872">
        <f t="shared" si="949"/>
        <v>0.16625510270181393</v>
      </c>
      <c r="R872">
        <f t="shared" si="951"/>
        <v>3.6758538743074003</v>
      </c>
    </row>
    <row r="873" spans="1:18">
      <c r="A873" s="42">
        <f>'BB Data'!A878</f>
        <v>40788</v>
      </c>
      <c r="B873">
        <f>LN('BB Data'!B878/'BB Data'!B877)*100</f>
        <v>0.71835747412027418</v>
      </c>
      <c r="C873">
        <f>LN('BB Data'!C878/'BB Data'!C877)*100</f>
        <v>0.41879903194223428</v>
      </c>
      <c r="D873">
        <f>LN('BB Data'!D878/'BB Data'!D877)*100</f>
        <v>5.3347848086856144E-2</v>
      </c>
      <c r="E873">
        <f>LN('BB Data'!E878/'BB Data'!E877)*100</f>
        <v>4.6018731199526455</v>
      </c>
      <c r="F873">
        <f>LN('BB Data'!F878/'BB Data'!F877)*100</f>
        <v>2.3241806895299271</v>
      </c>
      <c r="G873">
        <f>LN('BB Data'!G878/'BB Data'!G877)*100</f>
        <v>1.3969620432990275</v>
      </c>
      <c r="H873">
        <f>LN('BB Data'!H878/'BB Data'!H877)*100</f>
        <v>0.7402499308154098</v>
      </c>
      <c r="I873">
        <f>LN('BB Data'!I878/'BB Data'!I877)*100</f>
        <v>-0.16361770936293618</v>
      </c>
      <c r="J873">
        <f>LN('BB Data'!J878/'BB Data'!J877)*100</f>
        <v>4.3820083505358163</v>
      </c>
      <c r="K873">
        <f t="shared" si="952"/>
        <v>0.83234386633747748</v>
      </c>
      <c r="L873">
        <f t="shared" si="953"/>
        <v>0.27311164542862343</v>
      </c>
      <c r="M873">
        <f t="shared" ref="M873:Q888" si="968">STDEV(E848:E873)</f>
        <v>2.9962732065485937</v>
      </c>
      <c r="N873">
        <f t="shared" si="968"/>
        <v>1.5431443343811559</v>
      </c>
      <c r="O873">
        <f t="shared" si="968"/>
        <v>0.98295412631455747</v>
      </c>
      <c r="P873">
        <f t="shared" si="968"/>
        <v>0.33618705559443257</v>
      </c>
      <c r="Q873">
        <f t="shared" si="968"/>
        <v>0.17718133541960102</v>
      </c>
      <c r="R873">
        <f t="shared" si="951"/>
        <v>3.7566155256032761</v>
      </c>
    </row>
    <row r="874" spans="1:18">
      <c r="A874" s="42">
        <f>'BB Data'!A879</f>
        <v>40795</v>
      </c>
      <c r="B874">
        <f>LN('BB Data'!B879/'BB Data'!B878)*100</f>
        <v>-2.4829154508058773</v>
      </c>
      <c r="C874">
        <f>LN('BB Data'!C879/'BB Data'!C878)*100</f>
        <v>0.34323088010264685</v>
      </c>
      <c r="D874">
        <f>LN('BB Data'!D879/'BB Data'!D878)*100</f>
        <v>4.8069511862094176E-2</v>
      </c>
      <c r="E874">
        <f>LN('BB Data'!E879/'BB Data'!E878)*100</f>
        <v>-2.9363788573090672</v>
      </c>
      <c r="F874">
        <f>LN('BB Data'!F879/'BB Data'!F878)*100</f>
        <v>1.9969895331648291</v>
      </c>
      <c r="G874">
        <f>LN('BB Data'!G879/'BB Data'!G878)*100</f>
        <v>1.7583310748263813E-2</v>
      </c>
      <c r="H874">
        <f>LN('BB Data'!H879/'BB Data'!H878)*100</f>
        <v>0.44355712013616977</v>
      </c>
      <c r="I874">
        <f>LN('BB Data'!I879/'BB Data'!I878)*100</f>
        <v>5.7727332586425442E-2</v>
      </c>
      <c r="J874">
        <f>LN('BB Data'!J879/'BB Data'!J878)*100</f>
        <v>-3.8098144091994572</v>
      </c>
      <c r="K874">
        <f t="shared" si="952"/>
        <v>0.96322912577150555</v>
      </c>
      <c r="L874">
        <f t="shared" si="953"/>
        <v>0.27300330788304883</v>
      </c>
      <c r="M874">
        <f t="shared" ref="M874" si="969">STDEV(E849:E874)</f>
        <v>3.0048548289759882</v>
      </c>
      <c r="N874">
        <f t="shared" si="968"/>
        <v>1.5893361139437847</v>
      </c>
      <c r="O874">
        <f t="shared" si="968"/>
        <v>0.98763724559985722</v>
      </c>
      <c r="P874">
        <f t="shared" si="968"/>
        <v>0.33649806528812376</v>
      </c>
      <c r="Q874">
        <f t="shared" si="968"/>
        <v>0.1778608770888086</v>
      </c>
      <c r="R874">
        <f t="shared" si="951"/>
        <v>3.7639644180792016</v>
      </c>
    </row>
    <row r="875" spans="1:18">
      <c r="A875" s="42">
        <f>'BB Data'!A880</f>
        <v>40802</v>
      </c>
      <c r="B875">
        <f>LN('BB Data'!B880/'BB Data'!B879)*100</f>
        <v>-1.8738775280435283</v>
      </c>
      <c r="C875">
        <f>LN('BB Data'!C880/'BB Data'!C879)*100</f>
        <v>-0.88212408029540224</v>
      </c>
      <c r="D875">
        <f>LN('BB Data'!D880/'BB Data'!D879)*100</f>
        <v>-6.5964081908231479E-3</v>
      </c>
      <c r="E875">
        <f>LN('BB Data'!E880/'BB Data'!E879)*100</f>
        <v>-1.571268646790295</v>
      </c>
      <c r="F875">
        <f>LN('BB Data'!F880/'BB Data'!F879)*100</f>
        <v>3.4636005033590371</v>
      </c>
      <c r="G875">
        <f>LN('BB Data'!G880/'BB Data'!G879)*100</f>
        <v>-4.2932893138045625</v>
      </c>
      <c r="H875">
        <f>LN('BB Data'!H880/'BB Data'!H879)*100</f>
        <v>-0.26589811093618765</v>
      </c>
      <c r="I875">
        <f>LN('BB Data'!I880/'BB Data'!I879)*100</f>
        <v>0.19705563192974224</v>
      </c>
      <c r="J875">
        <f>LN('BB Data'!J880/'BB Data'!J879)*100</f>
        <v>0.56564579947450977</v>
      </c>
      <c r="K875">
        <f t="shared" si="952"/>
        <v>1.0258747519216953</v>
      </c>
      <c r="L875">
        <f t="shared" si="953"/>
        <v>0.36072519153981791</v>
      </c>
      <c r="M875">
        <f t="shared" ref="M875" si="970">STDEV(E850:E875)</f>
        <v>3.0119727306079094</v>
      </c>
      <c r="N875">
        <f t="shared" si="968"/>
        <v>1.7268215207002977</v>
      </c>
      <c r="O875">
        <f t="shared" si="968"/>
        <v>1.3068978213571274</v>
      </c>
      <c r="P875">
        <f t="shared" si="968"/>
        <v>0.34802539195049031</v>
      </c>
      <c r="Q875">
        <f t="shared" si="968"/>
        <v>0.17822350327694483</v>
      </c>
      <c r="R875">
        <f t="shared" si="951"/>
        <v>3.7722910290638483</v>
      </c>
    </row>
    <row r="876" spans="1:18">
      <c r="A876" s="42">
        <f>'BB Data'!A881</f>
        <v>40809</v>
      </c>
      <c r="B876">
        <f>LN('BB Data'!B881/'BB Data'!B880)*100</f>
        <v>-5.6574723489540633</v>
      </c>
      <c r="C876">
        <f>LN('BB Data'!C881/'BB Data'!C880)*100</f>
        <v>-0.89805784267458877</v>
      </c>
      <c r="D876">
        <f>LN('BB Data'!D881/'BB Data'!D880)*100</f>
        <v>1.0769943242566675E-3</v>
      </c>
      <c r="E876">
        <f>LN('BB Data'!E881/'BB Data'!E880)*100</f>
        <v>-12.561299365416783</v>
      </c>
      <c r="F876">
        <f>LN('BB Data'!F881/'BB Data'!F880)*100</f>
        <v>5.6533134247459946</v>
      </c>
      <c r="G876">
        <f>LN('BB Data'!G881/'BB Data'!G880)*100</f>
        <v>-4.6190880375098597</v>
      </c>
      <c r="H876">
        <f>LN('BB Data'!H881/'BB Data'!H880)*100</f>
        <v>-2.2824198821784079E-2</v>
      </c>
      <c r="I876">
        <f>LN('BB Data'!I881/'BB Data'!I880)*100</f>
        <v>0.20138680251706415</v>
      </c>
      <c r="J876">
        <f>LN('BB Data'!J881/'BB Data'!J880)*100</f>
        <v>-15.419952356161854</v>
      </c>
      <c r="K876">
        <f t="shared" si="952"/>
        <v>1.4676058969129009</v>
      </c>
      <c r="L876">
        <f t="shared" si="953"/>
        <v>0.42812216331872988</v>
      </c>
      <c r="M876">
        <f t="shared" ref="M876" si="971">STDEV(E851:E876)</f>
        <v>3.7019996564317919</v>
      </c>
      <c r="N876">
        <f t="shared" si="968"/>
        <v>2.0331898660538417</v>
      </c>
      <c r="O876">
        <f t="shared" si="968"/>
        <v>1.6209961961181349</v>
      </c>
      <c r="P876">
        <f t="shared" si="968"/>
        <v>0.35581143681537736</v>
      </c>
      <c r="Q876">
        <f t="shared" si="968"/>
        <v>0.17836824239174262</v>
      </c>
      <c r="R876">
        <f t="shared" si="951"/>
        <v>4.6878863149967058</v>
      </c>
    </row>
    <row r="877" spans="1:18">
      <c r="A877" s="42">
        <f>'BB Data'!A882</f>
        <v>40816</v>
      </c>
      <c r="B877">
        <f>LN('BB Data'!B882/'BB Data'!B881)*100</f>
        <v>0.49182494364783902</v>
      </c>
      <c r="C877">
        <f>LN('BB Data'!C882/'BB Data'!C881)*100</f>
        <v>0.68834817150508254</v>
      </c>
      <c r="D877">
        <f>LN('BB Data'!D882/'BB Data'!D881)*100</f>
        <v>6.2311293346990378E-2</v>
      </c>
      <c r="E877">
        <f>LN('BB Data'!E882/'BB Data'!E881)*100</f>
        <v>2.170054614716892</v>
      </c>
      <c r="F877">
        <f>LN('BB Data'!F882/'BB Data'!F881)*100</f>
        <v>2.4454520359765834</v>
      </c>
      <c r="G877">
        <f>LN('BB Data'!G882/'BB Data'!G881)*100</f>
        <v>1.3887226913483435</v>
      </c>
      <c r="H877">
        <f>LN('BB Data'!H882/'BB Data'!H881)*100</f>
        <v>0.7764707244461978</v>
      </c>
      <c r="I877">
        <f>LN('BB Data'!I882/'BB Data'!I881)*100</f>
        <v>3.2167132116498215E-2</v>
      </c>
      <c r="J877">
        <f>LN('BB Data'!J882/'BB Data'!J881)*100</f>
        <v>0.88390716027441141</v>
      </c>
      <c r="K877">
        <f t="shared" si="952"/>
        <v>1.4581931815723739</v>
      </c>
      <c r="L877">
        <f t="shared" si="953"/>
        <v>0.43729642905104832</v>
      </c>
      <c r="M877">
        <f t="shared" ref="M877" si="972">STDEV(E852:E877)</f>
        <v>3.6429099401084386</v>
      </c>
      <c r="N877">
        <f t="shared" si="968"/>
        <v>1.9214978773449549</v>
      </c>
      <c r="O877">
        <f t="shared" si="968"/>
        <v>1.6369846451315626</v>
      </c>
      <c r="P877">
        <f t="shared" si="968"/>
        <v>0.3656098027486363</v>
      </c>
      <c r="Q877">
        <f t="shared" si="968"/>
        <v>0.1794643286560943</v>
      </c>
      <c r="R877">
        <f t="shared" si="951"/>
        <v>4.5581269018554025</v>
      </c>
    </row>
    <row r="878" spans="1:18">
      <c r="A878" s="42">
        <f>'BB Data'!A883</f>
        <v>40823</v>
      </c>
      <c r="B878">
        <f>LN('BB Data'!B883/'BB Data'!B882)*100</f>
        <v>1.1475988589738468</v>
      </c>
      <c r="C878">
        <f>LN('BB Data'!C883/'BB Data'!C882)*100</f>
        <v>0.51286988623719287</v>
      </c>
      <c r="D878">
        <f>LN('BB Data'!D883/'BB Data'!D882)*100</f>
        <v>0.13982349564580229</v>
      </c>
      <c r="E878">
        <f>LN('BB Data'!E883/'BB Data'!E882)*100</f>
        <v>0.39335095748861065</v>
      </c>
      <c r="F878">
        <f>LN('BB Data'!F883/'BB Data'!F882)*100</f>
        <v>-5.907272175702845</v>
      </c>
      <c r="G878">
        <f>LN('BB Data'!G883/'BB Data'!G882)*100</f>
        <v>1.4519372043055423</v>
      </c>
      <c r="H878">
        <f>LN('BB Data'!H883/'BB Data'!H882)*100</f>
        <v>0.26167315300850663</v>
      </c>
      <c r="I878">
        <f>LN('BB Data'!I883/'BB Data'!I882)*100</f>
        <v>7.7694544339759267E-2</v>
      </c>
      <c r="J878">
        <f>LN('BB Data'!J883/'BB Data'!J882)*100</f>
        <v>2.6065310416599368</v>
      </c>
      <c r="K878">
        <f t="shared" si="952"/>
        <v>1.4699354461259648</v>
      </c>
      <c r="L878">
        <f t="shared" si="953"/>
        <v>0.43516192365739509</v>
      </c>
      <c r="M878">
        <f t="shared" ref="M878" si="973">STDEV(E853:E878)</f>
        <v>3.6094087640667274</v>
      </c>
      <c r="N878">
        <f t="shared" si="968"/>
        <v>2.2377924457169964</v>
      </c>
      <c r="O878">
        <f t="shared" si="968"/>
        <v>1.6544071155786513</v>
      </c>
      <c r="P878">
        <f t="shared" si="968"/>
        <v>0.36365801537500969</v>
      </c>
      <c r="Q878">
        <f t="shared" si="968"/>
        <v>0.16935585999048999</v>
      </c>
      <c r="R878">
        <f t="shared" si="951"/>
        <v>4.6028840683505496</v>
      </c>
    </row>
    <row r="879" spans="1:18">
      <c r="A879" s="42">
        <f>'BB Data'!A884</f>
        <v>40830</v>
      </c>
      <c r="B879">
        <f>LN('BB Data'!B884/'BB Data'!B883)*100</f>
        <v>1.4752139805039968</v>
      </c>
      <c r="C879">
        <f>LN('BB Data'!C884/'BB Data'!C883)*100</f>
        <v>0.6202471405303942</v>
      </c>
      <c r="D879">
        <f>LN('BB Data'!D884/'BB Data'!D883)*100</f>
        <v>4.8220639233234636E-2</v>
      </c>
      <c r="E879">
        <f>LN('BB Data'!E884/'BB Data'!E883)*100</f>
        <v>5.6737211647242054</v>
      </c>
      <c r="F879">
        <f>LN('BB Data'!F884/'BB Data'!F883)*100</f>
        <v>-2.2088048058800518</v>
      </c>
      <c r="G879">
        <f>LN('BB Data'!G884/'BB Data'!G883)*100</f>
        <v>0.95240192431892501</v>
      </c>
      <c r="H879">
        <f>LN('BB Data'!H884/'BB Data'!H883)*100</f>
        <v>-8.3147326218880185E-2</v>
      </c>
      <c r="I879">
        <f>LN('BB Data'!I884/'BB Data'!I883)*100</f>
        <v>0.17584882606595667</v>
      </c>
      <c r="J879">
        <f>LN('BB Data'!J884/'BB Data'!J883)*100</f>
        <v>7.5831615211887122</v>
      </c>
      <c r="K879">
        <f t="shared" si="952"/>
        <v>1.5125590685938872</v>
      </c>
      <c r="L879">
        <f t="shared" si="953"/>
        <v>0.44124467330498074</v>
      </c>
      <c r="M879">
        <f t="shared" ref="M879" si="974">STDEV(E854:E879)</f>
        <v>3.8463211272881059</v>
      </c>
      <c r="N879">
        <f t="shared" si="968"/>
        <v>2.2985094858374091</v>
      </c>
      <c r="O879">
        <f t="shared" si="968"/>
        <v>1.6552254821318639</v>
      </c>
      <c r="P879">
        <f t="shared" si="968"/>
        <v>0.37320774810040735</v>
      </c>
      <c r="Q879">
        <f t="shared" si="968"/>
        <v>0.16931894021316082</v>
      </c>
      <c r="R879">
        <f t="shared" si="951"/>
        <v>4.9164168209903361</v>
      </c>
    </row>
    <row r="880" spans="1:18">
      <c r="A880" s="42">
        <f>'BB Data'!A885</f>
        <v>40837</v>
      </c>
      <c r="B880">
        <f>LN('BB Data'!B885/'BB Data'!B884)*100</f>
        <v>-1.6505134087354063</v>
      </c>
      <c r="C880">
        <f>LN('BB Data'!C885/'BB Data'!C884)*100</f>
        <v>-0.10800766633660933</v>
      </c>
      <c r="D880">
        <f>LN('BB Data'!D885/'BB Data'!D884)*100</f>
        <v>-5.3714924155085614E-4</v>
      </c>
      <c r="E880">
        <f>LN('BB Data'!E885/'BB Data'!E884)*100</f>
        <v>-1.6631391609002202</v>
      </c>
      <c r="F880">
        <f>LN('BB Data'!F885/'BB Data'!F884)*100</f>
        <v>2.4343476136416338</v>
      </c>
      <c r="G880">
        <f>LN('BB Data'!G885/'BB Data'!G884)*100</f>
        <v>1.9929696791592924</v>
      </c>
      <c r="H880">
        <f>LN('BB Data'!H885/'BB Data'!H884)*100</f>
        <v>0.50034978441799405</v>
      </c>
      <c r="I880">
        <f>LN('BB Data'!I885/'BB Data'!I884)*100</f>
        <v>0.18621432201024954</v>
      </c>
      <c r="J880">
        <f>LN('BB Data'!J885/'BB Data'!J884)*100</f>
        <v>-2.3754714291913146</v>
      </c>
      <c r="K880">
        <f t="shared" si="952"/>
        <v>1.5157697615373567</v>
      </c>
      <c r="L880">
        <f t="shared" si="953"/>
        <v>0.44692508642755824</v>
      </c>
      <c r="M880">
        <f t="shared" ref="M880" si="975">STDEV(E855:E880)</f>
        <v>3.8013686181506476</v>
      </c>
      <c r="N880">
        <f t="shared" si="968"/>
        <v>2.3239078908781763</v>
      </c>
      <c r="O880">
        <f t="shared" si="968"/>
        <v>1.6892215823132446</v>
      </c>
      <c r="P880">
        <f t="shared" si="968"/>
        <v>0.36965164268184442</v>
      </c>
      <c r="Q880">
        <f t="shared" si="968"/>
        <v>0.16737460555718892</v>
      </c>
      <c r="R880">
        <f t="shared" si="951"/>
        <v>4.8976638204177885</v>
      </c>
    </row>
    <row r="881" spans="1:18">
      <c r="A881" s="42">
        <f>'BB Data'!A886</f>
        <v>40844</v>
      </c>
      <c r="B881">
        <f>LN('BB Data'!B886/'BB Data'!B885)*100</f>
        <v>3.5120674939953327</v>
      </c>
      <c r="C881">
        <f>LN('BB Data'!C886/'BB Data'!C885)*100</f>
        <v>0.50093236759890303</v>
      </c>
      <c r="D881">
        <f>LN('BB Data'!D886/'BB Data'!D885)*100</f>
        <v>9.9725996683113008E-2</v>
      </c>
      <c r="E881">
        <f>LN('BB Data'!E886/'BB Data'!E885)*100</f>
        <v>9.3374660553778526</v>
      </c>
      <c r="F881">
        <f>LN('BB Data'!F886/'BB Data'!F885)*100</f>
        <v>-6.0001751914519268</v>
      </c>
      <c r="G881">
        <f>LN('BB Data'!G886/'BB Data'!G885)*100</f>
        <v>1.6923812908928539</v>
      </c>
      <c r="H881">
        <f>LN('BB Data'!H886/'BB Data'!H885)*100</f>
        <v>0.37175846108067939</v>
      </c>
      <c r="I881">
        <f>LN('BB Data'!I886/'BB Data'!I885)*100</f>
        <v>0.13205208482259867</v>
      </c>
      <c r="J881">
        <f>LN('BB Data'!J886/'BB Data'!J885)*100</f>
        <v>10.67369037666341</v>
      </c>
      <c r="K881">
        <f t="shared" si="952"/>
        <v>1.687375058842344</v>
      </c>
      <c r="L881">
        <f t="shared" si="953"/>
        <v>0.44933276031032909</v>
      </c>
      <c r="M881">
        <f t="shared" ref="M881" si="976">STDEV(E856:E881)</f>
        <v>4.3114805441798385</v>
      </c>
      <c r="N881">
        <f t="shared" si="968"/>
        <v>2.648472500814151</v>
      </c>
      <c r="O881">
        <f t="shared" si="968"/>
        <v>1.62147234517266</v>
      </c>
      <c r="P881">
        <f t="shared" si="968"/>
        <v>0.36910459925672712</v>
      </c>
      <c r="Q881">
        <f t="shared" si="968"/>
        <v>0.16399684654229343</v>
      </c>
      <c r="R881">
        <f t="shared" si="951"/>
        <v>5.4182027008115492</v>
      </c>
    </row>
    <row r="882" spans="1:18">
      <c r="A882" s="42">
        <f>'BB Data'!A887</f>
        <v>40851</v>
      </c>
      <c r="B882">
        <f>LN('BB Data'!B887/'BB Data'!B886)*100</f>
        <v>-1.7768312412624763</v>
      </c>
      <c r="C882">
        <f>LN('BB Data'!C887/'BB Data'!C886)*100</f>
        <v>0.25938610740012213</v>
      </c>
      <c r="D882">
        <f>LN('BB Data'!D887/'BB Data'!D886)*100</f>
        <v>3.8494735616168563E-2</v>
      </c>
      <c r="E882">
        <f>LN('BB Data'!E887/'BB Data'!E886)*100</f>
        <v>-2.0493278761240772</v>
      </c>
      <c r="F882">
        <f>LN('BB Data'!F887/'BB Data'!F886)*100</f>
        <v>4.650642348897831</v>
      </c>
      <c r="G882">
        <f>LN('BB Data'!G887/'BB Data'!G886)*100</f>
        <v>0.1469374117042696</v>
      </c>
      <c r="H882">
        <f>LN('BB Data'!H887/'BB Data'!H886)*100</f>
        <v>0.47371081304923912</v>
      </c>
      <c r="I882">
        <f>LN('BB Data'!I887/'BB Data'!I886)*100</f>
        <v>0.10068182148075006</v>
      </c>
      <c r="J882">
        <f>LN('BB Data'!J887/'BB Data'!J886)*100</f>
        <v>-3.6628511479355219</v>
      </c>
      <c r="K882">
        <f t="shared" si="952"/>
        <v>1.7055397672552814</v>
      </c>
      <c r="L882">
        <f t="shared" si="953"/>
        <v>0.449308668919079</v>
      </c>
      <c r="M882">
        <f t="shared" ref="M882" si="977">STDEV(E857:E882)</f>
        <v>4.2844074907783449</v>
      </c>
      <c r="N882">
        <f t="shared" si="968"/>
        <v>2.754472821610161</v>
      </c>
      <c r="O882">
        <f t="shared" si="968"/>
        <v>1.5564023739473374</v>
      </c>
      <c r="P882">
        <f t="shared" si="968"/>
        <v>0.36919983007789187</v>
      </c>
      <c r="Q882">
        <f t="shared" si="968"/>
        <v>0.12678304683458982</v>
      </c>
      <c r="R882">
        <f t="shared" si="951"/>
        <v>5.3977916951151927</v>
      </c>
    </row>
    <row r="883" spans="1:18">
      <c r="A883" s="42">
        <f>'BB Data'!A888</f>
        <v>40858</v>
      </c>
      <c r="B883">
        <f>LN('BB Data'!B888/'BB Data'!B887)*100</f>
        <v>-1.0162887112370058</v>
      </c>
      <c r="C883">
        <f>LN('BB Data'!C888/'BB Data'!C887)*100</f>
        <v>2.6808277610465742E-2</v>
      </c>
      <c r="D883">
        <f>LN('BB Data'!D888/'BB Data'!D887)*100</f>
        <v>1.9040697537036369E-2</v>
      </c>
      <c r="E883">
        <f>LN('BB Data'!E888/'BB Data'!E887)*100</f>
        <v>-1.8850199619538131</v>
      </c>
      <c r="F883">
        <f>LN('BB Data'!F888/'BB Data'!F887)*100</f>
        <v>-0.46921578418957716</v>
      </c>
      <c r="G883">
        <f>LN('BB Data'!G888/'BB Data'!G887)*100</f>
        <v>0.81354456886687265</v>
      </c>
      <c r="H883">
        <f>LN('BB Data'!H888/'BB Data'!H887)*100</f>
        <v>0.692437444397491</v>
      </c>
      <c r="I883">
        <f>LN('BB Data'!I888/'BB Data'!I887)*100</f>
        <v>0.12015273292361724</v>
      </c>
      <c r="J883">
        <f>LN('BB Data'!J888/'BB Data'!J887)*100</f>
        <v>0.21318403225097679</v>
      </c>
      <c r="K883">
        <f t="shared" si="952"/>
        <v>1.7006178700371062</v>
      </c>
      <c r="L883">
        <f t="shared" si="953"/>
        <v>0.45053951414204702</v>
      </c>
      <c r="M883">
        <f t="shared" ref="M883" si="978">STDEV(E858:E883)</f>
        <v>4.2872267504024553</v>
      </c>
      <c r="N883">
        <f t="shared" si="968"/>
        <v>2.7507996645187318</v>
      </c>
      <c r="O883">
        <f t="shared" si="968"/>
        <v>1.5274669769994671</v>
      </c>
      <c r="P883">
        <f t="shared" si="968"/>
        <v>0.37460336671629946</v>
      </c>
      <c r="Q883">
        <f t="shared" si="968"/>
        <v>0.12395631382508025</v>
      </c>
      <c r="R883">
        <f t="shared" si="951"/>
        <v>5.3480232264225194</v>
      </c>
    </row>
    <row r="884" spans="1:18">
      <c r="A884" s="42">
        <f>'BB Data'!A889</f>
        <v>40865</v>
      </c>
      <c r="B884">
        <f>LN('BB Data'!B889/'BB Data'!B888)*100</f>
        <v>-1.2393917173137137</v>
      </c>
      <c r="C884">
        <f>LN('BB Data'!C889/'BB Data'!C888)*100</f>
        <v>-0.16924916999157325</v>
      </c>
      <c r="D884">
        <f>LN('BB Data'!D889/'BB Data'!D888)*100</f>
        <v>0.11336456762722028</v>
      </c>
      <c r="E884">
        <f>LN('BB Data'!E889/'BB Data'!E888)*100</f>
        <v>-3.8918848612391881</v>
      </c>
      <c r="F884">
        <f>LN('BB Data'!F889/'BB Data'!F888)*100</f>
        <v>2.4363811347758526</v>
      </c>
      <c r="G884">
        <f>LN('BB Data'!G889/'BB Data'!G888)*100</f>
        <v>0.77348495138247864</v>
      </c>
      <c r="H884">
        <f>LN('BB Data'!H889/'BB Data'!H888)*100</f>
        <v>0.39143480353026744</v>
      </c>
      <c r="I884">
        <f>LN('BB Data'!I889/'BB Data'!I888)*100</f>
        <v>0.23838774563241885</v>
      </c>
      <c r="J884">
        <f>LN('BB Data'!J889/'BB Data'!J888)*100</f>
        <v>-4.81657400280963</v>
      </c>
      <c r="K884">
        <f t="shared" si="952"/>
        <v>1.7061939959457928</v>
      </c>
      <c r="L884">
        <f t="shared" si="953"/>
        <v>0.45659148389223742</v>
      </c>
      <c r="M884">
        <f t="shared" ref="M884" si="979">STDEV(E859:E884)</f>
        <v>4.3339608435697343</v>
      </c>
      <c r="N884">
        <f t="shared" si="968"/>
        <v>2.7743938160457717</v>
      </c>
      <c r="O884">
        <f t="shared" si="968"/>
        <v>1.5265097857458283</v>
      </c>
      <c r="P884">
        <f t="shared" si="968"/>
        <v>0.37328566503316341</v>
      </c>
      <c r="Q884">
        <f t="shared" si="968"/>
        <v>0.12444263707714466</v>
      </c>
      <c r="R884">
        <f t="shared" si="951"/>
        <v>5.4092309859008463</v>
      </c>
    </row>
    <row r="885" spans="1:18">
      <c r="A885" s="42">
        <f>'BB Data'!A890</f>
        <v>40872</v>
      </c>
      <c r="B885">
        <f>LN('BB Data'!B890/'BB Data'!B889)*100</f>
        <v>-3.14639365986329</v>
      </c>
      <c r="C885">
        <f>LN('BB Data'!C890/'BB Data'!C889)*100</f>
        <v>-0.68623680503096762</v>
      </c>
      <c r="D885">
        <f>LN('BB Data'!D890/'BB Data'!D889)*100</f>
        <v>1.0177762668717623E-2</v>
      </c>
      <c r="E885">
        <f>LN('BB Data'!E890/'BB Data'!E889)*100</f>
        <v>-6.2599098933636359</v>
      </c>
      <c r="F885">
        <f>LN('BB Data'!F890/'BB Data'!F889)*100</f>
        <v>5.7217497208153265</v>
      </c>
      <c r="G885">
        <f>LN('BB Data'!G890/'BB Data'!G889)*100</f>
        <v>2.8432050512366816E-2</v>
      </c>
      <c r="H885">
        <f>LN('BB Data'!H890/'BB Data'!H889)*100</f>
        <v>0.31498145130939553</v>
      </c>
      <c r="I885">
        <f>LN('BB Data'!I890/'BB Data'!I889)*100</f>
        <v>1.6020854730936888E-2</v>
      </c>
      <c r="J885">
        <f>LN('BB Data'!J890/'BB Data'!J889)*100</f>
        <v>-8.5754199002415259</v>
      </c>
      <c r="K885">
        <f t="shared" si="952"/>
        <v>1.7880043287854013</v>
      </c>
      <c r="L885">
        <f t="shared" si="953"/>
        <v>0.49081534681260991</v>
      </c>
      <c r="M885">
        <f t="shared" ref="M885" si="980">STDEV(E860:E885)</f>
        <v>4.4539513569558347</v>
      </c>
      <c r="N885">
        <f t="shared" si="968"/>
        <v>2.9284249160643938</v>
      </c>
      <c r="O885">
        <f t="shared" si="968"/>
        <v>1.526745201677985</v>
      </c>
      <c r="P885">
        <f t="shared" si="968"/>
        <v>0.37278083966382303</v>
      </c>
      <c r="Q885">
        <f t="shared" si="968"/>
        <v>0.12585978782712864</v>
      </c>
      <c r="R885">
        <f t="shared" si="951"/>
        <v>5.5556975498935044</v>
      </c>
    </row>
    <row r="886" spans="1:18">
      <c r="A886" s="42">
        <f>'BB Data'!A891</f>
        <v>40879</v>
      </c>
      <c r="B886">
        <f>LN('BB Data'!B891/'BB Data'!B890)*100</f>
        <v>3.4901905542758356</v>
      </c>
      <c r="C886">
        <f>LN('BB Data'!C891/'BB Data'!C890)*100</f>
        <v>1.2276928888330814</v>
      </c>
      <c r="D886">
        <f>LN('BB Data'!D891/'BB Data'!D890)*100</f>
        <v>0.13301913877026583</v>
      </c>
      <c r="E886">
        <f>LN('BB Data'!E891/'BB Data'!E890)*100</f>
        <v>9.0834505526218638</v>
      </c>
      <c r="F886">
        <f>LN('BB Data'!F891/'BB Data'!F890)*100</f>
        <v>-5.4869290828903914</v>
      </c>
      <c r="G886">
        <f>LN('BB Data'!G891/'BB Data'!G890)*100</f>
        <v>0.27067299724676547</v>
      </c>
      <c r="H886">
        <f>LN('BB Data'!H891/'BB Data'!H890)*100</f>
        <v>0.2630831042349287</v>
      </c>
      <c r="I886">
        <f>LN('BB Data'!I891/'BB Data'!I890)*100</f>
        <v>0.26021787787632922</v>
      </c>
      <c r="J886">
        <f>LN('BB Data'!J891/'BB Data'!J890)*100</f>
        <v>10.63099877912393</v>
      </c>
      <c r="K886">
        <f t="shared" si="952"/>
        <v>1.9399167638108232</v>
      </c>
      <c r="L886">
        <f t="shared" si="953"/>
        <v>0.53026427107790042</v>
      </c>
      <c r="M886">
        <f t="shared" ref="M886" si="981">STDEV(E861:E886)</f>
        <v>4.8689757021385098</v>
      </c>
      <c r="N886">
        <f t="shared" si="968"/>
        <v>3.150624043341542</v>
      </c>
      <c r="O886">
        <f t="shared" si="968"/>
        <v>1.5097831795663454</v>
      </c>
      <c r="P886">
        <f t="shared" si="968"/>
        <v>0.37279587241897272</v>
      </c>
      <c r="Q886">
        <f t="shared" si="968"/>
        <v>0.12765206111821822</v>
      </c>
      <c r="R886">
        <f t="shared" si="951"/>
        <v>6.0083132170243454</v>
      </c>
    </row>
    <row r="887" spans="1:18">
      <c r="A887" s="42">
        <f>'BB Data'!A892</f>
        <v>40886</v>
      </c>
      <c r="B887">
        <f>LN('BB Data'!B892/'BB Data'!B891)*100</f>
        <v>-1.2021802601182912</v>
      </c>
      <c r="C887">
        <f>LN('BB Data'!C892/'BB Data'!C891)*100</f>
        <v>2.0026820298722117E-2</v>
      </c>
      <c r="D887">
        <f>LN('BB Data'!D892/'BB Data'!D891)*100</f>
        <v>5.6686767029954684E-2</v>
      </c>
      <c r="E887">
        <f>LN('BB Data'!E892/'BB Data'!E891)*100</f>
        <v>-2.8128355111422803</v>
      </c>
      <c r="F887">
        <f>LN('BB Data'!F892/'BB Data'!F891)*100</f>
        <v>0.41239469948781338</v>
      </c>
      <c r="G887">
        <f>LN('BB Data'!G892/'BB Data'!G891)*100</f>
        <v>-0.27885125205070205</v>
      </c>
      <c r="H887">
        <f>LN('BB Data'!H892/'BB Data'!H891)*100</f>
        <v>6.5798115890521133E-2</v>
      </c>
      <c r="I887">
        <f>LN('BB Data'!I892/'BB Data'!I891)*100</f>
        <v>6.4314330031658928E-2</v>
      </c>
      <c r="J887">
        <f>LN('BB Data'!J892/'BB Data'!J891)*100</f>
        <v>-0.23873763699567083</v>
      </c>
      <c r="K887">
        <f t="shared" si="952"/>
        <v>1.9435856876741215</v>
      </c>
      <c r="L887">
        <f t="shared" si="953"/>
        <v>0.53188947640993911</v>
      </c>
      <c r="M887">
        <f t="shared" ref="M887" si="982">STDEV(E862:E887)</f>
        <v>4.8762626449760518</v>
      </c>
      <c r="N887">
        <f t="shared" si="968"/>
        <v>3.1462574869260953</v>
      </c>
      <c r="O887">
        <f t="shared" si="968"/>
        <v>1.5142991285493344</v>
      </c>
      <c r="P887">
        <f t="shared" si="968"/>
        <v>0.37777444689662504</v>
      </c>
      <c r="Q887">
        <f t="shared" si="968"/>
        <v>0.12835037428082166</v>
      </c>
      <c r="R887">
        <f t="shared" si="951"/>
        <v>5.9865285211738462</v>
      </c>
    </row>
    <row r="888" spans="1:18">
      <c r="A888" s="42">
        <f>'BB Data'!A893</f>
        <v>40893</v>
      </c>
      <c r="B888">
        <f>LN('BB Data'!B893/'BB Data'!B892)*100</f>
        <v>-1.1837841004530285</v>
      </c>
      <c r="C888">
        <f>LN('BB Data'!C893/'BB Data'!C892)*100</f>
        <v>-0.23547043030119388</v>
      </c>
      <c r="D888">
        <f>LN('BB Data'!D893/'BB Data'!D892)*100</f>
        <v>6.720704230005399E-2</v>
      </c>
      <c r="E888">
        <f>LN('BB Data'!E893/'BB Data'!E892)*100</f>
        <v>-3.2740226188130164</v>
      </c>
      <c r="F888">
        <f>LN('BB Data'!F893/'BB Data'!F892)*100</f>
        <v>2.9157543157538814</v>
      </c>
      <c r="G888">
        <f>LN('BB Data'!G893/'BB Data'!G892)*100</f>
        <v>0.7105645894894641</v>
      </c>
      <c r="H888">
        <f>LN('BB Data'!H893/'BB Data'!H892)*100</f>
        <v>-3.6007597179767974E-2</v>
      </c>
      <c r="I888">
        <f>LN('BB Data'!I893/'BB Data'!I892)*100</f>
        <v>0.27730451762982583</v>
      </c>
      <c r="J888">
        <f>LN('BB Data'!J893/'BB Data'!J892)*100</f>
        <v>-5.5929897096394106</v>
      </c>
      <c r="K888">
        <f t="shared" si="952"/>
        <v>1.9433978177846973</v>
      </c>
      <c r="L888">
        <f t="shared" si="953"/>
        <v>0.53344285881484932</v>
      </c>
      <c r="M888">
        <f t="shared" ref="M888" si="983">STDEV(E863:E888)</f>
        <v>4.8931596660726173</v>
      </c>
      <c r="N888">
        <f t="shared" si="968"/>
        <v>3.1814601271404288</v>
      </c>
      <c r="O888">
        <f t="shared" si="968"/>
        <v>1.5164324422546562</v>
      </c>
      <c r="P888">
        <f t="shared" si="968"/>
        <v>0.38338241539720613</v>
      </c>
      <c r="Q888">
        <f t="shared" si="968"/>
        <v>0.13105252988428065</v>
      </c>
      <c r="R888">
        <f t="shared" si="951"/>
        <v>6.0600068229588544</v>
      </c>
    </row>
    <row r="889" spans="1:18">
      <c r="A889" s="42">
        <f>'BB Data'!A894</f>
        <v>40900</v>
      </c>
      <c r="B889">
        <f>LN('BB Data'!B894/'BB Data'!B893)*100</f>
        <v>0.2361803727766528</v>
      </c>
      <c r="C889">
        <f>LN('BB Data'!C894/'BB Data'!C893)*100</f>
        <v>0.34888004930981675</v>
      </c>
      <c r="D889">
        <f>LN('BB Data'!D894/'BB Data'!D893)*100</f>
        <v>9.8657715819245234E-2</v>
      </c>
      <c r="E889">
        <f>LN('BB Data'!E894/'BB Data'!E893)*100</f>
        <v>2.5779491700446564</v>
      </c>
      <c r="F889">
        <f>LN('BB Data'!F894/'BB Data'!F893)*100</f>
        <v>0.31280362038763299</v>
      </c>
      <c r="G889">
        <f>LN('BB Data'!G894/'BB Data'!G893)*100</f>
        <v>0.89084190672002739</v>
      </c>
      <c r="H889">
        <f>LN('BB Data'!H894/'BB Data'!H893)*100</f>
        <v>-4.5772727025459002E-2</v>
      </c>
      <c r="I889">
        <f>LN('BB Data'!I894/'BB Data'!I893)*100</f>
        <v>0.19205683114302124</v>
      </c>
      <c r="J889">
        <f>LN('BB Data'!J894/'BB Data'!J893)*100</f>
        <v>2.6549670835099746</v>
      </c>
      <c r="K889">
        <f t="shared" si="952"/>
        <v>1.9458107100420812</v>
      </c>
      <c r="L889">
        <f t="shared" si="953"/>
        <v>0.53359434315151688</v>
      </c>
      <c r="M889">
        <f t="shared" ref="M889:Q904" si="984">STDEV(E864:E889)</f>
        <v>4.9245716876734802</v>
      </c>
      <c r="N889">
        <f t="shared" si="984"/>
        <v>3.1817351000961276</v>
      </c>
      <c r="O889">
        <f t="shared" si="984"/>
        <v>1.5169787226720493</v>
      </c>
      <c r="P889">
        <f t="shared" si="984"/>
        <v>0.38993867272040805</v>
      </c>
      <c r="Q889">
        <f t="shared" si="984"/>
        <v>0.1313811916406811</v>
      </c>
      <c r="R889">
        <f t="shared" si="951"/>
        <v>6.0941417467747732</v>
      </c>
    </row>
    <row r="890" spans="1:18">
      <c r="A890" s="42">
        <f>'BB Data'!A895</f>
        <v>40907</v>
      </c>
      <c r="B890">
        <f>LN('BB Data'!B895/'BB Data'!B894)*100</f>
        <v>-0.81301260832501754</v>
      </c>
      <c r="C890">
        <f>LN('BB Data'!C895/'BB Data'!C894)*100</f>
        <v>-1.8435023458818589E-2</v>
      </c>
      <c r="D890">
        <f>LN('BB Data'!D895/'BB Data'!D894)*100</f>
        <v>5.0692757624266852E-2</v>
      </c>
      <c r="E890">
        <f>LN('BB Data'!E895/'BB Data'!E894)*100</f>
        <v>-1.2266366404810942</v>
      </c>
      <c r="F890">
        <f>LN('BB Data'!F895/'BB Data'!F894)*100</f>
        <v>0.52096038766533226</v>
      </c>
      <c r="G890">
        <f>LN('BB Data'!G895/'BB Data'!G894)*100</f>
        <v>0.418038584078127</v>
      </c>
      <c r="H890">
        <f>LN('BB Data'!H895/'BB Data'!H894)*100</f>
        <v>0.28593901149006024</v>
      </c>
      <c r="I890">
        <f>LN('BB Data'!I895/'BB Data'!I894)*100</f>
        <v>7.4069245502290923E-2</v>
      </c>
      <c r="J890">
        <f>LN('BB Data'!J895/'BB Data'!J894)*100</f>
        <v>-1.7412481070636296</v>
      </c>
      <c r="K890">
        <f t="shared" si="952"/>
        <v>1.9061927763267186</v>
      </c>
      <c r="L890">
        <f t="shared" si="953"/>
        <v>0.5346669321860088</v>
      </c>
      <c r="M890">
        <f t="shared" ref="M890" si="985">STDEV(E865:E890)</f>
        <v>4.8454018470791738</v>
      </c>
      <c r="N890">
        <f t="shared" si="984"/>
        <v>3.0942355405697684</v>
      </c>
      <c r="O890">
        <f t="shared" si="984"/>
        <v>1.5151642429936101</v>
      </c>
      <c r="P890">
        <f t="shared" si="984"/>
        <v>0.38580449005533124</v>
      </c>
      <c r="Q890">
        <f t="shared" si="984"/>
        <v>0.13067493021702284</v>
      </c>
      <c r="R890">
        <f t="shared" si="951"/>
        <v>5.9323036270384195</v>
      </c>
    </row>
    <row r="891" spans="1:18">
      <c r="A891" s="42">
        <f>'BB Data'!A896</f>
        <v>40914</v>
      </c>
      <c r="B891">
        <f>LN('BB Data'!B896/'BB Data'!B895)*100</f>
        <v>0.49051923369029099</v>
      </c>
      <c r="C891">
        <f>LN('BB Data'!C896/'BB Data'!C895)*100</f>
        <v>-6.1212960223780137E-2</v>
      </c>
      <c r="D891">
        <f>LN('BB Data'!D896/'BB Data'!D895)*100</f>
        <v>4.5201597892730268E-2</v>
      </c>
      <c r="E891">
        <f>LN('BB Data'!E896/'BB Data'!E895)*100</f>
        <v>1.1576250135966912</v>
      </c>
      <c r="F891">
        <f>LN('BB Data'!F896/'BB Data'!F895)*100</f>
        <v>-0.54788771098283906</v>
      </c>
      <c r="G891">
        <f>LN('BB Data'!G896/'BB Data'!G895)*100</f>
        <v>-8.7058793090472458E-2</v>
      </c>
      <c r="H891">
        <f>LN('BB Data'!H896/'BB Data'!H895)*100</f>
        <v>-0.11649515808416161</v>
      </c>
      <c r="I891">
        <f>LN('BB Data'!I896/'BB Data'!I895)*100</f>
        <v>0.11877497115718191</v>
      </c>
      <c r="J891">
        <f>LN('BB Data'!J896/'BB Data'!J895)*100</f>
        <v>2.8080954940825085</v>
      </c>
      <c r="K891">
        <f t="shared" si="952"/>
        <v>1.9120891316179849</v>
      </c>
      <c r="L891">
        <f t="shared" si="953"/>
        <v>0.53602866451759024</v>
      </c>
      <c r="M891">
        <f t="shared" ref="M891" si="986">STDEV(E866:E891)</f>
        <v>4.8532745815192113</v>
      </c>
      <c r="N891">
        <f t="shared" si="984"/>
        <v>3.1035424760611345</v>
      </c>
      <c r="O891">
        <f t="shared" si="984"/>
        <v>1.5169595188515999</v>
      </c>
      <c r="P891">
        <f t="shared" si="984"/>
        <v>0.3949326379267209</v>
      </c>
      <c r="Q891">
        <f t="shared" si="984"/>
        <v>0.1305152086939573</v>
      </c>
      <c r="R891">
        <f t="shared" si="951"/>
        <v>5.9597696530267923</v>
      </c>
    </row>
    <row r="892" spans="1:18">
      <c r="A892" s="42">
        <f>'BB Data'!A897</f>
        <v>40921</v>
      </c>
      <c r="B892">
        <f>LN('BB Data'!B897/'BB Data'!B896)*100</f>
        <v>1.5014010230013233</v>
      </c>
      <c r="C892">
        <f>LN('BB Data'!C897/'BB Data'!C896)*100</f>
        <v>0.37336500484018981</v>
      </c>
      <c r="D892">
        <f>LN('BB Data'!D897/'BB Data'!D896)*100</f>
        <v>9.5003401551535499E-2</v>
      </c>
      <c r="E892">
        <f>LN('BB Data'!E897/'BB Data'!E896)*100</f>
        <v>2.7512666304738018</v>
      </c>
      <c r="F892">
        <f>LN('BB Data'!F897/'BB Data'!F896)*100</f>
        <v>-3.8600416510993401</v>
      </c>
      <c r="G892">
        <f>LN('BB Data'!G897/'BB Data'!G896)*100</f>
        <v>-1.6632448099844048</v>
      </c>
      <c r="H892">
        <f>LN('BB Data'!H897/'BB Data'!H896)*100</f>
        <v>0.16618728398519148</v>
      </c>
      <c r="I892">
        <f>LN('BB Data'!I897/'BB Data'!I896)*100</f>
        <v>0.12241124352376097</v>
      </c>
      <c r="J892">
        <f>LN('BB Data'!J897/'BB Data'!J896)*100</f>
        <v>3.8146523482336998</v>
      </c>
      <c r="K892">
        <f t="shared" si="952"/>
        <v>1.9519691463186641</v>
      </c>
      <c r="L892">
        <f t="shared" si="953"/>
        <v>0.53653046500943935</v>
      </c>
      <c r="M892">
        <f t="shared" ref="M892" si="987">STDEV(E867:E892)</f>
        <v>4.8925936631673599</v>
      </c>
      <c r="N892">
        <f t="shared" si="984"/>
        <v>3.2275499609305283</v>
      </c>
      <c r="O892">
        <f t="shared" si="984"/>
        <v>1.5626927320661375</v>
      </c>
      <c r="P892">
        <f t="shared" si="984"/>
        <v>0.39263630917523701</v>
      </c>
      <c r="Q892">
        <f t="shared" si="984"/>
        <v>0.12888564616328591</v>
      </c>
      <c r="R892">
        <f t="shared" si="951"/>
        <v>5.9955051649919371</v>
      </c>
    </row>
    <row r="893" spans="1:18">
      <c r="A893" s="42">
        <f>'BB Data'!A898</f>
        <v>40928</v>
      </c>
      <c r="B893">
        <f>LN('BB Data'!B898/'BB Data'!B897)*100</f>
        <v>1.5691744830432557</v>
      </c>
      <c r="C893">
        <f>LN('BB Data'!C898/'BB Data'!C897)*100</f>
        <v>0.92019099705355278</v>
      </c>
      <c r="D893">
        <f>LN('BB Data'!D898/'BB Data'!D897)*100</f>
        <v>9.1320681693395314E-2</v>
      </c>
      <c r="E893">
        <f>LN('BB Data'!E898/'BB Data'!E897)*100</f>
        <v>4.329218124145485</v>
      </c>
      <c r="F893">
        <f>LN('BB Data'!F898/'BB Data'!F897)*100</f>
        <v>-1.7563630933873049</v>
      </c>
      <c r="G893">
        <f>LN('BB Data'!G898/'BB Data'!G897)*100</f>
        <v>0.48433750259411829</v>
      </c>
      <c r="H893">
        <f>LN('BB Data'!H898/'BB Data'!H897)*100</f>
        <v>0.49019441944545428</v>
      </c>
      <c r="I893">
        <f>LN('BB Data'!I898/'BB Data'!I897)*100</f>
        <v>0.1995678092122545</v>
      </c>
      <c r="J893">
        <f>LN('BB Data'!J898/'BB Data'!J897)*100</f>
        <v>5.9495305875690923</v>
      </c>
      <c r="K893">
        <f t="shared" si="952"/>
        <v>1.982870601516538</v>
      </c>
      <c r="L893">
        <f t="shared" si="953"/>
        <v>0.55413518505141535</v>
      </c>
      <c r="M893">
        <f t="shared" ref="M893" si="988">STDEV(E868:E893)</f>
        <v>4.9730756356088115</v>
      </c>
      <c r="N893">
        <f t="shared" si="984"/>
        <v>3.2357009464585471</v>
      </c>
      <c r="O893">
        <f t="shared" si="984"/>
        <v>1.5486892264514187</v>
      </c>
      <c r="P893">
        <f t="shared" si="984"/>
        <v>0.39289667670168399</v>
      </c>
      <c r="Q893">
        <f t="shared" si="984"/>
        <v>0.12770623970197206</v>
      </c>
      <c r="R893">
        <f t="shared" si="951"/>
        <v>6.1037429709008384</v>
      </c>
    </row>
    <row r="894" spans="1:18">
      <c r="A894" s="42">
        <f>'BB Data'!A899</f>
        <v>40935</v>
      </c>
      <c r="B894">
        <f>LN('BB Data'!B899/'BB Data'!B898)*100</f>
        <v>1.9705524949723503</v>
      </c>
      <c r="C894">
        <f>LN('BB Data'!C899/'BB Data'!C898)*100</f>
        <v>0.73502776501217404</v>
      </c>
      <c r="D894">
        <f>LN('BB Data'!D899/'BB Data'!D898)*100</f>
        <v>7.6214193494393956E-2</v>
      </c>
      <c r="E894">
        <f>LN('BB Data'!E899/'BB Data'!E898)*100</f>
        <v>2.1405705738451375</v>
      </c>
      <c r="F894">
        <f>LN('BB Data'!F899/'BB Data'!F898)*100</f>
        <v>-1.0423323279860779</v>
      </c>
      <c r="G894">
        <f>LN('BB Data'!G899/'BB Data'!G898)*100</f>
        <v>-0.56243837325056201</v>
      </c>
      <c r="H894">
        <f>LN('BB Data'!H899/'BB Data'!H898)*100</f>
        <v>0.58160647769930274</v>
      </c>
      <c r="I894">
        <f>LN('BB Data'!I899/'BB Data'!I898)*100</f>
        <v>0.11009482661737036</v>
      </c>
      <c r="J894">
        <f>LN('BB Data'!J899/'BB Data'!J898)*100</f>
        <v>1.4753376001553262</v>
      </c>
      <c r="K894">
        <f t="shared" si="952"/>
        <v>2.035774482038927</v>
      </c>
      <c r="L894">
        <f t="shared" si="953"/>
        <v>0.56189574882633075</v>
      </c>
      <c r="M894">
        <f t="shared" ref="M894" si="989">STDEV(E869:E894)</f>
        <v>4.9981571054555536</v>
      </c>
      <c r="N894">
        <f t="shared" si="984"/>
        <v>3.2471087469661879</v>
      </c>
      <c r="O894">
        <f t="shared" si="984"/>
        <v>1.5487158545314321</v>
      </c>
      <c r="P894">
        <f t="shared" si="984"/>
        <v>0.38761661271570774</v>
      </c>
      <c r="Q894">
        <f t="shared" si="984"/>
        <v>0.11877360925295384</v>
      </c>
      <c r="R894">
        <f t="shared" si="951"/>
        <v>6.109060730599305</v>
      </c>
    </row>
    <row r="895" spans="1:18">
      <c r="A895" s="42">
        <f>'BB Data'!A900</f>
        <v>40942</v>
      </c>
      <c r="B895">
        <f>LN('BB Data'!B900/'BB Data'!B899)*100</f>
        <v>1.1399092383585592</v>
      </c>
      <c r="C895">
        <f>LN('BB Data'!C900/'BB Data'!C899)*100</f>
        <v>0.43560344211436702</v>
      </c>
      <c r="D895">
        <f>LN('BB Data'!D900/'BB Data'!D899)*100</f>
        <v>4.6258818912092714E-2</v>
      </c>
      <c r="E895">
        <f>LN('BB Data'!E900/'BB Data'!E899)*100</f>
        <v>3.0753475669792727</v>
      </c>
      <c r="F895">
        <f>LN('BB Data'!F900/'BB Data'!F899)*100</f>
        <v>-1.1056872608705151</v>
      </c>
      <c r="G895">
        <f>LN('BB Data'!G900/'BB Data'!G899)*100</f>
        <v>0.90239559829276184</v>
      </c>
      <c r="H895">
        <f>LN('BB Data'!H900/'BB Data'!H899)*100</f>
        <v>0.49136088840687286</v>
      </c>
      <c r="I895">
        <f>LN('BB Data'!I900/'BB Data'!I899)*100</f>
        <v>0.1682567848571429</v>
      </c>
      <c r="J895">
        <f>LN('BB Data'!J900/'BB Data'!J899)*100</f>
        <v>3.5718136533899116</v>
      </c>
      <c r="K895">
        <f t="shared" si="952"/>
        <v>2.0332837901869287</v>
      </c>
      <c r="L895">
        <f t="shared" si="953"/>
        <v>0.54515059640517394</v>
      </c>
      <c r="M895">
        <f t="shared" ref="M895" si="990">STDEV(E870:E895)</f>
        <v>4.7329565201059127</v>
      </c>
      <c r="N895">
        <f t="shared" si="984"/>
        <v>3.2499192772195333</v>
      </c>
      <c r="O895">
        <f t="shared" si="984"/>
        <v>1.5527232002364535</v>
      </c>
      <c r="P895">
        <f t="shared" si="984"/>
        <v>0.34902093744055501</v>
      </c>
      <c r="Q895">
        <f t="shared" si="984"/>
        <v>0.10923897992871623</v>
      </c>
      <c r="R895">
        <f t="shared" si="951"/>
        <v>5.6430915260733272</v>
      </c>
    </row>
    <row r="896" spans="1:18">
      <c r="A896" s="42">
        <f>'BB Data'!A901</f>
        <v>40949</v>
      </c>
      <c r="B896">
        <f>LN('BB Data'!B901/'BB Data'!B900)*100</f>
        <v>-0.34935936186828931</v>
      </c>
      <c r="C896">
        <f>LN('BB Data'!C901/'BB Data'!C900)*100</f>
        <v>3.2928870109823781E-2</v>
      </c>
      <c r="D896">
        <f>LN('BB Data'!D901/'BB Data'!D900)*100</f>
        <v>4.5440414050477732E-2</v>
      </c>
      <c r="E896">
        <f>LN('BB Data'!E901/'BB Data'!E900)*100</f>
        <v>-0.59411514571389978</v>
      </c>
      <c r="F896">
        <f>LN('BB Data'!F901/'BB Data'!F900)*100</f>
        <v>0.26160524177534972</v>
      </c>
      <c r="G896">
        <f>LN('BB Data'!G901/'BB Data'!G900)*100</f>
        <v>0.76290256236056642</v>
      </c>
      <c r="H896">
        <f>LN('BB Data'!H901/'BB Data'!H900)*100</f>
        <v>0.57092425093036991</v>
      </c>
      <c r="I896">
        <f>LN('BB Data'!I901/'BB Data'!I900)*100</f>
        <v>0.16828688898068656</v>
      </c>
      <c r="J896">
        <f>LN('BB Data'!J901/'BB Data'!J900)*100</f>
        <v>-1.8075566994433343</v>
      </c>
      <c r="K896">
        <f t="shared" si="952"/>
        <v>2.0196403016074811</v>
      </c>
      <c r="L896">
        <f t="shared" si="953"/>
        <v>0.54525911146125294</v>
      </c>
      <c r="M896">
        <f t="shared" ref="M896" si="991">STDEV(E871:E896)</f>
        <v>4.6208416258298453</v>
      </c>
      <c r="N896">
        <f t="shared" si="984"/>
        <v>3.2266767068900535</v>
      </c>
      <c r="O896">
        <f t="shared" si="984"/>
        <v>1.5574511593170712</v>
      </c>
      <c r="P896">
        <f t="shared" si="984"/>
        <v>0.33146138487356674</v>
      </c>
      <c r="Q896">
        <f t="shared" si="984"/>
        <v>0.10157845372082251</v>
      </c>
      <c r="R896">
        <f t="shared" si="951"/>
        <v>5.6374434070790249</v>
      </c>
    </row>
    <row r="897" spans="1:18">
      <c r="A897" s="42">
        <f>'BB Data'!A902</f>
        <v>40956</v>
      </c>
      <c r="B897">
        <f>LN('BB Data'!B902/'BB Data'!B901)*100</f>
        <v>5.2280748805511715E-2</v>
      </c>
      <c r="C897">
        <f>LN('BB Data'!C902/'BB Data'!C901)*100</f>
        <v>0.37027667818299587</v>
      </c>
      <c r="D897">
        <f>LN('BB Data'!D902/'BB Data'!D901)*100</f>
        <v>7.3033412711402249E-2</v>
      </c>
      <c r="E897">
        <f>LN('BB Data'!E902/'BB Data'!E901)*100</f>
        <v>1.9301087143400266</v>
      </c>
      <c r="F897">
        <f>LN('BB Data'!F902/'BB Data'!F901)*100</f>
        <v>-0.49471916516266901</v>
      </c>
      <c r="G897">
        <f>LN('BB Data'!G902/'BB Data'!G901)*100</f>
        <v>0.47520703304372491</v>
      </c>
      <c r="H897">
        <f>LN('BB Data'!H902/'BB Data'!H901)*100</f>
        <v>0.6005280227653923</v>
      </c>
      <c r="I897">
        <f>LN('BB Data'!I902/'BB Data'!I901)*100</f>
        <v>0.1693570462969948</v>
      </c>
      <c r="J897">
        <f>LN('BB Data'!J902/'BB Data'!J901)*100</f>
        <v>2.8811909430818825</v>
      </c>
      <c r="K897">
        <f t="shared" si="952"/>
        <v>2.0178754213063548</v>
      </c>
      <c r="L897">
        <f t="shared" si="953"/>
        <v>0.508670818611485</v>
      </c>
      <c r="M897">
        <f t="shared" ref="M897" si="992">STDEV(E872:E897)</f>
        <v>4.6103560102862211</v>
      </c>
      <c r="N897">
        <f t="shared" si="984"/>
        <v>3.2238365322727245</v>
      </c>
      <c r="O897">
        <f t="shared" si="984"/>
        <v>1.558221251199069</v>
      </c>
      <c r="P897">
        <f t="shared" si="984"/>
        <v>0.28743285310299466</v>
      </c>
      <c r="Q897">
        <f t="shared" si="984"/>
        <v>9.8422002340291456E-2</v>
      </c>
      <c r="R897">
        <f t="shared" si="951"/>
        <v>5.6534260916029657</v>
      </c>
    </row>
    <row r="898" spans="1:18">
      <c r="A898" s="42">
        <f>'BB Data'!A903</f>
        <v>40963</v>
      </c>
      <c r="B898">
        <f>LN('BB Data'!B903/'BB Data'!B902)*100</f>
        <v>0.64821767364015748</v>
      </c>
      <c r="C898">
        <f>LN('BB Data'!C903/'BB Data'!C902)*100</f>
        <v>-0.36606562800386311</v>
      </c>
      <c r="D898">
        <f>LN('BB Data'!D903/'BB Data'!D902)*100</f>
        <v>5.9051658645752556E-2</v>
      </c>
      <c r="E898">
        <f>LN('BB Data'!E903/'BB Data'!E902)*100</f>
        <v>0.47886965811894638</v>
      </c>
      <c r="F898">
        <f>LN('BB Data'!F903/'BB Data'!F902)*100</f>
        <v>-0.22781049018210406</v>
      </c>
      <c r="G898">
        <f>LN('BB Data'!G903/'BB Data'!G902)*100</f>
        <v>1.1033738770878407</v>
      </c>
      <c r="H898">
        <f>LN('BB Data'!H903/'BB Data'!H902)*100</f>
        <v>-0.34685979599596756</v>
      </c>
      <c r="I898">
        <f>LN('BB Data'!I903/'BB Data'!I902)*100</f>
        <v>0.1340530869936038</v>
      </c>
      <c r="J898">
        <f>LN('BB Data'!J903/'BB Data'!J902)*100</f>
        <v>0.67618216171081691</v>
      </c>
      <c r="K898">
        <f t="shared" si="952"/>
        <v>2.0243400384569838</v>
      </c>
      <c r="L898">
        <f t="shared" si="953"/>
        <v>0.51995784557020075</v>
      </c>
      <c r="M898">
        <f t="shared" ref="M898" si="993">STDEV(E873:E898)</f>
        <v>4.6101714962059255</v>
      </c>
      <c r="N898">
        <f t="shared" si="984"/>
        <v>3.2252880604205103</v>
      </c>
      <c r="O898">
        <f t="shared" si="984"/>
        <v>1.5689908658129805</v>
      </c>
      <c r="P898">
        <f t="shared" si="984"/>
        <v>0.31398100082395197</v>
      </c>
      <c r="Q898">
        <f t="shared" si="984"/>
        <v>9.0346391262123613E-2</v>
      </c>
      <c r="R898">
        <f t="shared" si="951"/>
        <v>5.6535226542542327</v>
      </c>
    </row>
    <row r="899" spans="1:18">
      <c r="A899" s="42">
        <f>'BB Data'!A904</f>
        <v>40970</v>
      </c>
      <c r="B899">
        <f>LN('BB Data'!B904/'BB Data'!B903)*100</f>
        <v>-0.18892165372763126</v>
      </c>
      <c r="C899">
        <f>LN('BB Data'!C904/'BB Data'!C903)*100</f>
        <v>0.22064048199804243</v>
      </c>
      <c r="D899">
        <f>LN('BB Data'!D904/'BB Data'!D903)*100</f>
        <v>8.897605858202208E-2</v>
      </c>
      <c r="E899">
        <f>LN('BB Data'!E904/'BB Data'!E903)*100</f>
        <v>1.1529813407173384</v>
      </c>
      <c r="F899">
        <f>LN('BB Data'!F904/'BB Data'!F903)*100</f>
        <v>1.1859225142143432</v>
      </c>
      <c r="G899">
        <f>LN('BB Data'!G904/'BB Data'!G903)*100</f>
        <v>0.57147837072366237</v>
      </c>
      <c r="H899">
        <f>LN('BB Data'!H904/'BB Data'!H903)*100</f>
        <v>0.44060524852648403</v>
      </c>
      <c r="I899">
        <f>LN('BB Data'!I904/'BB Data'!I903)*100</f>
        <v>0.2750308159304159</v>
      </c>
      <c r="J899">
        <f>LN('BB Data'!J904/'BB Data'!J903)*100</f>
        <v>1.6171004372710673</v>
      </c>
      <c r="K899">
        <f t="shared" si="952"/>
        <v>2.0165439551972839</v>
      </c>
      <c r="L899">
        <f t="shared" si="953"/>
        <v>0.51760607027983196</v>
      </c>
      <c r="M899">
        <f t="shared" ref="M899" si="994">STDEV(E874:E899)</f>
        <v>4.5317446381986723</v>
      </c>
      <c r="N899">
        <f t="shared" si="984"/>
        <v>3.2036290288858722</v>
      </c>
      <c r="O899">
        <f t="shared" si="984"/>
        <v>1.552036793607664</v>
      </c>
      <c r="P899">
        <f t="shared" si="984"/>
        <v>0.30210508758611732</v>
      </c>
      <c r="Q899">
        <f t="shared" si="984"/>
        <v>7.204959622356677E-2</v>
      </c>
      <c r="R899">
        <f t="shared" si="951"/>
        <v>5.6036134880272321</v>
      </c>
    </row>
    <row r="900" spans="1:18">
      <c r="A900" s="42">
        <f>'BB Data'!A905</f>
        <v>40977</v>
      </c>
      <c r="B900">
        <f>LN('BB Data'!B905/'BB Data'!B904)*100</f>
        <v>-0.66959045920942672</v>
      </c>
      <c r="C900">
        <f>LN('BB Data'!C905/'BB Data'!C904)*100</f>
        <v>0.40825640737097851</v>
      </c>
      <c r="D900">
        <f>LN('BB Data'!D905/'BB Data'!D904)*100</f>
        <v>6.4660171985779683E-2</v>
      </c>
      <c r="E900">
        <f>LN('BB Data'!E905/'BB Data'!E904)*100</f>
        <v>-1.8627141995565373</v>
      </c>
      <c r="F900">
        <f>LN('BB Data'!F905/'BB Data'!F904)*100</f>
        <v>3.4533190645696115</v>
      </c>
      <c r="G900">
        <f>LN('BB Data'!G905/'BB Data'!G904)*100</f>
        <v>0.99220275145797499</v>
      </c>
      <c r="H900">
        <f>LN('BB Data'!H905/'BB Data'!H904)*100</f>
        <v>0.92173052579211801</v>
      </c>
      <c r="I900">
        <f>LN('BB Data'!I905/'BB Data'!I904)*100</f>
        <v>0.118393406172905</v>
      </c>
      <c r="J900">
        <f>LN('BB Data'!J905/'BB Data'!J904)*100</f>
        <v>-4.4848934803675942</v>
      </c>
      <c r="K900">
        <f t="shared" si="952"/>
        <v>1.9646432080519711</v>
      </c>
      <c r="L900">
        <f t="shared" si="953"/>
        <v>0.51867284787430712</v>
      </c>
      <c r="M900">
        <f t="shared" ref="M900" si="995">STDEV(E875:E900)</f>
        <v>4.50672555861372</v>
      </c>
      <c r="N900">
        <f t="shared" si="984"/>
        <v>3.2486464127738341</v>
      </c>
      <c r="O900">
        <f t="shared" si="984"/>
        <v>1.5600306117416325</v>
      </c>
      <c r="P900">
        <f t="shared" si="984"/>
        <v>0.32609752160929312</v>
      </c>
      <c r="Q900">
        <f t="shared" si="984"/>
        <v>6.9932991783658416E-2</v>
      </c>
      <c r="R900">
        <f t="shared" si="951"/>
        <v>5.6254521937474227</v>
      </c>
    </row>
    <row r="901" spans="1:18">
      <c r="A901" s="42">
        <f>'BB Data'!A906</f>
        <v>40984</v>
      </c>
      <c r="B901">
        <f>LN('BB Data'!B906/'BB Data'!B905)*100</f>
        <v>-0.37439053969038005</v>
      </c>
      <c r="C901">
        <f>LN('BB Data'!C906/'BB Data'!C905)*100</f>
        <v>-0.48544432556296901</v>
      </c>
      <c r="D901">
        <f>LN('BB Data'!D906/'BB Data'!D905)*100</f>
        <v>5.7337666789086097E-2</v>
      </c>
      <c r="E901">
        <f>LN('BB Data'!E906/'BB Data'!E905)*100</f>
        <v>0.31365556597257482</v>
      </c>
      <c r="F901">
        <f>LN('BB Data'!F906/'BB Data'!F905)*100</f>
        <v>0.478976131530298</v>
      </c>
      <c r="G901">
        <f>LN('BB Data'!G906/'BB Data'!G905)*100</f>
        <v>0.84295602101788158</v>
      </c>
      <c r="H901">
        <f>LN('BB Data'!H906/'BB Data'!H905)*100</f>
        <v>-0.65463137916892067</v>
      </c>
      <c r="I901">
        <f>LN('BB Data'!I906/'BB Data'!I905)*100</f>
        <v>0.19959425920828949</v>
      </c>
      <c r="J901">
        <f>LN('BB Data'!J906/'BB Data'!J905)*100</f>
        <v>0.23399462692072545</v>
      </c>
      <c r="K901">
        <f t="shared" si="952"/>
        <v>1.9327574228552469</v>
      </c>
      <c r="L901">
        <f t="shared" si="953"/>
        <v>0.49179276822787737</v>
      </c>
      <c r="M901">
        <f t="shared" ref="M901" si="996">STDEV(E876:E901)</f>
        <v>4.4913262683868931</v>
      </c>
      <c r="N901">
        <f t="shared" si="984"/>
        <v>3.1829866410142569</v>
      </c>
      <c r="O901">
        <f t="shared" si="984"/>
        <v>1.264982481655043</v>
      </c>
      <c r="P901">
        <f t="shared" si="984"/>
        <v>0.36011535538825334</v>
      </c>
      <c r="Q901">
        <f t="shared" si="984"/>
        <v>7.0001389749210802E-2</v>
      </c>
      <c r="R901">
        <f t="shared" si="951"/>
        <v>5.6253913462425</v>
      </c>
    </row>
    <row r="902" spans="1:18">
      <c r="A902" s="42">
        <f>'BB Data'!A907</f>
        <v>40991</v>
      </c>
      <c r="B902">
        <f>LN('BB Data'!B907/'BB Data'!B906)*100</f>
        <v>-0.68580277109687837</v>
      </c>
      <c r="C902">
        <f>LN('BB Data'!C907/'BB Data'!C906)*100</f>
        <v>0.18522731917567142</v>
      </c>
      <c r="D902">
        <f>LN('BB Data'!D907/'BB Data'!D906)*100</f>
        <v>5.0556988198060357E-2</v>
      </c>
      <c r="E902">
        <f>LN('BB Data'!E907/'BB Data'!E906)*100</f>
        <v>-2.0311342823048992</v>
      </c>
      <c r="F902">
        <f>LN('BB Data'!F907/'BB Data'!F906)*100</f>
        <v>0.57617887932223777</v>
      </c>
      <c r="G902">
        <f>LN('BB Data'!G907/'BB Data'!G906)*100</f>
        <v>0.98079603875896526</v>
      </c>
      <c r="H902">
        <f>LN('BB Data'!H907/'BB Data'!H906)*100</f>
        <v>0.47216216413817391</v>
      </c>
      <c r="I902">
        <f>LN('BB Data'!I907/'BB Data'!I906)*100</f>
        <v>0.15629455097841372</v>
      </c>
      <c r="J902">
        <f>LN('BB Data'!J907/'BB Data'!J906)*100</f>
        <v>-3.0700587242561017</v>
      </c>
      <c r="K902">
        <f t="shared" si="952"/>
        <v>1.5683308194184409</v>
      </c>
      <c r="L902">
        <f t="shared" si="953"/>
        <v>0.43998841317472293</v>
      </c>
      <c r="M902">
        <f t="shared" ref="M902" si="997">STDEV(E877:E902)</f>
        <v>3.6851161870953955</v>
      </c>
      <c r="N902">
        <f t="shared" si="984"/>
        <v>2.9808760860265426</v>
      </c>
      <c r="O902">
        <f t="shared" si="984"/>
        <v>0.74621059998067707</v>
      </c>
      <c r="P902">
        <f t="shared" si="984"/>
        <v>0.35637171372810339</v>
      </c>
      <c r="Q902">
        <f t="shared" si="984"/>
        <v>6.9264140700815005E-2</v>
      </c>
      <c r="R902">
        <f t="shared" si="951"/>
        <v>4.6811504693390011</v>
      </c>
    </row>
    <row r="903" spans="1:18">
      <c r="A903" s="42">
        <f>'BB Data'!A908</f>
        <v>40998</v>
      </c>
      <c r="B903">
        <f>LN('BB Data'!B908/'BB Data'!B907)*100</f>
        <v>0.20948592106124378</v>
      </c>
      <c r="C903">
        <f>LN('BB Data'!C908/'BB Data'!C907)*100</f>
        <v>0.2568403210556765</v>
      </c>
      <c r="D903">
        <f>LN('BB Data'!D908/'BB Data'!D907)*100</f>
        <v>7.2878829281393068E-2</v>
      </c>
      <c r="E903">
        <f>LN('BB Data'!E908/'BB Data'!E907)*100</f>
        <v>-4.895819931619827E-2</v>
      </c>
      <c r="F903">
        <f>LN('BB Data'!F908/'BB Data'!F907)*100</f>
        <v>0.9128465917773505</v>
      </c>
      <c r="G903">
        <f>LN('BB Data'!G908/'BB Data'!G907)*100</f>
        <v>0.86962581380277715</v>
      </c>
      <c r="H903">
        <f>LN('BB Data'!H908/'BB Data'!H907)*100</f>
        <v>0.32228430768848104</v>
      </c>
      <c r="I903">
        <f>LN('BB Data'!I908/'BB Data'!I907)*100</f>
        <v>0.18241297159910064</v>
      </c>
      <c r="J903">
        <f>LN('BB Data'!J908/'BB Data'!J907)*100</f>
        <v>-1.4030749270292764</v>
      </c>
      <c r="K903">
        <f t="shared" si="952"/>
        <v>1.5667154275527999</v>
      </c>
      <c r="L903">
        <f t="shared" si="953"/>
        <v>0.42968850157854555</v>
      </c>
      <c r="M903">
        <f t="shared" ref="M903" si="998">STDEV(E878:E903)</f>
        <v>3.6761481065196571</v>
      </c>
      <c r="N903">
        <f t="shared" si="984"/>
        <v>2.9444858202630675</v>
      </c>
      <c r="O903">
        <f t="shared" si="984"/>
        <v>0.73155109251444184</v>
      </c>
      <c r="P903">
        <f t="shared" si="984"/>
        <v>0.34306301420728191</v>
      </c>
      <c r="Q903">
        <f t="shared" si="984"/>
        <v>6.5232696530013845E-2</v>
      </c>
      <c r="R903">
        <f t="shared" si="951"/>
        <v>4.701785160826641</v>
      </c>
    </row>
    <row r="904" spans="1:18">
      <c r="A904" s="42">
        <f>'BB Data'!A909</f>
        <v>41005</v>
      </c>
      <c r="B904">
        <f>LN('BB Data'!B909/'BB Data'!B908)*100</f>
        <v>-0.50513901954692186</v>
      </c>
      <c r="C904">
        <f>LN('BB Data'!C909/'BB Data'!C908)*100</f>
        <v>0.13843517246648801</v>
      </c>
      <c r="D904">
        <f>LN('BB Data'!D909/'BB Data'!D908)*100</f>
        <v>6.7276475135549324E-2</v>
      </c>
      <c r="E904">
        <f>LN('BB Data'!E909/'BB Data'!E908)*100</f>
        <v>-0.45617355927576864</v>
      </c>
      <c r="F904">
        <f>LN('BB Data'!F909/'BB Data'!F908)*100</f>
        <v>-0.21920219211163652</v>
      </c>
      <c r="G904">
        <f>LN('BB Data'!G909/'BB Data'!G908)*100</f>
        <v>-0.87144469340937303</v>
      </c>
      <c r="H904">
        <f>LN('BB Data'!H909/'BB Data'!H908)*100</f>
        <v>0.52451000969805672</v>
      </c>
      <c r="I904">
        <f>LN('BB Data'!I909/'BB Data'!I908)*100</f>
        <v>0.18619182514223806</v>
      </c>
      <c r="J904">
        <f>LN('BB Data'!J909/'BB Data'!J908)*100</f>
        <v>-2.208914034636773</v>
      </c>
      <c r="K904">
        <f t="shared" si="952"/>
        <v>1.5568950954593865</v>
      </c>
      <c r="L904">
        <f t="shared" si="953"/>
        <v>0.42520198099656153</v>
      </c>
      <c r="M904">
        <f t="shared" ref="M904" si="999">STDEV(E879:E904)</f>
        <v>3.6822537256358023</v>
      </c>
      <c r="N904">
        <f t="shared" si="984"/>
        <v>2.6973871162087852</v>
      </c>
      <c r="O904">
        <f t="shared" si="984"/>
        <v>0.76418453817991616</v>
      </c>
      <c r="P904">
        <f t="shared" si="984"/>
        <v>0.34622281988187564</v>
      </c>
      <c r="Q904">
        <f t="shared" si="984"/>
        <v>6.3518089591677943E-2</v>
      </c>
      <c r="R904">
        <f t="shared" si="951"/>
        <v>4.720725442708984</v>
      </c>
    </row>
    <row r="905" spans="1:18">
      <c r="A905" s="42">
        <f>'BB Data'!A910</f>
        <v>41012</v>
      </c>
      <c r="B905">
        <f>LN('BB Data'!B910/'BB Data'!B909)*100</f>
        <v>-0.33135301995885036</v>
      </c>
      <c r="C905">
        <f>LN('BB Data'!C910/'BB Data'!C909)*100</f>
        <v>0.43194645652126157</v>
      </c>
      <c r="D905">
        <f>LN('BB Data'!D910/'BB Data'!D909)*100</f>
        <v>7.5945542114060266E-2</v>
      </c>
      <c r="E905">
        <f>LN('BB Data'!E910/'BB Data'!E909)*100</f>
        <v>-0.910850184495128</v>
      </c>
      <c r="F905">
        <f>LN('BB Data'!F910/'BB Data'!F909)*100</f>
        <v>0.86306320399268754</v>
      </c>
      <c r="G905">
        <f>LN('BB Data'!G910/'BB Data'!G909)*100</f>
        <v>-0.64047924448184634</v>
      </c>
      <c r="H905">
        <f>LN('BB Data'!H910/'BB Data'!H909)*100</f>
        <v>0.65044480529082271</v>
      </c>
      <c r="I905">
        <f>LN('BB Data'!I910/'BB Data'!I909)*100</f>
        <v>0.16748195218079892</v>
      </c>
      <c r="J905">
        <f>LN('BB Data'!J910/'BB Data'!J909)*100</f>
        <v>-1.7443944578181825</v>
      </c>
      <c r="K905">
        <f t="shared" si="952"/>
        <v>1.5311907843101191</v>
      </c>
      <c r="L905">
        <f t="shared" si="953"/>
        <v>0.41914837667880411</v>
      </c>
      <c r="M905">
        <f t="shared" ref="M905:Q914" si="1000">STDEV(E880:E905)</f>
        <v>3.5441371638117305</v>
      </c>
      <c r="N905">
        <f t="shared" si="1000"/>
        <v>2.6587665680750772</v>
      </c>
      <c r="O905">
        <f t="shared" si="1000"/>
        <v>0.79054226209886491</v>
      </c>
      <c r="P905">
        <f t="shared" si="1000"/>
        <v>0.34409547971995402</v>
      </c>
      <c r="Q905">
        <f t="shared" si="1000"/>
        <v>6.345291508356761E-2</v>
      </c>
      <c r="R905">
        <f t="shared" si="951"/>
        <v>4.5164010352686903</v>
      </c>
    </row>
    <row r="906" spans="1:18">
      <c r="A906" s="42">
        <f>'BB Data'!A911</f>
        <v>41019</v>
      </c>
      <c r="B906">
        <f>LN('BB Data'!B911/'BB Data'!B910)*100</f>
        <v>-0.29443317278258968</v>
      </c>
      <c r="C906">
        <f>LN('BB Data'!C911/'BB Data'!C910)*100</f>
        <v>0.57354319172908896</v>
      </c>
      <c r="D906">
        <f>LN('BB Data'!D911/'BB Data'!D910)*100</f>
        <v>5.5040968632271828E-2</v>
      </c>
      <c r="E906">
        <f>LN('BB Data'!E911/'BB Data'!E910)*100</f>
        <v>-0.56618106947155566</v>
      </c>
      <c r="F906">
        <f>LN('BB Data'!F911/'BB Data'!F910)*100</f>
        <v>1.8216617996261064</v>
      </c>
      <c r="G906">
        <f>LN('BB Data'!G911/'BB Data'!G910)*100</f>
        <v>-0.46053521735397385</v>
      </c>
      <c r="H906">
        <f>LN('BB Data'!H911/'BB Data'!H910)*100</f>
        <v>0.4737051765498923</v>
      </c>
      <c r="I906">
        <f>LN('BB Data'!I911/'BB Data'!I910)*100</f>
        <v>0.19116750706581462</v>
      </c>
      <c r="J906">
        <f>LN('BB Data'!J911/'BB Data'!J910)*100</f>
        <v>-1.6058315228593405</v>
      </c>
      <c r="K906">
        <f t="shared" si="952"/>
        <v>1.4958348210771029</v>
      </c>
      <c r="L906">
        <f t="shared" si="953"/>
        <v>0.42151531514399682</v>
      </c>
      <c r="M906">
        <f t="shared" ref="M906" si="1001">STDEV(E881:E906)</f>
        <v>3.5255694178557317</v>
      </c>
      <c r="N906">
        <f t="shared" si="1000"/>
        <v>2.6410851938705586</v>
      </c>
      <c r="O906">
        <f t="shared" si="1000"/>
        <v>0.74365449678345363</v>
      </c>
      <c r="P906">
        <f t="shared" si="1000"/>
        <v>0.34358477982527219</v>
      </c>
      <c r="Q906">
        <f t="shared" si="1000"/>
        <v>6.3544817643704135E-2</v>
      </c>
      <c r="R906">
        <f t="shared" si="951"/>
        <v>4.5012694139510359</v>
      </c>
    </row>
    <row r="907" spans="1:18">
      <c r="A907" s="42">
        <f>'BB Data'!A912</f>
        <v>41026</v>
      </c>
      <c r="B907">
        <f>LN('BB Data'!B912/'BB Data'!B911)*100</f>
        <v>0.631912017177236</v>
      </c>
      <c r="C907">
        <f>LN('BB Data'!C912/'BB Data'!C911)*100</f>
        <v>0.22549618695229864</v>
      </c>
      <c r="D907">
        <f>LN('BB Data'!D912/'BB Data'!D911)*100</f>
        <v>9.5754495972912246E-2</v>
      </c>
      <c r="E907">
        <f>LN('BB Data'!E912/'BB Data'!E911)*100</f>
        <v>-0.19696137204577979</v>
      </c>
      <c r="F907">
        <f>LN('BB Data'!F912/'BB Data'!F911)*100</f>
        <v>0.81910994649285129</v>
      </c>
      <c r="G907">
        <f>LN('BB Data'!G912/'BB Data'!G911)*100</f>
        <v>1.5105178221960063</v>
      </c>
      <c r="H907">
        <f>LN('BB Data'!H912/'BB Data'!H911)*100</f>
        <v>0.63126716016122542</v>
      </c>
      <c r="I907">
        <f>LN('BB Data'!I912/'BB Data'!I911)*100</f>
        <v>0.11207040216974205</v>
      </c>
      <c r="J907">
        <f>LN('BB Data'!J912/'BB Data'!J911)*100</f>
        <v>-1.3546556020262457</v>
      </c>
      <c r="K907">
        <f t="shared" si="952"/>
        <v>1.32536471910751</v>
      </c>
      <c r="L907">
        <f t="shared" si="953"/>
        <v>0.41733527937928439</v>
      </c>
      <c r="M907">
        <f t="shared" ref="M907" si="1002">STDEV(E882:E907)</f>
        <v>3.0183822358208512</v>
      </c>
      <c r="N907">
        <f t="shared" si="1000"/>
        <v>2.3192765348185289</v>
      </c>
      <c r="O907">
        <f t="shared" si="1000"/>
        <v>0.73130068420444971</v>
      </c>
      <c r="P907">
        <f t="shared" si="1000"/>
        <v>0.34882488260729605</v>
      </c>
      <c r="Q907">
        <f t="shared" si="1000"/>
        <v>6.4007092880957239E-2</v>
      </c>
      <c r="R907">
        <f t="shared" si="951"/>
        <v>3.9732083430156315</v>
      </c>
    </row>
    <row r="908" spans="1:18">
      <c r="A908" s="42">
        <f>'BB Data'!A913</f>
        <v>41033</v>
      </c>
      <c r="B908">
        <f>LN('BB Data'!B913/'BB Data'!B912)*100</f>
        <v>-0.47689312208307916</v>
      </c>
      <c r="C908">
        <f>LN('BB Data'!C913/'BB Data'!C912)*100</f>
        <v>0.66263939051095255</v>
      </c>
      <c r="D908">
        <f>LN('BB Data'!D913/'BB Data'!D912)*100</f>
        <v>3.1502435767851153E-2</v>
      </c>
      <c r="E908">
        <f>LN('BB Data'!E913/'BB Data'!E912)*100</f>
        <v>-0.64355732186934289</v>
      </c>
      <c r="F908">
        <f>LN('BB Data'!F913/'BB Data'!F912)*100</f>
        <v>2.0863575875333651</v>
      </c>
      <c r="G908">
        <f>LN('BB Data'!G913/'BB Data'!G912)*100</f>
        <v>2.9890790042635196</v>
      </c>
      <c r="H908">
        <f>LN('BB Data'!H913/'BB Data'!H912)*100</f>
        <v>1.3732154330484385</v>
      </c>
      <c r="I908">
        <f>LN('BB Data'!I913/'BB Data'!I912)*100</f>
        <v>9.7537143923738245E-2</v>
      </c>
      <c r="J908">
        <f>LN('BB Data'!J913/'BB Data'!J912)*100</f>
        <v>-4.1196539969015111</v>
      </c>
      <c r="K908">
        <f t="shared" si="952"/>
        <v>1.2822447668580277</v>
      </c>
      <c r="L908">
        <f t="shared" si="953"/>
        <v>0.42705741724515672</v>
      </c>
      <c r="M908">
        <f t="shared" ref="M908" si="1003">STDEV(E883:E908)</f>
        <v>2.9920176790759583</v>
      </c>
      <c r="N908">
        <f t="shared" si="1000"/>
        <v>2.1848652242312547</v>
      </c>
      <c r="O908">
        <f t="shared" si="1000"/>
        <v>0.89460922541584054</v>
      </c>
      <c r="P908">
        <f t="shared" si="1000"/>
        <v>0.4037510850165556</v>
      </c>
      <c r="Q908">
        <f t="shared" si="1000"/>
        <v>6.4123706824477544E-2</v>
      </c>
      <c r="R908">
        <f t="shared" si="951"/>
        <v>3.9900052696709927</v>
      </c>
    </row>
    <row r="909" spans="1:18">
      <c r="A909" s="42">
        <f>'BB Data'!A914</f>
        <v>41040</v>
      </c>
      <c r="B909">
        <f>LN('BB Data'!B914/'BB Data'!B913)*100</f>
        <v>-1.6684896738244162</v>
      </c>
      <c r="C909">
        <f>LN('BB Data'!C914/'BB Data'!C913)*100</f>
        <v>-0.38073364218016548</v>
      </c>
      <c r="D909">
        <f>LN('BB Data'!D914/'BB Data'!D913)*100</f>
        <v>4.3612513397853027E-2</v>
      </c>
      <c r="E909">
        <f>LN('BB Data'!E914/'BB Data'!E913)*100</f>
        <v>-4.2295249896348324</v>
      </c>
      <c r="F909">
        <f>LN('BB Data'!F914/'BB Data'!F913)*100</f>
        <v>1.9979607105686608</v>
      </c>
      <c r="G909">
        <f>LN('BB Data'!G914/'BB Data'!G913)*100</f>
        <v>-8.5832989759902056E-2</v>
      </c>
      <c r="H909">
        <f>LN('BB Data'!H914/'BB Data'!H913)*100</f>
        <v>-0.28006833214764482</v>
      </c>
      <c r="I909">
        <f>LN('BB Data'!I914/'BB Data'!I913)*100</f>
        <v>0.10224025509972627</v>
      </c>
      <c r="J909">
        <f>LN('BB Data'!J914/'BB Data'!J913)*100</f>
        <v>-3.3877451631576969</v>
      </c>
      <c r="K909">
        <f t="shared" si="952"/>
        <v>1.3086099405062113</v>
      </c>
      <c r="L909">
        <f t="shared" si="953"/>
        <v>0.44145087875321204</v>
      </c>
      <c r="M909">
        <f t="shared" ref="M909" si="1004">STDEV(E884:E909)</f>
        <v>3.0877087804341783</v>
      </c>
      <c r="N909">
        <f t="shared" si="1000"/>
        <v>2.2005677353693196</v>
      </c>
      <c r="O909">
        <f t="shared" si="1000"/>
        <v>0.89756844683985781</v>
      </c>
      <c r="P909">
        <f t="shared" si="1000"/>
        <v>0.41715639899715129</v>
      </c>
      <c r="Q909">
        <f t="shared" si="1000"/>
        <v>6.4645644925667795E-2</v>
      </c>
      <c r="R909">
        <f t="shared" si="951"/>
        <v>4.0358820581928354</v>
      </c>
    </row>
    <row r="910" spans="1:18">
      <c r="A910" s="42">
        <f>'BB Data'!A915</f>
        <v>41047</v>
      </c>
      <c r="B910">
        <f>LN('BB Data'!B915/'BB Data'!B914)*100</f>
        <v>-2.5138628385680986</v>
      </c>
      <c r="C910">
        <f>LN('BB Data'!C915/'BB Data'!C914)*100</f>
        <v>0.14140305587054708</v>
      </c>
      <c r="D910">
        <f>LN('BB Data'!D915/'BB Data'!D914)*100</f>
        <v>1.0011064869518166E-2</v>
      </c>
      <c r="E910">
        <f>LN('BB Data'!E915/'BB Data'!E914)*100</f>
        <v>-6.8624398230741219</v>
      </c>
      <c r="F910">
        <f>LN('BB Data'!F915/'BB Data'!F914)*100</f>
        <v>2.8721619423795395</v>
      </c>
      <c r="G910">
        <f>LN('BB Data'!G915/'BB Data'!G914)*100</f>
        <v>0.91258929355992491</v>
      </c>
      <c r="H910">
        <f>LN('BB Data'!H915/'BB Data'!H914)*100</f>
        <v>0.98838783798940577</v>
      </c>
      <c r="I910">
        <f>LN('BB Data'!I915/'BB Data'!I914)*100</f>
        <v>0.18460501819786479</v>
      </c>
      <c r="J910">
        <f>LN('BB Data'!J915/'BB Data'!J914)*100</f>
        <v>-9.4479444953729654</v>
      </c>
      <c r="K910">
        <f t="shared" si="952"/>
        <v>1.3771833016363935</v>
      </c>
      <c r="L910">
        <f t="shared" si="953"/>
        <v>0.43525648099003805</v>
      </c>
      <c r="M910">
        <f t="shared" ref="M910" si="1005">STDEV(E885:E910)</f>
        <v>3.2860448192699887</v>
      </c>
      <c r="N910">
        <f t="shared" si="1000"/>
        <v>2.2177921244832213</v>
      </c>
      <c r="O910">
        <f t="shared" si="1000"/>
        <v>0.90016889859722937</v>
      </c>
      <c r="P910">
        <f t="shared" si="1000"/>
        <v>0.43670405729301015</v>
      </c>
      <c r="Q910">
        <f t="shared" si="1000"/>
        <v>6.2796288698323863E-2</v>
      </c>
      <c r="R910">
        <f t="shared" si="951"/>
        <v>4.3310185775347092</v>
      </c>
    </row>
    <row r="911" spans="1:18">
      <c r="A911" s="42">
        <f>'BB Data'!A916</f>
        <v>41054</v>
      </c>
      <c r="B911">
        <f>LN('BB Data'!B916/'BB Data'!B915)*100</f>
        <v>-0.96301339667801378</v>
      </c>
      <c r="C911">
        <f>LN('BB Data'!C916/'BB Data'!C915)*100</f>
        <v>-0.20656061589075081</v>
      </c>
      <c r="D911">
        <f>LN('BB Data'!D916/'BB Data'!D915)*100</f>
        <v>5.0303600401817805E-2</v>
      </c>
      <c r="E911">
        <f>LN('BB Data'!E916/'BB Data'!E915)*100</f>
        <v>-0.49537348224790234</v>
      </c>
      <c r="F911">
        <f>LN('BB Data'!F916/'BB Data'!F915)*100</f>
        <v>-1.8149680498396599</v>
      </c>
      <c r="G911">
        <f>LN('BB Data'!G916/'BB Data'!G915)*100</f>
        <v>-1.4885874978491851</v>
      </c>
      <c r="H911">
        <f>LN('BB Data'!H916/'BB Data'!H915)*100</f>
        <v>-0.77945324025629081</v>
      </c>
      <c r="I911">
        <f>LN('BB Data'!I916/'BB Data'!I915)*100</f>
        <v>0.17297440291210103</v>
      </c>
      <c r="J911">
        <f>LN('BB Data'!J916/'BB Data'!J915)*100</f>
        <v>0.39098795952706683</v>
      </c>
      <c r="K911">
        <f t="shared" si="952"/>
        <v>1.243766762773119</v>
      </c>
      <c r="L911">
        <f t="shared" si="953"/>
        <v>0.40482544202151982</v>
      </c>
      <c r="M911">
        <f t="shared" ref="M911" si="1006">STDEV(E886:E911)</f>
        <v>3.0401100529151099</v>
      </c>
      <c r="N911">
        <f t="shared" si="1000"/>
        <v>1.9856139221651676</v>
      </c>
      <c r="O911">
        <f t="shared" si="1000"/>
        <v>0.97314994904299035</v>
      </c>
      <c r="P911">
        <f t="shared" si="1000"/>
        <v>0.48990866062084015</v>
      </c>
      <c r="Q911">
        <f t="shared" si="1000"/>
        <v>5.6010628449492443E-2</v>
      </c>
      <c r="R911">
        <f t="shared" si="951"/>
        <v>4.0122099088822134</v>
      </c>
    </row>
    <row r="912" spans="1:18">
      <c r="A912" s="42">
        <f>'BB Data'!A917</f>
        <v>41061</v>
      </c>
      <c r="B912">
        <f>LN('BB Data'!B917/'BB Data'!B916)*100</f>
        <v>-1.9565059129196614</v>
      </c>
      <c r="C912">
        <f>LN('BB Data'!C917/'BB Data'!C916)*100</f>
        <v>0.24430908817992897</v>
      </c>
      <c r="D912">
        <f>LN('BB Data'!D917/'BB Data'!D916)*100</f>
        <v>8.7510080757740402E-2</v>
      </c>
      <c r="E912">
        <f>LN('BB Data'!E917/'BB Data'!E916)*100</f>
        <v>-0.92094704882966161</v>
      </c>
      <c r="F912">
        <f>LN('BB Data'!F917/'BB Data'!F916)*100</f>
        <v>2.6171574447420451</v>
      </c>
      <c r="G912">
        <f>LN('BB Data'!G917/'BB Data'!G916)*100</f>
        <v>0.59816705714191587</v>
      </c>
      <c r="H912">
        <f>LN('BB Data'!H917/'BB Data'!H916)*100</f>
        <v>0.42105535918057074</v>
      </c>
      <c r="I912">
        <f>LN('BB Data'!I917/'BB Data'!I916)*100</f>
        <v>6.6097148941739833E-2</v>
      </c>
      <c r="J912">
        <f>LN('BB Data'!J917/'BB Data'!J916)*100</f>
        <v>-1.9655650861176384</v>
      </c>
      <c r="K912">
        <f t="shared" si="952"/>
        <v>1.0781813942556693</v>
      </c>
      <c r="L912">
        <f t="shared" si="953"/>
        <v>0.35001608636470505</v>
      </c>
      <c r="M912">
        <f t="shared" ref="M912" si="1007">STDEV(E887:E912)</f>
        <v>2.4305170422812208</v>
      </c>
      <c r="N912">
        <f t="shared" si="1000"/>
        <v>1.6698162732666133</v>
      </c>
      <c r="O912">
        <f t="shared" si="1000"/>
        <v>0.97396870120793255</v>
      </c>
      <c r="P912">
        <f t="shared" si="1000"/>
        <v>0.49028562022182642</v>
      </c>
      <c r="Q912">
        <f t="shared" si="1000"/>
        <v>5.5289390072359196E-2</v>
      </c>
      <c r="R912">
        <f t="shared" si="951"/>
        <v>3.3577142343031681</v>
      </c>
    </row>
    <row r="913" spans="1:18">
      <c r="A913" s="42">
        <f>'BB Data'!A918</f>
        <v>41068</v>
      </c>
      <c r="B913">
        <f>LN('BB Data'!B918/'BB Data'!B917)*100</f>
        <v>1.7283693429517892</v>
      </c>
      <c r="C913">
        <f>LN('BB Data'!C918/'BB Data'!C917)*100</f>
        <v>0.56972567756055348</v>
      </c>
      <c r="D913">
        <f>LN('BB Data'!D918/'BB Data'!D917)*100</f>
        <v>0.14340349767328725</v>
      </c>
      <c r="E913">
        <f>LN('BB Data'!E918/'BB Data'!E917)*100</f>
        <v>1.2573608005122312</v>
      </c>
      <c r="F913">
        <f>LN('BB Data'!F918/'BB Data'!F917)*100</f>
        <v>-0.80713071670697534</v>
      </c>
      <c r="G913">
        <f>LN('BB Data'!G918/'BB Data'!G917)*100</f>
        <v>0.48017277357164978</v>
      </c>
      <c r="H913">
        <f>LN('BB Data'!H918/'BB Data'!H917)*100</f>
        <v>0.42848263181332824</v>
      </c>
      <c r="I913">
        <f>LN('BB Data'!I918/'BB Data'!I917)*100</f>
        <v>0.10800020353656395</v>
      </c>
      <c r="J913">
        <f>LN('BB Data'!J918/'BB Data'!J917)*100</f>
        <v>1.3709442793020192</v>
      </c>
      <c r="K913">
        <f t="shared" si="952"/>
        <v>1.1236481815904804</v>
      </c>
      <c r="L913">
        <f t="shared" si="953"/>
        <v>0.35581707121126338</v>
      </c>
      <c r="M913">
        <f t="shared" ref="M913" si="1008">STDEV(E888:E913)</f>
        <v>2.3914774053278922</v>
      </c>
      <c r="N913">
        <f t="shared" si="1000"/>
        <v>1.6894324902052662</v>
      </c>
      <c r="O913">
        <f t="shared" si="1000"/>
        <v>0.96476661383904583</v>
      </c>
      <c r="P913">
        <f t="shared" si="1000"/>
        <v>0.48804041667975884</v>
      </c>
      <c r="Q913">
        <f t="shared" si="1000"/>
        <v>5.3065870483407218E-2</v>
      </c>
      <c r="R913">
        <f t="shared" si="951"/>
        <v>3.3812427143077066</v>
      </c>
    </row>
    <row r="914" spans="1:18">
      <c r="A914" s="42">
        <f>'BB Data'!A919</f>
        <v>41075</v>
      </c>
      <c r="B914">
        <f>LN('BB Data'!B919/'BB Data'!B918)*100</f>
        <v>0.45683138377474686</v>
      </c>
      <c r="C914">
        <f>LN('BB Data'!C919/'BB Data'!C918)*100</f>
        <v>0.35679751226989342</v>
      </c>
      <c r="D914">
        <f>LN('BB Data'!D919/'BB Data'!D918)*100</f>
        <v>9.596936018964225E-2</v>
      </c>
      <c r="E914">
        <f>LN('BB Data'!E919/'BB Data'!E918)*100</f>
        <v>2.190877570825474</v>
      </c>
      <c r="F914">
        <f>LN('BB Data'!F919/'BB Data'!F918)*100</f>
        <v>1.3351202102073383</v>
      </c>
      <c r="G914">
        <f>LN('BB Data'!G919/'BB Data'!G918)*100</f>
        <v>1.1077079198407789</v>
      </c>
      <c r="H914">
        <f>LN('BB Data'!H919/'BB Data'!H918)*100</f>
        <v>0.1767333103296333</v>
      </c>
      <c r="I914">
        <f>LN('BB Data'!I919/'BB Data'!I918)*100</f>
        <v>0.14591462018958226</v>
      </c>
      <c r="J914">
        <f>LN('BB Data'!J919/'BB Data'!J918)*100</f>
        <v>1.7213256676623225</v>
      </c>
      <c r="K914">
        <f t="shared" si="952"/>
        <v>1.1067318560504087</v>
      </c>
      <c r="L914">
        <f t="shared" si="953"/>
        <v>0.34478910305842109</v>
      </c>
      <c r="M914">
        <f t="shared" ref="M914" si="1009">STDEV(E889:E914)</f>
        <v>2.3429665168060096</v>
      </c>
      <c r="N914">
        <f t="shared" si="1000"/>
        <v>1.6245184891624989</v>
      </c>
      <c r="O914">
        <f t="shared" si="1000"/>
        <v>0.97284122302144505</v>
      </c>
      <c r="P914">
        <f t="shared" si="1000"/>
        <v>0.48342327102664295</v>
      </c>
      <c r="Q914">
        <f t="shared" si="1000"/>
        <v>4.6949203591401964E-2</v>
      </c>
      <c r="R914">
        <f t="shared" si="951"/>
        <v>3.2540534645478112</v>
      </c>
    </row>
    <row r="915" spans="1:18">
      <c r="A915" s="42">
        <f>'BB Data'!A920</f>
        <v>41082</v>
      </c>
      <c r="B915">
        <f>LN('BB Data'!B920/'BB Data'!B919)*100</f>
        <v>-0.3670283493217627</v>
      </c>
      <c r="C915">
        <f>LN('BB Data'!C920/'BB Data'!C919)*100</f>
        <v>0.8163491239391254</v>
      </c>
      <c r="D915">
        <f>LN('BB Data'!D920/'BB Data'!D919)*100</f>
        <v>8.4471318223819189E-2</v>
      </c>
      <c r="E915">
        <f>LN('BB Data'!E920/'BB Data'!E919)*100</f>
        <v>-0.87278018203069307</v>
      </c>
      <c r="F915">
        <f>LN('BB Data'!F920/'BB Data'!F919)*100</f>
        <v>0.7577633772100042</v>
      </c>
      <c r="G915">
        <f>LN('BB Data'!G920/'BB Data'!G919)*100</f>
        <v>0.91798317470283708</v>
      </c>
      <c r="H915">
        <f>LN('BB Data'!H920/'BB Data'!H919)*100</f>
        <v>0.83303046865227781</v>
      </c>
      <c r="I915">
        <f>LN('BB Data'!I920/'BB Data'!I919)*100</f>
        <v>0.17425013552044286</v>
      </c>
      <c r="J915">
        <f>LN('BB Data'!J920/'BB Data'!J919)*100</f>
        <v>-1.3493726866286839</v>
      </c>
      <c r="K915">
        <f t="shared" si="952"/>
        <v>1.1069360041222058</v>
      </c>
      <c r="L915">
        <f t="shared" si="953"/>
        <v>0.36268281430687649</v>
      </c>
      <c r="M915">
        <f>STDEV(E890:E915)</f>
        <v>2.2935429512935683</v>
      </c>
      <c r="N915">
        <f>STDEV(F890:F915)</f>
        <v>1.6259740835539787</v>
      </c>
      <c r="O915">
        <f>STDEV(G890:G915)</f>
        <v>0.97337623768495263</v>
      </c>
      <c r="P915">
        <f>STDEV(H890:H915)</f>
        <v>0.4862311599847508</v>
      </c>
      <c r="Q915">
        <f t="shared" ref="Q915" si="1010">STDEV(I890:I915)</f>
        <v>4.6451783633569242E-2</v>
      </c>
      <c r="R915">
        <f>STDEV(J890:J915)</f>
        <v>3.2003160305101295</v>
      </c>
    </row>
    <row r="916" spans="1:18">
      <c r="A916" s="42"/>
    </row>
    <row r="917" spans="1:18">
      <c r="A917" s="42"/>
    </row>
    <row r="918" spans="1:18">
      <c r="A918" s="42"/>
    </row>
    <row r="919" spans="1:18">
      <c r="A919" s="42"/>
    </row>
    <row r="920" spans="1:18">
      <c r="A920" s="42"/>
    </row>
    <row r="921" spans="1:18">
      <c r="A921" s="42"/>
    </row>
    <row r="922" spans="1:18">
      <c r="A922" s="42"/>
    </row>
    <row r="923" spans="1:18">
      <c r="A923" s="42"/>
    </row>
    <row r="924" spans="1:18">
      <c r="A924" s="42"/>
    </row>
    <row r="925" spans="1:18">
      <c r="A925" s="42"/>
    </row>
    <row r="926" spans="1:18">
      <c r="A926" s="42"/>
    </row>
    <row r="927" spans="1:18">
      <c r="A927" s="42"/>
    </row>
    <row r="928" spans="1:18">
      <c r="A928" s="42"/>
    </row>
    <row r="929" spans="1:1">
      <c r="A929" s="42"/>
    </row>
    <row r="930" spans="1:1">
      <c r="A930" s="42"/>
    </row>
    <row r="931" spans="1:1">
      <c r="A931" s="42"/>
    </row>
    <row r="932" spans="1:1">
      <c r="A932" s="42"/>
    </row>
    <row r="933" spans="1:1">
      <c r="A933" s="42"/>
    </row>
    <row r="934" spans="1:1">
      <c r="A934" s="42"/>
    </row>
    <row r="935" spans="1:1">
      <c r="A935" s="42"/>
    </row>
    <row r="936" spans="1:1">
      <c r="A936" s="42"/>
    </row>
    <row r="937" spans="1:1">
      <c r="A937" s="42"/>
    </row>
    <row r="938" spans="1:1">
      <c r="A938" s="42"/>
    </row>
    <row r="939" spans="1:1">
      <c r="A939" s="42"/>
    </row>
    <row r="940" spans="1:1">
      <c r="A940" s="42"/>
    </row>
    <row r="941" spans="1:1">
      <c r="A941" s="42"/>
    </row>
    <row r="942" spans="1:1">
      <c r="A942" s="42"/>
    </row>
    <row r="943" spans="1:1">
      <c r="A943" s="42"/>
    </row>
    <row r="944" spans="1:1">
      <c r="A944" s="42"/>
    </row>
    <row r="945" spans="1:1">
      <c r="A945" s="42"/>
    </row>
    <row r="946" spans="1:1">
      <c r="A946" s="42"/>
    </row>
    <row r="947" spans="1:1">
      <c r="A947" s="42"/>
    </row>
    <row r="948" spans="1:1">
      <c r="A948" s="42"/>
    </row>
    <row r="949" spans="1:1">
      <c r="A949" s="42"/>
    </row>
    <row r="950" spans="1:1">
      <c r="A950" s="42"/>
    </row>
    <row r="951" spans="1:1">
      <c r="A951" s="42"/>
    </row>
    <row r="952" spans="1:1">
      <c r="A952" s="42"/>
    </row>
    <row r="953" spans="1:1">
      <c r="A953" s="42"/>
    </row>
    <row r="954" spans="1:1">
      <c r="A954" s="42"/>
    </row>
    <row r="955" spans="1:1">
      <c r="A955" s="42"/>
    </row>
    <row r="956" spans="1:1">
      <c r="A956" s="42"/>
    </row>
    <row r="957" spans="1:1">
      <c r="A957" s="42"/>
    </row>
    <row r="958" spans="1:1">
      <c r="A958" s="42"/>
    </row>
    <row r="959" spans="1:1">
      <c r="A959" s="42"/>
    </row>
    <row r="960" spans="1:1">
      <c r="A960" s="42"/>
    </row>
    <row r="961" spans="1:1">
      <c r="A961" s="42"/>
    </row>
    <row r="962" spans="1:1">
      <c r="A962" s="42"/>
    </row>
    <row r="963" spans="1:1">
      <c r="A963" s="42"/>
    </row>
    <row r="964" spans="1:1">
      <c r="A964" s="42"/>
    </row>
    <row r="965" spans="1:1">
      <c r="A965" s="42"/>
    </row>
    <row r="966" spans="1:1">
      <c r="A966" s="42"/>
    </row>
    <row r="967" spans="1:1">
      <c r="A967" s="42"/>
    </row>
    <row r="968" spans="1:1">
      <c r="A968" s="42"/>
    </row>
    <row r="969" spans="1:1">
      <c r="A969" s="42"/>
    </row>
    <row r="970" spans="1:1">
      <c r="A970" s="42"/>
    </row>
    <row r="971" spans="1:1">
      <c r="A971" s="42"/>
    </row>
    <row r="972" spans="1:1">
      <c r="A972" s="42"/>
    </row>
    <row r="973" spans="1:1">
      <c r="A973" s="42"/>
    </row>
    <row r="974" spans="1:1">
      <c r="A974" s="42"/>
    </row>
    <row r="975" spans="1:1">
      <c r="A975" s="42"/>
    </row>
    <row r="976" spans="1:1">
      <c r="A976" s="42"/>
    </row>
    <row r="977" spans="1:1">
      <c r="A977" s="42"/>
    </row>
    <row r="978" spans="1:1">
      <c r="A978" s="42"/>
    </row>
    <row r="979" spans="1:1">
      <c r="A979" s="42"/>
    </row>
    <row r="980" spans="1:1">
      <c r="A980" s="42"/>
    </row>
    <row r="981" spans="1:1">
      <c r="A981" s="42"/>
    </row>
    <row r="982" spans="1:1">
      <c r="A982" s="42"/>
    </row>
    <row r="983" spans="1:1">
      <c r="A983" s="42"/>
    </row>
    <row r="984" spans="1:1">
      <c r="A984" s="42"/>
    </row>
    <row r="985" spans="1:1">
      <c r="A985" s="42"/>
    </row>
    <row r="986" spans="1:1">
      <c r="A986" s="42"/>
    </row>
    <row r="987" spans="1:1">
      <c r="A987" s="42"/>
    </row>
    <row r="988" spans="1:1">
      <c r="A988" s="42"/>
    </row>
    <row r="989" spans="1:1">
      <c r="A989" s="42"/>
    </row>
    <row r="990" spans="1:1">
      <c r="A990" s="42"/>
    </row>
    <row r="991" spans="1:1">
      <c r="A991" s="42"/>
    </row>
    <row r="992" spans="1:1">
      <c r="A992" s="42"/>
    </row>
    <row r="993" spans="1:1">
      <c r="A993" s="42"/>
    </row>
    <row r="994" spans="1:1">
      <c r="A994" s="42"/>
    </row>
    <row r="995" spans="1:1">
      <c r="A995" s="42"/>
    </row>
    <row r="996" spans="1:1">
      <c r="A996" s="4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2:B18"/>
  <sheetViews>
    <sheetView workbookViewId="0">
      <selection activeCell="B2" sqref="B2:B18"/>
    </sheetView>
  </sheetViews>
  <sheetFormatPr defaultRowHeight="14.4"/>
  <sheetData>
    <row r="2" spans="2:2">
      <c r="B2" t="s">
        <v>736</v>
      </c>
    </row>
    <row r="3" spans="2:2">
      <c r="B3" t="s">
        <v>737</v>
      </c>
    </row>
    <row r="4" spans="2:2">
      <c r="B4" t="s">
        <v>738</v>
      </c>
    </row>
    <row r="5" spans="2:2">
      <c r="B5" t="s">
        <v>739</v>
      </c>
    </row>
    <row r="6" spans="2:2">
      <c r="B6" t="s">
        <v>740</v>
      </c>
    </row>
    <row r="7" spans="2:2">
      <c r="B7" t="s">
        <v>741</v>
      </c>
    </row>
    <row r="8" spans="2:2">
      <c r="B8" t="s">
        <v>742</v>
      </c>
    </row>
    <row r="9" spans="2:2">
      <c r="B9" t="s">
        <v>743</v>
      </c>
    </row>
    <row r="10" spans="2:2">
      <c r="B10" t="s">
        <v>744</v>
      </c>
    </row>
    <row r="11" spans="2:2">
      <c r="B11" t="s">
        <v>745</v>
      </c>
    </row>
    <row r="12" spans="2:2">
      <c r="B12" t="s">
        <v>746</v>
      </c>
    </row>
    <row r="13" spans="2:2">
      <c r="B13" t="s">
        <v>747</v>
      </c>
    </row>
    <row r="14" spans="2:2">
      <c r="B14" t="s">
        <v>748</v>
      </c>
    </row>
    <row r="15" spans="2:2">
      <c r="B15" t="s">
        <v>749</v>
      </c>
    </row>
    <row r="16" spans="2:2">
      <c r="B16" t="s">
        <v>750</v>
      </c>
    </row>
    <row r="17" spans="2:2">
      <c r="B17" t="s">
        <v>751</v>
      </c>
    </row>
    <row r="18" spans="2:2">
      <c r="B18" t="s">
        <v>752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O34"/>
  <sheetViews>
    <sheetView workbookViewId="0">
      <selection activeCell="A22" sqref="A22"/>
    </sheetView>
  </sheetViews>
  <sheetFormatPr defaultRowHeight="14.4"/>
  <sheetData>
    <row r="1" spans="1:15" ht="31.2">
      <c r="A1" s="64" t="s">
        <v>761</v>
      </c>
    </row>
    <row r="2" spans="1:15">
      <c r="A2" s="65" t="s">
        <v>762</v>
      </c>
    </row>
    <row r="4" spans="1:15">
      <c r="A4" s="66" t="s">
        <v>763</v>
      </c>
    </row>
    <row r="5" spans="1:15">
      <c r="A5" t="s">
        <v>764</v>
      </c>
    </row>
    <row r="7" spans="1:15">
      <c r="A7" s="65" t="s">
        <v>765</v>
      </c>
    </row>
    <row r="9" spans="1:15">
      <c r="A9" t="s">
        <v>766</v>
      </c>
    </row>
    <row r="11" spans="1:15">
      <c r="A11" s="65" t="s">
        <v>767</v>
      </c>
    </row>
    <row r="13" spans="1:15">
      <c r="A13" s="67" t="s">
        <v>768</v>
      </c>
    </row>
    <row r="14" spans="1:15" ht="55.2" customHeight="1">
      <c r="A14" s="76" t="s">
        <v>769</v>
      </c>
      <c r="B14" s="76"/>
      <c r="C14" s="76"/>
      <c r="D14" s="76"/>
      <c r="E14" s="76"/>
      <c r="F14" s="76"/>
      <c r="G14" s="76"/>
      <c r="H14" s="76"/>
      <c r="I14" s="76"/>
      <c r="J14" s="76"/>
      <c r="K14" s="76"/>
      <c r="L14" s="76"/>
      <c r="M14" s="76"/>
      <c r="N14" s="76"/>
      <c r="O14" s="76"/>
    </row>
    <row r="16" spans="1:15">
      <c r="A16" s="67" t="s">
        <v>770</v>
      </c>
    </row>
    <row r="17" spans="1:15" ht="78" customHeight="1">
      <c r="A17" s="76" t="s">
        <v>771</v>
      </c>
      <c r="B17" s="76"/>
      <c r="C17" s="76"/>
      <c r="D17" s="76"/>
      <c r="E17" s="76"/>
      <c r="F17" s="76"/>
      <c r="G17" s="76"/>
      <c r="H17" s="76"/>
      <c r="I17" s="76"/>
      <c r="J17" s="76"/>
      <c r="K17" s="76"/>
      <c r="L17" s="76"/>
      <c r="M17" s="76"/>
      <c r="N17" s="76"/>
      <c r="O17" s="76"/>
    </row>
    <row r="19" spans="1:15">
      <c r="A19" s="67" t="s">
        <v>772</v>
      </c>
    </row>
    <row r="20" spans="1:15">
      <c r="A20" t="s">
        <v>773</v>
      </c>
    </row>
    <row r="22" spans="1:15">
      <c r="A22" s="65" t="s">
        <v>774</v>
      </c>
    </row>
    <row r="24" spans="1:15">
      <c r="A24" s="77" t="s">
        <v>776</v>
      </c>
      <c r="B24" s="77"/>
      <c r="C24" s="77"/>
      <c r="D24" s="77"/>
      <c r="E24" s="77"/>
      <c r="F24" s="77"/>
      <c r="G24" s="77"/>
      <c r="H24" s="77"/>
      <c r="I24" s="77"/>
      <c r="J24" s="77"/>
      <c r="K24" s="77"/>
      <c r="L24" s="77"/>
      <c r="M24" s="77"/>
      <c r="N24" s="77"/>
      <c r="O24" s="77"/>
    </row>
    <row r="25" spans="1:15">
      <c r="A25" s="77"/>
      <c r="B25" s="77"/>
      <c r="C25" s="77"/>
      <c r="D25" s="77"/>
      <c r="E25" s="77"/>
      <c r="F25" s="77"/>
      <c r="G25" s="77"/>
      <c r="H25" s="77"/>
      <c r="I25" s="77"/>
      <c r="J25" s="77"/>
      <c r="K25" s="77"/>
      <c r="L25" s="77"/>
      <c r="M25" s="77"/>
      <c r="N25" s="77"/>
      <c r="O25" s="77"/>
    </row>
    <row r="26" spans="1:15">
      <c r="A26" s="77"/>
      <c r="B26" s="77"/>
      <c r="C26" s="77"/>
      <c r="D26" s="77"/>
      <c r="E26" s="77"/>
      <c r="F26" s="77"/>
      <c r="G26" s="77"/>
      <c r="H26" s="77"/>
      <c r="I26" s="77"/>
      <c r="J26" s="77"/>
      <c r="K26" s="77"/>
      <c r="L26" s="77"/>
      <c r="M26" s="77"/>
      <c r="N26" s="77"/>
      <c r="O26" s="77"/>
    </row>
    <row r="27" spans="1:15">
      <c r="A27" s="77"/>
      <c r="B27" s="77"/>
      <c r="C27" s="77"/>
      <c r="D27" s="77"/>
      <c r="E27" s="77"/>
      <c r="F27" s="77"/>
      <c r="G27" s="77"/>
      <c r="H27" s="77"/>
      <c r="I27" s="77"/>
      <c r="J27" s="77"/>
      <c r="K27" s="77"/>
      <c r="L27" s="77"/>
      <c r="M27" s="77"/>
      <c r="N27" s="77"/>
      <c r="O27" s="77"/>
    </row>
    <row r="28" spans="1:15">
      <c r="A28" s="77"/>
      <c r="B28" s="77"/>
      <c r="C28" s="77"/>
      <c r="D28" s="77"/>
      <c r="E28" s="77"/>
      <c r="F28" s="77"/>
      <c r="G28" s="77"/>
      <c r="H28" s="77"/>
      <c r="I28" s="77"/>
      <c r="J28" s="77"/>
      <c r="K28" s="77"/>
      <c r="L28" s="77"/>
      <c r="M28" s="77"/>
      <c r="N28" s="77"/>
      <c r="O28" s="77"/>
    </row>
    <row r="29" spans="1:15">
      <c r="A29" s="77"/>
      <c r="B29" s="77"/>
      <c r="C29" s="77"/>
      <c r="D29" s="77"/>
      <c r="E29" s="77"/>
      <c r="F29" s="77"/>
      <c r="G29" s="77"/>
      <c r="H29" s="77"/>
      <c r="I29" s="77"/>
      <c r="J29" s="77"/>
      <c r="K29" s="77"/>
      <c r="L29" s="77"/>
      <c r="M29" s="77"/>
      <c r="N29" s="77"/>
      <c r="O29" s="77"/>
    </row>
    <row r="30" spans="1:15">
      <c r="A30" s="77"/>
      <c r="B30" s="77"/>
      <c r="C30" s="77"/>
      <c r="D30" s="77"/>
      <c r="E30" s="77"/>
      <c r="F30" s="77"/>
      <c r="G30" s="77"/>
      <c r="H30" s="77"/>
      <c r="I30" s="77"/>
      <c r="J30" s="77"/>
      <c r="K30" s="77"/>
      <c r="L30" s="77"/>
      <c r="M30" s="77"/>
      <c r="N30" s="77"/>
      <c r="O30" s="77"/>
    </row>
    <row r="31" spans="1:15">
      <c r="A31" s="77"/>
      <c r="B31" s="77"/>
      <c r="C31" s="77"/>
      <c r="D31" s="77"/>
      <c r="E31" s="77"/>
      <c r="F31" s="77"/>
      <c r="G31" s="77"/>
      <c r="H31" s="77"/>
      <c r="I31" s="77"/>
      <c r="J31" s="77"/>
      <c r="K31" s="77"/>
      <c r="L31" s="77"/>
      <c r="M31" s="77"/>
      <c r="N31" s="77"/>
      <c r="O31" s="77"/>
    </row>
    <row r="32" spans="1:15">
      <c r="A32" s="77"/>
      <c r="B32" s="77"/>
      <c r="C32" s="77"/>
      <c r="D32" s="77"/>
      <c r="E32" s="77"/>
      <c r="F32" s="77"/>
      <c r="G32" s="77"/>
      <c r="H32" s="77"/>
      <c r="I32" s="77"/>
      <c r="J32" s="77"/>
      <c r="K32" s="77"/>
      <c r="L32" s="77"/>
      <c r="M32" s="77"/>
      <c r="N32" s="77"/>
      <c r="O32" s="77"/>
    </row>
    <row r="33" spans="1:15">
      <c r="A33" s="77"/>
      <c r="B33" s="77"/>
      <c r="C33" s="77"/>
      <c r="D33" s="77"/>
      <c r="E33" s="77"/>
      <c r="F33" s="77"/>
      <c r="G33" s="77"/>
      <c r="H33" s="77"/>
      <c r="I33" s="77"/>
      <c r="J33" s="77"/>
      <c r="K33" s="77"/>
      <c r="L33" s="77"/>
      <c r="M33" s="77"/>
      <c r="N33" s="77"/>
      <c r="O33" s="77"/>
    </row>
    <row r="34" spans="1:15" ht="109.2" customHeight="1">
      <c r="A34" s="77"/>
      <c r="B34" s="77"/>
      <c r="C34" s="77"/>
      <c r="D34" s="77"/>
      <c r="E34" s="77"/>
      <c r="F34" s="77"/>
      <c r="G34" s="77"/>
      <c r="H34" s="77"/>
      <c r="I34" s="77"/>
      <c r="J34" s="77"/>
      <c r="K34" s="77"/>
      <c r="L34" s="77"/>
      <c r="M34" s="77"/>
      <c r="N34" s="77"/>
      <c r="O34" s="77"/>
    </row>
  </sheetData>
  <mergeCells count="3">
    <mergeCell ref="A14:O14"/>
    <mergeCell ref="A17:O17"/>
    <mergeCell ref="A24:O34"/>
  </mergeCells>
  <hyperlinks>
    <hyperlink ref="A2" r:id="rId1" tooltip="View the revision history for this page." display="http://en.wikipedia.org/wiki/Main_Page&amp;action=history"/>
    <hyperlink ref="A7" r:id="rId2" tooltip="Emerging market debt" display="http://en.wikipedia.org/wiki/Emerging_market_debt"/>
    <hyperlink ref="A11" r:id="rId3" tooltip="Edit section: Index suite" display="http://en.wikipedia.org/w/index.php?title=JPMorgan_GBI-EM_Index&amp;action=edit&amp;section=1"/>
    <hyperlink ref="A22" r:id="rId4" display="http://en.wikipedia.org/w/index.php?title=JPMorgan_GBI-EM_Index&amp;oldid=29945004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6</vt:i4>
      </vt:variant>
      <vt:variant>
        <vt:lpstr>Named Ranges</vt:lpstr>
      </vt:variant>
      <vt:variant>
        <vt:i4>1</vt:i4>
      </vt:variant>
    </vt:vector>
  </HeadingPairs>
  <TitlesOfParts>
    <vt:vector size="14" baseType="lpstr">
      <vt:lpstr>EPFR</vt:lpstr>
      <vt:lpstr>Flows 2012</vt:lpstr>
      <vt:lpstr>Week</vt:lpstr>
      <vt:lpstr>BB Data</vt:lpstr>
      <vt:lpstr>Returns vol</vt:lpstr>
      <vt:lpstr>Sheet1</vt:lpstr>
      <vt:lpstr>Legend</vt:lpstr>
      <vt:lpstr>Figure 4 2012</vt:lpstr>
      <vt:lpstr>F vol long</vt:lpstr>
      <vt:lpstr>F Vol Short</vt:lpstr>
      <vt:lpstr>F Equity</vt:lpstr>
      <vt:lpstr>F Vol EM</vt:lpstr>
      <vt:lpstr>F Vol BRL</vt:lpstr>
      <vt:lpstr>_DLX1.USE</vt:lpstr>
    </vt:vector>
  </TitlesOfParts>
  <Company>International Monetary Fund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Reinout De Bock</dc:creator>
  <cp:lastModifiedBy>Reinout De Bock</cp:lastModifiedBy>
  <dcterms:created xsi:type="dcterms:W3CDTF">2011-09-22T19:47:52Z</dcterms:created>
  <dcterms:modified xsi:type="dcterms:W3CDTF">2012-07-10T16:24:49Z</dcterms:modified>
</cp:coreProperties>
</file>