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hartsheets/sheet16.xml" ContentType="application/vnd.openxmlformats-officedocument.spreadsheetml.chartsheet+xml"/>
  <Override PartName="/xl/worksheets/sheet28.xml" ContentType="application/vnd.openxmlformats-officedocument.spreadsheetml.worksheet+xml"/>
  <Override PartName="/xl/chartsheets/sheet17.xml" ContentType="application/vnd.openxmlformats-officedocument.spreadsheetml.chartsheet+xml"/>
  <Override PartName="/xl/worksheets/sheet29.xml" ContentType="application/vnd.openxmlformats-officedocument.spreadsheetml.worksheet+xml"/>
  <Override PartName="/xl/chartsheets/sheet18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Ex1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4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5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6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7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8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9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10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11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12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5.xml" ContentType="application/vnd.openxmlformats-officedocument.drawingml.chartshapes+xml"/>
  <Override PartName="/xl/charts/chart1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ml.chartshapes+xml"/>
  <Override PartName="/xl/charts/chart1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ml.chartshapes+xml"/>
  <Override PartName="/xl/charts/chart1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9.xml" ContentType="application/vnd.openxmlformats-officedocument.drawingml.chartshapes+xml"/>
  <Override PartName="/xl/charts/chart2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1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ml.chartshapes+xml"/>
  <Override PartName="/xl/charts/chart2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6.xml" ContentType="application/vnd.openxmlformats-officedocument.drawing+xml"/>
  <Override PartName="/xl/charts/chart27.xml" ContentType="application/vnd.openxmlformats-officedocument.drawingml.chart+xml"/>
  <Override PartName="/xl/drawings/drawing37.xml" ContentType="application/vnd.openxmlformats-officedocument.drawingml.chartshapes+xml"/>
  <Override PartName="/xl/charts/chart2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theme/themeOverride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0.xml" ContentType="application/vnd.openxmlformats-officedocument.drawingml.chart+xml"/>
  <Override PartName="/xl/theme/themeOverride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theme/themeOverride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theme/themeOverride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3.xml" ContentType="application/vnd.openxmlformats-officedocument.drawingml.chart+xml"/>
  <Override PartName="/xl/theme/themeOverride6.xml" ContentType="application/vnd.openxmlformats-officedocument.themeOverrid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theme/themeOverride7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8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9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10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11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9.xml" ContentType="application/vnd.openxmlformats-officedocument.drawingml.chart+xml"/>
  <Override PartName="/xl/theme/themeOverride12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0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1.xml" ContentType="application/vnd.openxmlformats-officedocument.drawingml.chart+xml"/>
  <Override PartName="/xl/theme/themeOverride14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2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3.xml" ContentType="application/vnd.openxmlformats-officedocument.drawingml.chart+xml"/>
  <Override PartName="/xl/theme/themeOverride16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4.xml" ContentType="application/vnd.openxmlformats-officedocument.drawingml.chart+xml"/>
  <Override PartName="/xl/theme/themeOverride17.xml" ContentType="application/vnd.openxmlformats-officedocument.themeOverride+xml"/>
  <Override PartName="/xl/drawings/drawing67.xml" ContentType="application/vnd.openxmlformats-officedocument.drawingml.chartshapes+xml"/>
  <Override PartName="/xl/charts/chart45.xml" ContentType="application/vnd.openxmlformats-officedocument.drawingml.chart+xml"/>
  <Override PartName="/xl/theme/themeOverride18.xml" ContentType="application/vnd.openxmlformats-officedocument.themeOverride+xml"/>
  <Override PartName="/xl/drawings/drawing68.xml" ContentType="application/vnd.openxmlformats-officedocument.drawingml.chartshapes+xml"/>
  <Override PartName="/xl/charts/chart46.xml" ContentType="application/vnd.openxmlformats-officedocument.drawingml.chart+xml"/>
  <Override PartName="/xl/theme/themeOverride19.xml" ContentType="application/vnd.openxmlformats-officedocument.themeOverride+xml"/>
  <Override PartName="/xl/drawings/drawing69.xml" ContentType="application/vnd.openxmlformats-officedocument.drawingml.chartshapes+xml"/>
  <Override PartName="/xl/charts/chart47.xml" ContentType="application/vnd.openxmlformats-officedocument.drawingml.chart+xml"/>
  <Override PartName="/xl/theme/themeOverride20.xml" ContentType="application/vnd.openxmlformats-officedocument.themeOverride+xml"/>
  <Override PartName="/xl/drawings/drawing70.xml" ContentType="application/vnd.openxmlformats-officedocument.drawingml.chartshapes+xml"/>
  <Override PartName="/xl/charts/chart48.xml" ContentType="application/vnd.openxmlformats-officedocument.drawingml.chart+xml"/>
  <Override PartName="/xl/theme/themeOverride21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9.xml" ContentType="application/vnd.openxmlformats-officedocument.drawingml.chart+xml"/>
  <Override PartName="/xl/theme/themeOverride22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0.xml" ContentType="application/vnd.openxmlformats-officedocument.drawingml.chart+xml"/>
  <Override PartName="/xl/theme/themeOverride23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1.xml" ContentType="application/vnd.openxmlformats-officedocument.drawingml.chart+xml"/>
  <Override PartName="/xl/theme/themeOverride24.xml" ContentType="application/vnd.openxmlformats-officedocument.themeOverrid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2.xml" ContentType="application/vnd.openxmlformats-officedocument.drawingml.chart+xml"/>
  <Override PartName="/xl/theme/themeOverride25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3.xml" ContentType="application/vnd.openxmlformats-officedocument.drawingml.chart+xml"/>
  <Override PartName="/xl/theme/themeOverride26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4.xml" ContentType="application/vnd.openxmlformats-officedocument.drawingml.chart+xml"/>
  <Override PartName="/xl/theme/themeOverride27.xml" ContentType="application/vnd.openxmlformats-officedocument.themeOverride+xml"/>
  <Override PartName="/xl/drawings/drawing83.xml" ContentType="application/vnd.openxmlformats-officedocument.drawingml.chartshapes+xml"/>
  <Override PartName="/xl/charts/chart55.xml" ContentType="application/vnd.openxmlformats-officedocument.drawingml.chart+xml"/>
  <Override PartName="/xl/theme/themeOverride28.xml" ContentType="application/vnd.openxmlformats-officedocument.themeOverride+xml"/>
  <Override PartName="/xl/drawings/drawing84.xml" ContentType="application/vnd.openxmlformats-officedocument.drawingml.chartshapes+xml"/>
  <Override PartName="/xl/charts/chart56.xml" ContentType="application/vnd.openxmlformats-officedocument.drawingml.chart+xml"/>
  <Override PartName="/xl/theme/themeOverride29.xml" ContentType="application/vnd.openxmlformats-officedocument.themeOverride+xml"/>
  <Override PartName="/xl/drawings/drawing85.xml" ContentType="application/vnd.openxmlformats-officedocument.drawingml.chartshapes+xml"/>
  <Override PartName="/xl/charts/chart57.xml" ContentType="application/vnd.openxmlformats-officedocument.drawingml.chart+xml"/>
  <Override PartName="/xl/theme/themeOverride30.xml" ContentType="application/vnd.openxmlformats-officedocument.themeOverride+xml"/>
  <Override PartName="/xl/drawings/drawing86.xml" ContentType="application/vnd.openxmlformats-officedocument.drawingml.chartshapes+xml"/>
  <Override PartName="/xl/charts/chart58.xml" ContentType="application/vnd.openxmlformats-officedocument.drawingml.chart+xml"/>
  <Override PartName="/xl/theme/themeOverride31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9.xml" ContentType="application/vnd.openxmlformats-officedocument.drawing+xml"/>
  <Override PartName="/xl/charts/chart6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32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6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3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6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10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ata4\users4\yli14\My Documents\"/>
    </mc:Choice>
  </mc:AlternateContent>
  <xr:revisionPtr revIDLastSave="0" documentId="14_{FB7B7597-9FC6-4438-AAAB-91DF86D811B2}" xr6:coauthVersionLast="47" xr6:coauthVersionMax="47" xr10:uidLastSave="{00000000-0000-0000-0000-000000000000}"/>
  <bookViews>
    <workbookView xWindow="28690" yWindow="-3560" windowWidth="51820" windowHeight="21220" xr2:uid="{CE25CD77-9D4B-42E6-B29A-7C3DED3C14ED}"/>
  </bookViews>
  <sheets>
    <sheet name="2.13" sheetId="103" r:id="rId1"/>
    <sheet name="2.14" sheetId="104" r:id="rId2"/>
    <sheet name="2.15" sheetId="105" r:id="rId3"/>
    <sheet name="2.1.1" sheetId="106" r:id="rId4"/>
    <sheet name="F2.2" sheetId="21" r:id="rId5"/>
    <sheet name="F2.3" sheetId="43" r:id="rId6"/>
    <sheet name="F2.4" sheetId="59" r:id="rId7"/>
    <sheet name="F2.8" sheetId="28" r:id="rId8"/>
    <sheet name="Appendix_F2.1.2" sheetId="20" r:id="rId9"/>
    <sheet name="Appendix_F2.1.3" sheetId="36" r:id="rId10"/>
    <sheet name="Appendix_F2.3.1" sheetId="32" r:id="rId11"/>
    <sheet name="Appendix_F2.3.2" sheetId="30" r:id="rId12"/>
    <sheet name="Appendix_2.3_Text_Figure" sheetId="65" r:id="rId13"/>
    <sheet name="Appendix_F2.1.1" sheetId="67" r:id="rId14"/>
    <sheet name="F2.5" sheetId="68" r:id="rId15"/>
    <sheet name="Share of Assets" sheetId="69" r:id="rId16"/>
    <sheet name="Number of Banks" sheetId="70" r:id="rId17"/>
    <sheet name="Frequency" sheetId="71" r:id="rId18"/>
    <sheet name="F2.6" sheetId="75" r:id="rId19"/>
    <sheet name="Distribution_CET1_Bar_Asset " sheetId="72" r:id="rId20"/>
    <sheet name="StandardizedIndicators" sheetId="76" r:id="rId21"/>
    <sheet name="charts_data" sheetId="77" r:id="rId22"/>
    <sheet name="betas_scatter" sheetId="78" r:id="rId23"/>
    <sheet name="betas_scatter_US" sheetId="79" r:id="rId24"/>
    <sheet name="betas_scatter_EA" sheetId="80" r:id="rId25"/>
    <sheet name="betas_scatter_EM" sheetId="81" r:id="rId26"/>
    <sheet name="betas_scatter_otherAE" sheetId="82" r:id="rId27"/>
    <sheet name="Panel1" sheetId="83" r:id="rId28"/>
    <sheet name="deposits_scatter" sheetId="84" r:id="rId29"/>
    <sheet name="deposits_scatter_US" sheetId="85" r:id="rId30"/>
    <sheet name="deposits_scatter_EA" sheetId="86" r:id="rId31"/>
    <sheet name="deposits_scatter_EM" sheetId="87" r:id="rId32"/>
    <sheet name="deposits_scatter_otherAE" sheetId="88" r:id="rId33"/>
    <sheet name="Panel2" sheetId="89" r:id="rId34"/>
    <sheet name="wholesale_scatter" sheetId="90" r:id="rId35"/>
    <sheet name="wholesale_scatter_US" sheetId="91" r:id="rId36"/>
    <sheet name="wholesale_scatter_EA" sheetId="92" r:id="rId37"/>
    <sheet name="wholesale_scatter_EM" sheetId="93" r:id="rId38"/>
    <sheet name="wholesale_scatter_otherAE" sheetId="94" r:id="rId39"/>
    <sheet name="Panel3" sheetId="95" r:id="rId40"/>
    <sheet name="Sheet1" sheetId="96" r:id="rId41"/>
    <sheet name="Fig 2.10" sheetId="97" r:id="rId42"/>
    <sheet name="2.10" sheetId="98" r:id="rId43"/>
    <sheet name="Fig 11" sheetId="99" r:id="rId44"/>
    <sheet name="2.11.1" sheetId="100" r:id="rId45"/>
    <sheet name="Fig 2.11.2" sheetId="101" r:id="rId46"/>
    <sheet name="2.11.2" sheetId="102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12" hidden="1">Appendix_2.3_Text_Figure!$J$3:$O$3</definedName>
    <definedName name="_xlnm._FilterDatabase" localSheetId="21" hidden="1">charts_data!$A$1:$V$326</definedName>
    <definedName name="_xlchart.v1.0" hidden="1">'F2.4'!$C$11:$M$11</definedName>
    <definedName name="_xlchart.v1.1" hidden="1">'F2.4'!$C$13:$M$13</definedName>
    <definedName name="_xlchart.v1.10" hidden="1">'F2.4'!$C$2:$M$2</definedName>
    <definedName name="_xlchart.v1.11" hidden="1">'F2.4'!$C$6:$M$6</definedName>
    <definedName name="_xlchart.v1.12" hidden="1">'F2.4'!$C$2:$M$2</definedName>
    <definedName name="_xlchart.v1.13" hidden="1">'F2.4'!$C$4:$M$4</definedName>
    <definedName name="_xlchart.v1.14" hidden="1">'F2.4'!$C$12:$M$12</definedName>
    <definedName name="_xlchart.v1.15" hidden="1">'F2.4'!$C$2:$M$2</definedName>
    <definedName name="_xlchart.v1.16" hidden="1">'F2.4'!$C$2:$M$2</definedName>
    <definedName name="_xlchart.v1.17" hidden="1">'F2.4'!$C$8:$M$8</definedName>
    <definedName name="_xlchart.v1.18" hidden="1">'F2.4'!$C$11:$M$11</definedName>
    <definedName name="_xlchart.v1.19" hidden="1">'F2.4'!$C$14:$M$14</definedName>
    <definedName name="_xlchart.v1.2" hidden="1">'F2.4'!$C$11:$M$11</definedName>
    <definedName name="_xlchart.v1.20" hidden="1">'F2.4'!$C$2:$M$2</definedName>
    <definedName name="_xlchart.v1.21" hidden="1">'F2.4'!$C$5:$M$5</definedName>
    <definedName name="_xlchart.v1.22" hidden="1">'F2.4'!$C$2:$M$2</definedName>
    <definedName name="_xlchart.v1.23" hidden="1">'F2.4'!$C$3:$M$3</definedName>
    <definedName name="_xlchart.v1.3" hidden="1">'F2.4'!$C$15:$M$15</definedName>
    <definedName name="_xlchart.v1.4" hidden="1">'F2.4'!$C$11:$M$11</definedName>
    <definedName name="_xlchart.v1.5" hidden="1">'F2.4'!$C$17:$M$17</definedName>
    <definedName name="_xlchart.v1.6" hidden="1">'F2.4'!$C$2:$M$2</definedName>
    <definedName name="_xlchart.v1.7" hidden="1">'F2.4'!$C$7:$M$7</definedName>
    <definedName name="_xlchart.v1.8" hidden="1">'F2.4'!$C$11:$M$11</definedName>
    <definedName name="_xlchart.v1.9" hidden="1">'F2.4'!$C$16:$M$16</definedName>
    <definedName name="Bubble">"Bubble"</definedName>
    <definedName name="CET1THreshold" localSheetId="16">'[1]INPUTS 1 - Settings'!$E$28:$BB$30</definedName>
    <definedName name="CET1THreshold" localSheetId="15">'[1]INPUTS 1 - Settings'!$E$28:$BB$30</definedName>
    <definedName name="CET1THreshold">'[1]INPUTS 1 - Settings'!$E$28:$BB$30</definedName>
    <definedName name="Chart">"Chart"</definedName>
    <definedName name="ChartSeries" localSheetId="16">[1]Lists!$E$39</definedName>
    <definedName name="ChartSeries" localSheetId="15">[1]Lists!$E$39</definedName>
    <definedName name="ChartSeries">[1]Lists!$E$39</definedName>
    <definedName name="DBPath" localSheetId="16">[1]Lists!$G$12</definedName>
    <definedName name="DBPath" localSheetId="15">[1]Lists!$G$12</definedName>
    <definedName name="DBPath">[1]Lists!$G$12</definedName>
    <definedName name="ey" localSheetId="16">[1]Lists!$P$28</definedName>
    <definedName name="ey" localSheetId="15">[1]Lists!$P$28</definedName>
    <definedName name="ey">[1]Lists!$P$28</definedName>
    <definedName name="hBanks" localSheetId="16">OFFSET([1]HData!$A$3,0,0,4,1)</definedName>
    <definedName name="hBanks" localSheetId="15">OFFSET([1]HData!$A$3,0,0,4,1)</definedName>
    <definedName name="hBanks">OFFSET([1]HData!$A$3,0,0,4,1)</definedName>
    <definedName name="Heatmap">"Heatmap"</definedName>
    <definedName name="Histogram">"Histogram"</definedName>
    <definedName name="hNFCIR" localSheetId="12">OFFSET([2]HData_Proj!$P$3,0,2*([0]!noy+5),4,[0]!noy+5)</definedName>
    <definedName name="hNFCIR" localSheetId="10">OFFSET([1]HData_Proj!$P$3,0,2*([3]!noy+5),4,[3]!noy+5)</definedName>
    <definedName name="hNFCIR" localSheetId="16">OFFSET([4]HData_Proj!$P$3,0,2*('Number of Banks'!noy+5),4,'Number of Banks'!noy+5)</definedName>
    <definedName name="hNFCIR" localSheetId="15">OFFSET([4]HData_Proj!$P$3,0,2*('Share of Assets'!noy+5),4,'Share of Assets'!noy+5)</definedName>
    <definedName name="hNFCIR">OFFSET([2]HData_Proj!$P$3,0,2*([0]!noy+5),4,[0]!noy+5)</definedName>
    <definedName name="hNIIR" localSheetId="12">OFFSET([2]HData_Proj!$P$3,0,[0]!noy+5,4,[0]!noy+5)</definedName>
    <definedName name="hNIIR" localSheetId="10">OFFSET([1]HData_Proj!$P$3,0,[3]!noy+5,4,[3]!noy+5)</definedName>
    <definedName name="hNIIR" localSheetId="16">OFFSET([4]HData_Proj!$P$3,0,'Number of Banks'!noy+5,4,'Number of Banks'!noy+5)</definedName>
    <definedName name="hNIIR" localSheetId="15">OFFSET([4]HData_Proj!$P$3,0,'Share of Assets'!noy+5,4,'Share of Assets'!noy+5)</definedName>
    <definedName name="hNIIR">OFFSET([2]HData_Proj!$P$3,0,[0]!noy+5,4,[0]!noy+5)</definedName>
    <definedName name="hNLR" localSheetId="16">OFFSET([1]HData_Proj!$P$3,0,0,4,30)</definedName>
    <definedName name="hNLR" localSheetId="15">OFFSET([1]HData_Proj!$P$3,0,0,4,30)</definedName>
    <definedName name="hNLR">OFFSET([1]HData_Proj!$P$3,0,0,4,30)</definedName>
    <definedName name="hNTIR" localSheetId="12">OFFSET([2]HData_Proj!$P$3,0,4*([0]!noy+5),4,[0]!noy+5)</definedName>
    <definedName name="hNTIR" localSheetId="10">OFFSET([1]HData_Proj!$P$3,0,4*([3]!noy+5),4,[3]!noy+5)</definedName>
    <definedName name="hNTIR" localSheetId="16">OFFSET([4]HData_Proj!$P$3,0,4*('Number of Banks'!noy+5),4,'Number of Banks'!noy+5)</definedName>
    <definedName name="hNTIR" localSheetId="15">OFFSET([4]HData_Proj!$P$3,0,4*('Share of Assets'!noy+5),4,'Share of Assets'!noy+5)</definedName>
    <definedName name="hNTIR">OFFSET([2]HData_Proj!$P$3,0,4*([0]!noy+5),4,[0]!noy+5)</definedName>
    <definedName name="hOCIR" localSheetId="12">OFFSET([2]HData_Proj!$P$3,0,3*([0]!noy+5),4,[0]!noy+5)</definedName>
    <definedName name="hOCIR" localSheetId="10">OFFSET([1]HData_Proj!$P$3,0,3*([3]!noy+5),4,[3]!noy+5)</definedName>
    <definedName name="hOCIR" localSheetId="16">OFFSET([4]HData_Proj!$P$3,0,3*('Number of Banks'!noy+5),4,'Number of Banks'!noy+5)</definedName>
    <definedName name="hOCIR" localSheetId="15">OFFSET([4]HData_Proj!$P$3,0,3*('Share of Assets'!noy+5),4,'Share of Assets'!noy+5)</definedName>
    <definedName name="hOCIR">OFFSET([2]HData_Proj!$P$3,0,3*([0]!noy+5),4,[0]!noy+5)</definedName>
    <definedName name="hRESR" localSheetId="12">OFFSET([2]HData_Proj!$P$3,0,5*([0]!noy+5),4,[0]!noy+5)</definedName>
    <definedName name="hRESR" localSheetId="10">OFFSET([1]HData_Proj!$P$3,0,5*([3]!noy+5),4,[3]!noy+5)</definedName>
    <definedName name="hRESR" localSheetId="16">OFFSET([4]HData_Proj!$P$3,0,5*('Number of Banks'!noy+5),4,'Number of Banks'!noy+5)</definedName>
    <definedName name="hRESR" localSheetId="15">OFFSET([4]HData_Proj!$P$3,0,5*('Share of Assets'!noy+5),4,'Share of Assets'!noy+5)</definedName>
    <definedName name="hRESR">OFFSET([2]HData_Proj!$P$3,0,5*([0]!noy+5),4,[0]!noy+5)</definedName>
    <definedName name="hRWAD" localSheetId="12">OFFSET([2]HData_Proj!$P$3,0,6*([0]!noy+5),4,[0]!noy+5)</definedName>
    <definedName name="hRWAD" localSheetId="10">OFFSET([1]HData_Proj!$P$3,0,6*([3]!noy+5),4,[3]!noy+5)</definedName>
    <definedName name="hRWAD" localSheetId="16">OFFSET([4]HData_Proj!$P$3,0,6*('Number of Banks'!noy+5),4,'Number of Banks'!noy+5)</definedName>
    <definedName name="hRWAD" localSheetId="15">OFFSET([4]HData_Proj!$P$3,0,6*('Share of Assets'!noy+5),4,'Share of Assets'!noy+5)</definedName>
    <definedName name="hRWAD">OFFSET([2]HData_Proj!$P$3,0,6*([0]!noy+5),4,[0]!noy+5)</definedName>
    <definedName name="hYears" localSheetId="16">[1]OUTPUTS_BANKS!$B$1:$Z$1</definedName>
    <definedName name="hYears" localSheetId="15">[1]OUTPUTS_BANKS!$B$1:$Z$1</definedName>
    <definedName name="hYears">[1]OUTPUTS_BANKS!$B$1:$Z$1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44986.55375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p">"Map"</definedName>
    <definedName name="modelv" localSheetId="16">#REF!</definedName>
    <definedName name="modelv" localSheetId="15">#REF!</definedName>
    <definedName name="modelv">#REF!</definedName>
    <definedName name="NoB" localSheetId="16">'[1]INPUTS 1 - Settings'!$F$4</definedName>
    <definedName name="NoB" localSheetId="15">'[1]INPUTS 1 - Settings'!$F$4</definedName>
    <definedName name="NoB">'[1]INPUTS 1 - Settings'!$F$4</definedName>
    <definedName name="NoS" localSheetId="16">'[1]INPUTS 1 - Settings'!$C$7</definedName>
    <definedName name="NoS" localSheetId="15">'[1]INPUTS 1 - Settings'!$C$7</definedName>
    <definedName name="NoS">'[1]INPUTS 1 - Settings'!$C$7</definedName>
    <definedName name="noy" localSheetId="16">[1]Lists!$P$30</definedName>
    <definedName name="noy" localSheetId="15">[1]Lists!$P$30</definedName>
    <definedName name="noy">[1]Lists!$P$30</definedName>
    <definedName name="PieChart">"PieChart"</definedName>
    <definedName name="Scatter">"Scatter"</definedName>
    <definedName name="scen1" localSheetId="12">'[2]Model Interface'!$B$5:INDEX('[2]Model Interface'!$BI:$BI,ROW('[2]Model Interface'!$B$5)-1+NoB)</definedName>
    <definedName name="scen1" localSheetId="10">'[1]Model Interface'!$B$5:INDEX('[1]Model Interface'!$BI:$BI,ROW('[1]Model Interface'!$B$5)-1+NoB)</definedName>
    <definedName name="scen1" localSheetId="16">'[4]Model Interface'!$B$5:INDEX('[4]Model Interface'!$BI:$BI,ROW('[4]Model Interface'!$B$5)-1+'Number of Banks'!NoB)</definedName>
    <definedName name="scen1" localSheetId="15">'[4]Model Interface'!$B$5:INDEX('[4]Model Interface'!$BI:$BI,ROW('[4]Model Interface'!$B$5)-1+'Share of Assets'!NoB)</definedName>
    <definedName name="scen1">'[2]Model Interface'!$B$5:INDEX('[2]Model Interface'!$BI:$BI,ROW('[2]Model Interface'!$B$5)-1+NoB)</definedName>
    <definedName name="scen2" localSheetId="12">'[2]Model Interface'!$BL$5:INDEX('[2]Model Interface'!$DS:$DS,ROW('[2]Model Interface'!$A$5)-1+NoB)</definedName>
    <definedName name="scen2" localSheetId="10">'[1]Model Interface'!$BL$5:INDEX('[1]Model Interface'!$DS:$DS,ROW('[1]Model Interface'!$A$5)-1+NoB)</definedName>
    <definedName name="scen2" localSheetId="16">'[4]Model Interface'!$BL$5:INDEX('[4]Model Interface'!$DS:$DS,ROW('[4]Model Interface'!$A$5)-1+'Number of Banks'!NoB)</definedName>
    <definedName name="scen2" localSheetId="15">'[4]Model Interface'!$BL$5:INDEX('[4]Model Interface'!$DS:$DS,ROW('[4]Model Interface'!$A$5)-1+'Share of Assets'!NoB)</definedName>
    <definedName name="scen2">'[2]Model Interface'!$BL$5:INDEX('[2]Model Interface'!$DS:$DS,ROW('[2]Model Interface'!$A$5)-1+NoB)</definedName>
    <definedName name="scen3" localSheetId="12">'[2]Model Interface'!$DV$5:INDEX('[2]Model Interface'!$GC:$GC,ROW()-1+NoB)</definedName>
    <definedName name="scen3" localSheetId="10">'[1]Model Interface'!$DV$5:INDEX('[1]Model Interface'!$GC:$GC,ROW()-1+NoB)</definedName>
    <definedName name="scen3" localSheetId="16">'[4]Model Interface'!$DV$5:INDEX('[4]Model Interface'!$GC:$GC,ROW()-1+'Number of Banks'!NoB)</definedName>
    <definedName name="scen3" localSheetId="15">'[4]Model Interface'!$DV$5:INDEX('[4]Model Interface'!$GC:$GC,ROW()-1+'Share of Assets'!NoB)</definedName>
    <definedName name="scen3">'[2]Model Interface'!$DV$5:INDEX('[2]Model Interface'!$GC:$GC,ROW()-1+NoB)</definedName>
    <definedName name="ScenID" localSheetId="16">[1]Lists!$P$26</definedName>
    <definedName name="ScenID" localSheetId="15">[1]Lists!$P$26</definedName>
    <definedName name="ScenID">[1]Lists!$P$26</definedName>
    <definedName name="Series">"Series"</definedName>
    <definedName name="sfp" localSheetId="16">#REF!</definedName>
    <definedName name="sfp" localSheetId="15">#REF!</definedName>
    <definedName name="sfp">#REF!</definedName>
    <definedName name="SRow">[5]Summary!$AD$2:$AD$37</definedName>
    <definedName name="sy" localSheetId="16">[1]Lists!$P$29</definedName>
    <definedName name="sy" localSheetId="15">[1]Lists!$P$29</definedName>
    <definedName name="sy">[1]Lists!$P$29</definedName>
    <definedName name="Table">"Table"</definedName>
    <definedName name="TRNR_2ab24d50f4ca402abc76985e1027281b_164_4" localSheetId="12" hidden="1">#REF!</definedName>
    <definedName name="TRNR_2ab24d50f4ca402abc76985e1027281b_164_4" localSheetId="10" hidden="1">#REF!</definedName>
    <definedName name="TRNR_2ab24d50f4ca402abc76985e1027281b_164_4" hidden="1">#REF!</definedName>
    <definedName name="TRNR_2ecae85cece348f39925d58db2da4d51_90_3" localSheetId="12" hidden="1">#REF!</definedName>
    <definedName name="TRNR_2ecae85cece348f39925d58db2da4d51_90_3" localSheetId="10" hidden="1">#REF!</definedName>
    <definedName name="TRNR_2ecae85cece348f39925d58db2da4d51_90_3" hidden="1">#REF!</definedName>
    <definedName name="TRNR_331fa786f3b04a5bb699abfa927dab65_90_3" localSheetId="12" hidden="1">#REF!</definedName>
    <definedName name="TRNR_331fa786f3b04a5bb699abfa927dab65_90_3" localSheetId="10" hidden="1">#REF!</definedName>
    <definedName name="TRNR_331fa786f3b04a5bb699abfa927dab65_90_3" hidden="1">#REF!</definedName>
    <definedName name="TRNR_63f89663f6ad4f6c8232376be595abf6_69_4" localSheetId="12" hidden="1">#REF!</definedName>
    <definedName name="TRNR_63f89663f6ad4f6c8232376be595abf6_69_4" localSheetId="10" hidden="1">#REF!</definedName>
    <definedName name="TRNR_63f89663f6ad4f6c8232376be595abf6_69_4" hidden="1">#REF!</definedName>
    <definedName name="TRNR_93a1aee14d9a40f4b0424a6e66137ccd_164_4" localSheetId="12" hidden="1">#REF!</definedName>
    <definedName name="TRNR_93a1aee14d9a40f4b0424a6e66137ccd_164_4" localSheetId="10" hidden="1">#REF!</definedName>
    <definedName name="TRNR_93a1aee14d9a40f4b0424a6e66137ccd_164_4" hidden="1">#REF!</definedName>
    <definedName name="TRNR_b91cd8302d1b4eddaa404627f6f643d8_548_3" localSheetId="12" hidden="1">#REF!</definedName>
    <definedName name="TRNR_b91cd8302d1b4eddaa404627f6f643d8_548_3" localSheetId="10" hidden="1">#REF!</definedName>
    <definedName name="TRNR_b91cd8302d1b4eddaa404627f6f643d8_548_3" hidden="1">#REF!</definedName>
    <definedName name="TRNR_c59e4543227b4ddc9c60ae08b318d8f4_90_3" localSheetId="12" hidden="1">#REF!</definedName>
    <definedName name="TRNR_c59e4543227b4ddc9c60ae08b318d8f4_90_3" localSheetId="10" hidden="1">#REF!</definedName>
    <definedName name="TRNR_c59e4543227b4ddc9c60ae08b318d8f4_90_3" hidden="1">#REF!</definedName>
    <definedName name="WM" localSheetId="16">[1]Lists!$I$23:$I$30</definedName>
    <definedName name="WM" localSheetId="15">[1]Lists!$I$23:$I$30</definedName>
    <definedName name="WM">[1]Lists!$I$23:$I$30</definedName>
    <definedName name="WSchemes" localSheetId="16">[1]Lists!$A$36:$A$39</definedName>
    <definedName name="WSchemes" localSheetId="15">[1]Lists!$A$36:$A$39</definedName>
    <definedName name="WSchemes">[1]Lists!$A$36:$A$39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96" l="1"/>
  <c r="H8" i="96"/>
  <c r="H7" i="96"/>
  <c r="H6" i="96"/>
  <c r="H5" i="96"/>
  <c r="H4" i="96"/>
  <c r="G333" i="77" a="1"/>
  <c r="G333" i="77" s="1"/>
  <c r="F333" i="77" a="1"/>
  <c r="F333" i="77" s="1"/>
  <c r="F341" i="77" s="1"/>
  <c r="E333" i="77" a="1"/>
  <c r="E333" i="77" s="1"/>
  <c r="D333" i="77" a="1"/>
  <c r="D333" i="77" s="1"/>
  <c r="G332" i="77" a="1"/>
  <c r="G332" i="77" s="1"/>
  <c r="F332" i="77" a="1"/>
  <c r="F332" i="77" s="1"/>
  <c r="F340" i="77" s="1"/>
  <c r="E332" i="77" a="1"/>
  <c r="E332" i="77" s="1"/>
  <c r="D332" i="77" a="1"/>
  <c r="D332" i="77" s="1"/>
  <c r="G331" i="77" a="1"/>
  <c r="G331" i="77" s="1"/>
  <c r="F331" i="77" a="1"/>
  <c r="F331" i="77" s="1"/>
  <c r="F339" i="77" s="1"/>
  <c r="E331" i="77" a="1"/>
  <c r="E331" i="77" s="1"/>
  <c r="D331" i="77" a="1"/>
  <c r="D331" i="77" s="1"/>
  <c r="G330" i="77" a="1"/>
  <c r="G330" i="77" s="1"/>
  <c r="F330" i="77" a="1"/>
  <c r="F330" i="77" s="1"/>
  <c r="F338" i="77" s="1"/>
  <c r="E330" i="77" a="1"/>
  <c r="E330" i="77" s="1"/>
  <c r="D330" i="77" a="1"/>
  <c r="D330" i="77" s="1"/>
  <c r="H329" i="77"/>
  <c r="G329" i="77"/>
  <c r="F358" i="77" s="1"/>
  <c r="F329" i="77"/>
  <c r="E358" i="77" s="1"/>
  <c r="E329" i="77"/>
  <c r="E346" i="77" s="1"/>
  <c r="D329" i="77"/>
  <c r="D346" i="77" s="1"/>
  <c r="AQ326" i="77"/>
  <c r="AP326" i="77"/>
  <c r="AO326" i="77"/>
  <c r="AN326" i="77"/>
  <c r="AM326" i="77"/>
  <c r="AL326" i="77"/>
  <c r="AK326" i="77"/>
  <c r="AJ326" i="77"/>
  <c r="AI326" i="77"/>
  <c r="AG326" i="77"/>
  <c r="AF326" i="77"/>
  <c r="AE326" i="77"/>
  <c r="AD326" i="77"/>
  <c r="Z326" i="77"/>
  <c r="Y326" i="77"/>
  <c r="AA326" i="77" s="1"/>
  <c r="X326" i="77"/>
  <c r="AQ325" i="77"/>
  <c r="AP325" i="77"/>
  <c r="AO325" i="77"/>
  <c r="AN325" i="77"/>
  <c r="AM325" i="77"/>
  <c r="AL325" i="77"/>
  <c r="AK325" i="77"/>
  <c r="AJ325" i="77"/>
  <c r="AI325" i="77"/>
  <c r="AG325" i="77"/>
  <c r="AF325" i="77"/>
  <c r="AE325" i="77"/>
  <c r="AD325" i="77"/>
  <c r="AA325" i="77"/>
  <c r="Z325" i="77"/>
  <c r="Y325" i="77"/>
  <c r="X325" i="77"/>
  <c r="AQ324" i="77"/>
  <c r="AP324" i="77"/>
  <c r="AO324" i="77"/>
  <c r="AN324" i="77"/>
  <c r="AM324" i="77"/>
  <c r="AL324" i="77"/>
  <c r="AK324" i="77"/>
  <c r="AJ324" i="77"/>
  <c r="AI324" i="77"/>
  <c r="AG324" i="77"/>
  <c r="AF324" i="77"/>
  <c r="AE324" i="77"/>
  <c r="AD324" i="77"/>
  <c r="AA324" i="77"/>
  <c r="Y324" i="77"/>
  <c r="X324" i="77"/>
  <c r="Z324" i="77" s="1"/>
  <c r="AQ323" i="77"/>
  <c r="AP323" i="77"/>
  <c r="AO323" i="77"/>
  <c r="AN323" i="77"/>
  <c r="AM323" i="77"/>
  <c r="AL323" i="77"/>
  <c r="AK323" i="77"/>
  <c r="AJ323" i="77"/>
  <c r="AI323" i="77"/>
  <c r="AG323" i="77"/>
  <c r="AF323" i="77"/>
  <c r="AE323" i="77"/>
  <c r="AD323" i="77"/>
  <c r="AA323" i="77"/>
  <c r="Y323" i="77"/>
  <c r="X323" i="77"/>
  <c r="Z323" i="77" s="1"/>
  <c r="AQ322" i="77"/>
  <c r="AP322" i="77"/>
  <c r="AO322" i="77"/>
  <c r="AN322" i="77"/>
  <c r="AM322" i="77"/>
  <c r="AL322" i="77"/>
  <c r="AK322" i="77"/>
  <c r="AJ322" i="77"/>
  <c r="AI322" i="77"/>
  <c r="AG322" i="77"/>
  <c r="AF322" i="77"/>
  <c r="AE322" i="77"/>
  <c r="AD322" i="77"/>
  <c r="Y322" i="77"/>
  <c r="AA322" i="77" s="1"/>
  <c r="X322" i="77"/>
  <c r="Z322" i="77" s="1"/>
  <c r="AQ321" i="77"/>
  <c r="AP321" i="77"/>
  <c r="AO321" i="77"/>
  <c r="AN321" i="77"/>
  <c r="AM321" i="77"/>
  <c r="AL321" i="77"/>
  <c r="AK321" i="77"/>
  <c r="AJ321" i="77"/>
  <c r="AI321" i="77"/>
  <c r="AG321" i="77"/>
  <c r="AF321" i="77"/>
  <c r="AE321" i="77"/>
  <c r="AD321" i="77"/>
  <c r="Z321" i="77"/>
  <c r="Y321" i="77"/>
  <c r="AA321" i="77" s="1"/>
  <c r="X321" i="77"/>
  <c r="AQ320" i="77"/>
  <c r="AP320" i="77"/>
  <c r="AO320" i="77"/>
  <c r="AN320" i="77"/>
  <c r="AM320" i="77"/>
  <c r="AL320" i="77"/>
  <c r="AK320" i="77"/>
  <c r="AJ320" i="77"/>
  <c r="AI320" i="77"/>
  <c r="AG320" i="77"/>
  <c r="AF320" i="77"/>
  <c r="AE320" i="77"/>
  <c r="AD320" i="77"/>
  <c r="AA320" i="77"/>
  <c r="Y320" i="77"/>
  <c r="X320" i="77"/>
  <c r="Z320" i="77" s="1"/>
  <c r="AQ319" i="77"/>
  <c r="AP319" i="77"/>
  <c r="AO319" i="77"/>
  <c r="AN319" i="77"/>
  <c r="AM319" i="77"/>
  <c r="AL319" i="77"/>
  <c r="AK319" i="77"/>
  <c r="AJ319" i="77"/>
  <c r="AI319" i="77"/>
  <c r="AG319" i="77"/>
  <c r="AF319" i="77"/>
  <c r="AE319" i="77"/>
  <c r="AD319" i="77"/>
  <c r="Y319" i="77"/>
  <c r="AA319" i="77" s="1"/>
  <c r="X319" i="77"/>
  <c r="Z319" i="77" s="1"/>
  <c r="AQ318" i="77"/>
  <c r="AP318" i="77"/>
  <c r="AO318" i="77"/>
  <c r="AN318" i="77"/>
  <c r="AM318" i="77"/>
  <c r="AL318" i="77"/>
  <c r="AK318" i="77"/>
  <c r="AJ318" i="77"/>
  <c r="AI318" i="77"/>
  <c r="AG318" i="77"/>
  <c r="AF318" i="77"/>
  <c r="AE318" i="77"/>
  <c r="AD318" i="77"/>
  <c r="Z318" i="77"/>
  <c r="Y318" i="77"/>
  <c r="AA318" i="77" s="1"/>
  <c r="X318" i="77"/>
  <c r="AQ317" i="77"/>
  <c r="AP317" i="77"/>
  <c r="AO317" i="77"/>
  <c r="AN317" i="77"/>
  <c r="AM317" i="77"/>
  <c r="AL317" i="77"/>
  <c r="AK317" i="77"/>
  <c r="AJ317" i="77"/>
  <c r="AI317" i="77"/>
  <c r="AG317" i="77"/>
  <c r="AF317" i="77"/>
  <c r="AE317" i="77"/>
  <c r="AD317" i="77"/>
  <c r="AA317" i="77"/>
  <c r="Y317" i="77"/>
  <c r="X317" i="77"/>
  <c r="Z317" i="77" s="1"/>
  <c r="AQ316" i="77"/>
  <c r="AP316" i="77"/>
  <c r="AO316" i="77"/>
  <c r="AN316" i="77"/>
  <c r="AM316" i="77"/>
  <c r="AL316" i="77"/>
  <c r="AK316" i="77"/>
  <c r="AJ316" i="77"/>
  <c r="AI316" i="77"/>
  <c r="AG316" i="77"/>
  <c r="AF316" i="77"/>
  <c r="AE316" i="77"/>
  <c r="AD316" i="77"/>
  <c r="Y316" i="77"/>
  <c r="AA316" i="77" s="1"/>
  <c r="X316" i="77"/>
  <c r="Z316" i="77" s="1"/>
  <c r="AQ315" i="77"/>
  <c r="AP315" i="77"/>
  <c r="AO315" i="77"/>
  <c r="AN315" i="77"/>
  <c r="AM315" i="77"/>
  <c r="AL315" i="77"/>
  <c r="AK315" i="77"/>
  <c r="AJ315" i="77"/>
  <c r="AI315" i="77"/>
  <c r="AG315" i="77"/>
  <c r="AF315" i="77"/>
  <c r="AE315" i="77"/>
  <c r="AD315" i="77"/>
  <c r="Z315" i="77"/>
  <c r="Y315" i="77"/>
  <c r="AA315" i="77" s="1"/>
  <c r="X315" i="77"/>
  <c r="AQ314" i="77"/>
  <c r="AP314" i="77"/>
  <c r="AO314" i="77"/>
  <c r="AN314" i="77"/>
  <c r="AM314" i="77"/>
  <c r="AL314" i="77"/>
  <c r="AK314" i="77"/>
  <c r="AJ314" i="77"/>
  <c r="AI314" i="77"/>
  <c r="AG314" i="77"/>
  <c r="AF314" i="77"/>
  <c r="AE314" i="77"/>
  <c r="AD314" i="77"/>
  <c r="AA314" i="77"/>
  <c r="Y314" i="77"/>
  <c r="X314" i="77"/>
  <c r="Z314" i="77" s="1"/>
  <c r="AQ313" i="77"/>
  <c r="AP313" i="77"/>
  <c r="AO313" i="77"/>
  <c r="AN313" i="77"/>
  <c r="AM313" i="77"/>
  <c r="AL313" i="77"/>
  <c r="AK313" i="77"/>
  <c r="AJ313" i="77"/>
  <c r="AI313" i="77"/>
  <c r="AG313" i="77"/>
  <c r="AF313" i="77"/>
  <c r="AE313" i="77"/>
  <c r="AD313" i="77"/>
  <c r="Z313" i="77"/>
  <c r="Y313" i="77"/>
  <c r="AA313" i="77" s="1"/>
  <c r="X313" i="77"/>
  <c r="AQ312" i="77"/>
  <c r="AP312" i="77"/>
  <c r="AO312" i="77"/>
  <c r="AN312" i="77"/>
  <c r="AM312" i="77"/>
  <c r="AL312" i="77"/>
  <c r="AK312" i="77"/>
  <c r="AJ312" i="77"/>
  <c r="AI312" i="77"/>
  <c r="AG312" i="77"/>
  <c r="AF312" i="77"/>
  <c r="AE312" i="77"/>
  <c r="AD312" i="77"/>
  <c r="AA312" i="77"/>
  <c r="Z312" i="77"/>
  <c r="Y312" i="77"/>
  <c r="X312" i="77"/>
  <c r="AQ311" i="77"/>
  <c r="AP311" i="77"/>
  <c r="AO311" i="77"/>
  <c r="AN311" i="77"/>
  <c r="AM311" i="77"/>
  <c r="AL311" i="77"/>
  <c r="AK311" i="77"/>
  <c r="AJ311" i="77"/>
  <c r="AI311" i="77"/>
  <c r="AG311" i="77"/>
  <c r="AF311" i="77"/>
  <c r="AE311" i="77"/>
  <c r="AD311" i="77"/>
  <c r="AA311" i="77"/>
  <c r="Y311" i="77"/>
  <c r="X311" i="77"/>
  <c r="Z311" i="77" s="1"/>
  <c r="AQ310" i="77"/>
  <c r="AP310" i="77"/>
  <c r="AO310" i="77"/>
  <c r="AN310" i="77"/>
  <c r="AM310" i="77"/>
  <c r="AL310" i="77"/>
  <c r="AK310" i="77"/>
  <c r="AJ310" i="77"/>
  <c r="AI310" i="77"/>
  <c r="AG310" i="77"/>
  <c r="AF310" i="77"/>
  <c r="AE310" i="77"/>
  <c r="AD310" i="77"/>
  <c r="Y310" i="77"/>
  <c r="AA310" i="77" s="1"/>
  <c r="X310" i="77"/>
  <c r="Z310" i="77" s="1"/>
  <c r="AQ309" i="77"/>
  <c r="AP309" i="77"/>
  <c r="AO309" i="77"/>
  <c r="AN309" i="77"/>
  <c r="AM309" i="77"/>
  <c r="AL309" i="77"/>
  <c r="AK309" i="77"/>
  <c r="AJ309" i="77"/>
  <c r="AI309" i="77"/>
  <c r="AG309" i="77"/>
  <c r="AF309" i="77"/>
  <c r="AE309" i="77"/>
  <c r="AD309" i="77"/>
  <c r="Z309" i="77"/>
  <c r="Y309" i="77"/>
  <c r="AA309" i="77" s="1"/>
  <c r="X309" i="77"/>
  <c r="AQ308" i="77"/>
  <c r="AP308" i="77"/>
  <c r="AO308" i="77"/>
  <c r="AN308" i="77"/>
  <c r="AM308" i="77"/>
  <c r="AL308" i="77"/>
  <c r="AK308" i="77"/>
  <c r="AJ308" i="77"/>
  <c r="AI308" i="77"/>
  <c r="AG308" i="77"/>
  <c r="AF308" i="77"/>
  <c r="AE308" i="77"/>
  <c r="AD308" i="77"/>
  <c r="AA308" i="77"/>
  <c r="Y308" i="77"/>
  <c r="X308" i="77"/>
  <c r="Z308" i="77" s="1"/>
  <c r="AQ307" i="77"/>
  <c r="AP307" i="77"/>
  <c r="AO307" i="77"/>
  <c r="AN307" i="77"/>
  <c r="AM307" i="77"/>
  <c r="AL307" i="77"/>
  <c r="AK307" i="77"/>
  <c r="AJ307" i="77"/>
  <c r="AI307" i="77"/>
  <c r="AG307" i="77"/>
  <c r="AF307" i="77"/>
  <c r="AE307" i="77"/>
  <c r="AD307" i="77"/>
  <c r="Y307" i="77"/>
  <c r="AA307" i="77" s="1"/>
  <c r="X307" i="77"/>
  <c r="Z307" i="77" s="1"/>
  <c r="AQ306" i="77"/>
  <c r="AP306" i="77"/>
  <c r="AO306" i="77"/>
  <c r="AN306" i="77"/>
  <c r="AM306" i="77"/>
  <c r="AL306" i="77"/>
  <c r="AK306" i="77"/>
  <c r="AJ306" i="77"/>
  <c r="AI306" i="77"/>
  <c r="AG306" i="77"/>
  <c r="AF306" i="77"/>
  <c r="AE306" i="77"/>
  <c r="AD306" i="77"/>
  <c r="Z306" i="77"/>
  <c r="Y306" i="77"/>
  <c r="AA306" i="77" s="1"/>
  <c r="X306" i="77"/>
  <c r="AQ305" i="77"/>
  <c r="AP305" i="77"/>
  <c r="AO305" i="77"/>
  <c r="AN305" i="77"/>
  <c r="AM305" i="77"/>
  <c r="AL305" i="77"/>
  <c r="AK305" i="77"/>
  <c r="AJ305" i="77"/>
  <c r="AI305" i="77"/>
  <c r="AG305" i="77"/>
  <c r="AF305" i="77"/>
  <c r="AE305" i="77"/>
  <c r="AD305" i="77"/>
  <c r="AA305" i="77"/>
  <c r="Z305" i="77"/>
  <c r="Y305" i="77"/>
  <c r="X305" i="77"/>
  <c r="AQ304" i="77"/>
  <c r="AP304" i="77"/>
  <c r="AO304" i="77"/>
  <c r="AN304" i="77"/>
  <c r="AM304" i="77"/>
  <c r="AL304" i="77"/>
  <c r="AK304" i="77"/>
  <c r="AJ304" i="77"/>
  <c r="AI304" i="77"/>
  <c r="AG304" i="77"/>
  <c r="AF304" i="77"/>
  <c r="AE304" i="77"/>
  <c r="AD304" i="77"/>
  <c r="AA304" i="77"/>
  <c r="Y304" i="77"/>
  <c r="X304" i="77"/>
  <c r="Z304" i="77" s="1"/>
  <c r="AQ303" i="77"/>
  <c r="AP303" i="77"/>
  <c r="AO303" i="77"/>
  <c r="AN303" i="77"/>
  <c r="AM303" i="77"/>
  <c r="AL303" i="77"/>
  <c r="AK303" i="77"/>
  <c r="AJ303" i="77"/>
  <c r="AI303" i="77"/>
  <c r="AG303" i="77"/>
  <c r="AF303" i="77"/>
  <c r="AE303" i="77"/>
  <c r="AD303" i="77"/>
  <c r="Y303" i="77"/>
  <c r="AA303" i="77" s="1"/>
  <c r="X303" i="77"/>
  <c r="Z303" i="77" s="1"/>
  <c r="AQ302" i="77"/>
  <c r="AP302" i="77"/>
  <c r="AO302" i="77"/>
  <c r="AN302" i="77"/>
  <c r="AM302" i="77"/>
  <c r="AL302" i="77"/>
  <c r="AK302" i="77"/>
  <c r="AJ302" i="77"/>
  <c r="AI302" i="77"/>
  <c r="AG302" i="77"/>
  <c r="AF302" i="77"/>
  <c r="AE302" i="77"/>
  <c r="AD302" i="77"/>
  <c r="Z302" i="77"/>
  <c r="Y302" i="77"/>
  <c r="AA302" i="77" s="1"/>
  <c r="X302" i="77"/>
  <c r="AQ301" i="77"/>
  <c r="AP301" i="77"/>
  <c r="AO301" i="77"/>
  <c r="AN301" i="77"/>
  <c r="AM301" i="77"/>
  <c r="AL301" i="77"/>
  <c r="AK301" i="77"/>
  <c r="AJ301" i="77"/>
  <c r="AI301" i="77"/>
  <c r="AG301" i="77"/>
  <c r="AF301" i="77"/>
  <c r="AE301" i="77"/>
  <c r="AD301" i="77"/>
  <c r="AA301" i="77"/>
  <c r="Y301" i="77"/>
  <c r="X301" i="77"/>
  <c r="Z301" i="77" s="1"/>
  <c r="AQ300" i="77"/>
  <c r="AP300" i="77"/>
  <c r="AO300" i="77"/>
  <c r="AN300" i="77"/>
  <c r="AM300" i="77"/>
  <c r="AL300" i="77"/>
  <c r="AK300" i="77"/>
  <c r="AJ300" i="77"/>
  <c r="AI300" i="77"/>
  <c r="AG300" i="77"/>
  <c r="AF300" i="77"/>
  <c r="AE300" i="77"/>
  <c r="AD300" i="77"/>
  <c r="Y300" i="77"/>
  <c r="AA300" i="77" s="1"/>
  <c r="X300" i="77"/>
  <c r="Z300" i="77" s="1"/>
  <c r="AQ299" i="77"/>
  <c r="AP299" i="77"/>
  <c r="AO299" i="77"/>
  <c r="AN299" i="77"/>
  <c r="AM299" i="77"/>
  <c r="AL299" i="77"/>
  <c r="AK299" i="77"/>
  <c r="AJ299" i="77"/>
  <c r="AI299" i="77"/>
  <c r="AG299" i="77"/>
  <c r="AF299" i="77"/>
  <c r="AE299" i="77"/>
  <c r="AD299" i="77"/>
  <c r="Z299" i="77"/>
  <c r="Y299" i="77"/>
  <c r="AA299" i="77" s="1"/>
  <c r="X299" i="77"/>
  <c r="AQ298" i="77"/>
  <c r="AP298" i="77"/>
  <c r="AO298" i="77"/>
  <c r="AN298" i="77"/>
  <c r="AM298" i="77"/>
  <c r="AL298" i="77"/>
  <c r="AK298" i="77"/>
  <c r="AJ298" i="77"/>
  <c r="AI298" i="77"/>
  <c r="AG298" i="77"/>
  <c r="AF298" i="77"/>
  <c r="AE298" i="77"/>
  <c r="AD298" i="77"/>
  <c r="AA298" i="77"/>
  <c r="Y298" i="77"/>
  <c r="X298" i="77"/>
  <c r="Z298" i="77" s="1"/>
  <c r="AQ297" i="77"/>
  <c r="AP297" i="77"/>
  <c r="AO297" i="77"/>
  <c r="AN297" i="77"/>
  <c r="AM297" i="77"/>
  <c r="AL297" i="77"/>
  <c r="AK297" i="77"/>
  <c r="AJ297" i="77"/>
  <c r="AI297" i="77"/>
  <c r="AG297" i="77"/>
  <c r="AF297" i="77"/>
  <c r="AE297" i="77"/>
  <c r="AD297" i="77"/>
  <c r="Z297" i="77"/>
  <c r="Y297" i="77"/>
  <c r="AA297" i="77" s="1"/>
  <c r="X297" i="77"/>
  <c r="AQ296" i="77"/>
  <c r="AP296" i="77"/>
  <c r="AO296" i="77"/>
  <c r="AN296" i="77"/>
  <c r="AM296" i="77"/>
  <c r="AL296" i="77"/>
  <c r="AK296" i="77"/>
  <c r="AJ296" i="77"/>
  <c r="AI296" i="77"/>
  <c r="AG296" i="77"/>
  <c r="AF296" i="77"/>
  <c r="AE296" i="77"/>
  <c r="AD296" i="77"/>
  <c r="AA296" i="77"/>
  <c r="Z296" i="77"/>
  <c r="Y296" i="77"/>
  <c r="X296" i="77"/>
  <c r="AQ295" i="77"/>
  <c r="AP295" i="77"/>
  <c r="AO295" i="77"/>
  <c r="AN295" i="77"/>
  <c r="AM295" i="77"/>
  <c r="AL295" i="77"/>
  <c r="AK295" i="77"/>
  <c r="AJ295" i="77"/>
  <c r="AI295" i="77"/>
  <c r="AG295" i="77"/>
  <c r="AF295" i="77"/>
  <c r="AE295" i="77"/>
  <c r="AD295" i="77"/>
  <c r="AA295" i="77"/>
  <c r="Z295" i="77"/>
  <c r="Y295" i="77"/>
  <c r="X295" i="77"/>
  <c r="AQ294" i="77"/>
  <c r="AP294" i="77"/>
  <c r="AO294" i="77"/>
  <c r="AN294" i="77"/>
  <c r="AM294" i="77"/>
  <c r="AL294" i="77"/>
  <c r="AK294" i="77"/>
  <c r="AJ294" i="77"/>
  <c r="AI294" i="77"/>
  <c r="AG294" i="77"/>
  <c r="AF294" i="77"/>
  <c r="AE294" i="77"/>
  <c r="AD294" i="77"/>
  <c r="AA294" i="77"/>
  <c r="Y294" i="77"/>
  <c r="X294" i="77"/>
  <c r="Z294" i="77" s="1"/>
  <c r="AQ293" i="77"/>
  <c r="AP293" i="77"/>
  <c r="AO293" i="77"/>
  <c r="AN293" i="77"/>
  <c r="AM293" i="77"/>
  <c r="AL293" i="77"/>
  <c r="AK293" i="77"/>
  <c r="AJ293" i="77"/>
  <c r="AI293" i="77"/>
  <c r="AG293" i="77"/>
  <c r="AF293" i="77"/>
  <c r="AE293" i="77"/>
  <c r="AD293" i="77"/>
  <c r="Y293" i="77"/>
  <c r="AA293" i="77" s="1"/>
  <c r="X293" i="77"/>
  <c r="Z293" i="77" s="1"/>
  <c r="AQ292" i="77"/>
  <c r="AP292" i="77"/>
  <c r="AO292" i="77"/>
  <c r="AN292" i="77"/>
  <c r="AM292" i="77"/>
  <c r="AL292" i="77"/>
  <c r="AK292" i="77"/>
  <c r="AJ292" i="77"/>
  <c r="AI292" i="77"/>
  <c r="AG292" i="77"/>
  <c r="AF292" i="77"/>
  <c r="AE292" i="77"/>
  <c r="AD292" i="77"/>
  <c r="Y292" i="77"/>
  <c r="AA292" i="77" s="1"/>
  <c r="X292" i="77"/>
  <c r="Z292" i="77" s="1"/>
  <c r="AQ291" i="77"/>
  <c r="AP291" i="77"/>
  <c r="AO291" i="77"/>
  <c r="AN291" i="77"/>
  <c r="AM291" i="77"/>
  <c r="AL291" i="77"/>
  <c r="AK291" i="77"/>
  <c r="AJ291" i="77"/>
  <c r="AI291" i="77"/>
  <c r="AG291" i="77"/>
  <c r="AF291" i="77"/>
  <c r="AE291" i="77"/>
  <c r="AD291" i="77"/>
  <c r="Z291" i="77"/>
  <c r="Y291" i="77"/>
  <c r="AA291" i="77" s="1"/>
  <c r="X291" i="77"/>
  <c r="AQ290" i="77"/>
  <c r="AP290" i="77"/>
  <c r="AO290" i="77"/>
  <c r="AN290" i="77"/>
  <c r="AM290" i="77"/>
  <c r="AL290" i="77"/>
  <c r="AK290" i="77"/>
  <c r="AJ290" i="77"/>
  <c r="AG290" i="77"/>
  <c r="AF290" i="77"/>
  <c r="AE290" i="77"/>
  <c r="AD290" i="77"/>
  <c r="Z290" i="77"/>
  <c r="Y290" i="77"/>
  <c r="AA290" i="77" s="1"/>
  <c r="X290" i="77"/>
  <c r="AQ289" i="77"/>
  <c r="AP289" i="77"/>
  <c r="AO289" i="77"/>
  <c r="AN289" i="77"/>
  <c r="AM289" i="77"/>
  <c r="AL289" i="77"/>
  <c r="AK289" i="77"/>
  <c r="AJ289" i="77"/>
  <c r="AI289" i="77"/>
  <c r="AG289" i="77"/>
  <c r="AF289" i="77"/>
  <c r="AE289" i="77"/>
  <c r="AD289" i="77"/>
  <c r="AA289" i="77"/>
  <c r="Z289" i="77"/>
  <c r="Y289" i="77"/>
  <c r="X289" i="77"/>
  <c r="AQ288" i="77"/>
  <c r="AP288" i="77"/>
  <c r="AO288" i="77"/>
  <c r="AN288" i="77"/>
  <c r="AM288" i="77"/>
  <c r="AL288" i="77"/>
  <c r="AK288" i="77"/>
  <c r="AJ288" i="77"/>
  <c r="AI288" i="77"/>
  <c r="AG288" i="77"/>
  <c r="AF288" i="77"/>
  <c r="AE288" i="77"/>
  <c r="AD288" i="77"/>
  <c r="AA288" i="77"/>
  <c r="Z288" i="77"/>
  <c r="Y288" i="77"/>
  <c r="X288" i="77"/>
  <c r="AQ287" i="77"/>
  <c r="AP287" i="77"/>
  <c r="AO287" i="77"/>
  <c r="AN287" i="77"/>
  <c r="AM287" i="77"/>
  <c r="AL287" i="77"/>
  <c r="AK287" i="77"/>
  <c r="AJ287" i="77"/>
  <c r="AI287" i="77"/>
  <c r="AG287" i="77"/>
  <c r="AF287" i="77"/>
  <c r="AE287" i="77"/>
  <c r="AD287" i="77"/>
  <c r="AA287" i="77"/>
  <c r="Y287" i="77"/>
  <c r="X287" i="77"/>
  <c r="Z287" i="77" s="1"/>
  <c r="AQ286" i="77"/>
  <c r="AP286" i="77"/>
  <c r="AO286" i="77"/>
  <c r="AN286" i="77"/>
  <c r="AM286" i="77"/>
  <c r="AL286" i="77"/>
  <c r="AK286" i="77"/>
  <c r="AJ286" i="77"/>
  <c r="AI286" i="77"/>
  <c r="AG286" i="77"/>
  <c r="AF286" i="77"/>
  <c r="AE286" i="77"/>
  <c r="AD286" i="77"/>
  <c r="Y286" i="77"/>
  <c r="AA286" i="77" s="1"/>
  <c r="X286" i="77"/>
  <c r="Z286" i="77" s="1"/>
  <c r="AQ285" i="77"/>
  <c r="AP285" i="77"/>
  <c r="AO285" i="77"/>
  <c r="AN285" i="77"/>
  <c r="AM285" i="77"/>
  <c r="AL285" i="77"/>
  <c r="AK285" i="77"/>
  <c r="AJ285" i="77"/>
  <c r="AI285" i="77"/>
  <c r="AG285" i="77"/>
  <c r="AF285" i="77"/>
  <c r="AE285" i="77"/>
  <c r="AD285" i="77"/>
  <c r="Z285" i="77"/>
  <c r="Y285" i="77"/>
  <c r="AA285" i="77" s="1"/>
  <c r="X285" i="77"/>
  <c r="AQ284" i="77"/>
  <c r="AP284" i="77"/>
  <c r="AO284" i="77"/>
  <c r="AN284" i="77"/>
  <c r="AM284" i="77"/>
  <c r="AL284" i="77"/>
  <c r="AK284" i="77"/>
  <c r="AJ284" i="77"/>
  <c r="AI284" i="77"/>
  <c r="AG284" i="77"/>
  <c r="AF284" i="77"/>
  <c r="AE284" i="77"/>
  <c r="AD284" i="77"/>
  <c r="AA284" i="77"/>
  <c r="Y284" i="77"/>
  <c r="X284" i="77"/>
  <c r="Z284" i="77" s="1"/>
  <c r="AQ283" i="77"/>
  <c r="AP283" i="77"/>
  <c r="AO283" i="77"/>
  <c r="AN283" i="77"/>
  <c r="AM283" i="77"/>
  <c r="AL283" i="77"/>
  <c r="AK283" i="77"/>
  <c r="AJ283" i="77"/>
  <c r="AI283" i="77"/>
  <c r="AG283" i="77"/>
  <c r="AF283" i="77"/>
  <c r="AE283" i="77"/>
  <c r="AD283" i="77"/>
  <c r="Y283" i="77"/>
  <c r="AA283" i="77" s="1"/>
  <c r="X283" i="77"/>
  <c r="Z283" i="77" s="1"/>
  <c r="AQ282" i="77"/>
  <c r="AP282" i="77"/>
  <c r="AO282" i="77"/>
  <c r="AN282" i="77"/>
  <c r="AM282" i="77"/>
  <c r="AL282" i="77"/>
  <c r="AK282" i="77"/>
  <c r="AJ282" i="77"/>
  <c r="AI282" i="77"/>
  <c r="AG282" i="77"/>
  <c r="AF282" i="77"/>
  <c r="AE282" i="77"/>
  <c r="AD282" i="77"/>
  <c r="Z282" i="77"/>
  <c r="Y282" i="77"/>
  <c r="AA282" i="77" s="1"/>
  <c r="X282" i="77"/>
  <c r="AQ281" i="77"/>
  <c r="AP281" i="77"/>
  <c r="AO281" i="77"/>
  <c r="AN281" i="77"/>
  <c r="AM281" i="77"/>
  <c r="AL281" i="77"/>
  <c r="AK281" i="77"/>
  <c r="AJ281" i="77"/>
  <c r="AI281" i="77"/>
  <c r="AG281" i="77"/>
  <c r="AF281" i="77"/>
  <c r="AE281" i="77"/>
  <c r="AD281" i="77"/>
  <c r="AA281" i="77"/>
  <c r="Y281" i="77"/>
  <c r="X281" i="77"/>
  <c r="Z281" i="77" s="1"/>
  <c r="AQ280" i="77"/>
  <c r="AP280" i="77"/>
  <c r="AO280" i="77"/>
  <c r="AN280" i="77"/>
  <c r="AM280" i="77"/>
  <c r="AL280" i="77"/>
  <c r="AK280" i="77"/>
  <c r="AJ280" i="77"/>
  <c r="AI280" i="77"/>
  <c r="AG280" i="77"/>
  <c r="AF280" i="77"/>
  <c r="AE280" i="77"/>
  <c r="AD280" i="77"/>
  <c r="Z280" i="77"/>
  <c r="Y280" i="77"/>
  <c r="AA280" i="77" s="1"/>
  <c r="X280" i="77"/>
  <c r="AQ279" i="77"/>
  <c r="AP279" i="77"/>
  <c r="AO279" i="77"/>
  <c r="AN279" i="77"/>
  <c r="AM279" i="77"/>
  <c r="AL279" i="77"/>
  <c r="AK279" i="77"/>
  <c r="AJ279" i="77"/>
  <c r="AI279" i="77"/>
  <c r="AG279" i="77"/>
  <c r="AF279" i="77"/>
  <c r="AE279" i="77"/>
  <c r="AD279" i="77"/>
  <c r="AA279" i="77"/>
  <c r="Z279" i="77"/>
  <c r="Y279" i="77"/>
  <c r="X279" i="77"/>
  <c r="AQ278" i="77"/>
  <c r="AP278" i="77"/>
  <c r="AO278" i="77"/>
  <c r="AN278" i="77"/>
  <c r="AM278" i="77"/>
  <c r="AL278" i="77"/>
  <c r="AK278" i="77"/>
  <c r="AJ278" i="77"/>
  <c r="AI278" i="77"/>
  <c r="AG278" i="77"/>
  <c r="AF278" i="77"/>
  <c r="AE278" i="77"/>
  <c r="AD278" i="77"/>
  <c r="AA278" i="77"/>
  <c r="Y278" i="77"/>
  <c r="X278" i="77"/>
  <c r="Z278" i="77" s="1"/>
  <c r="AQ277" i="77"/>
  <c r="AP277" i="77"/>
  <c r="AO277" i="77"/>
  <c r="AN277" i="77"/>
  <c r="AM277" i="77"/>
  <c r="AL277" i="77"/>
  <c r="AK277" i="77"/>
  <c r="AJ277" i="77"/>
  <c r="AI277" i="77"/>
  <c r="AG277" i="77"/>
  <c r="AF277" i="77"/>
  <c r="AE277" i="77"/>
  <c r="AD277" i="77"/>
  <c r="Y277" i="77"/>
  <c r="AA277" i="77" s="1"/>
  <c r="X277" i="77"/>
  <c r="Z277" i="77" s="1"/>
  <c r="AQ276" i="77"/>
  <c r="AP276" i="77"/>
  <c r="AO276" i="77"/>
  <c r="AN276" i="77"/>
  <c r="AM276" i="77"/>
  <c r="AL276" i="77"/>
  <c r="AK276" i="77"/>
  <c r="AJ276" i="77"/>
  <c r="AI276" i="77"/>
  <c r="AG276" i="77"/>
  <c r="AF276" i="77"/>
  <c r="AE276" i="77"/>
  <c r="AD276" i="77"/>
  <c r="Y276" i="77"/>
  <c r="AA276" i="77" s="1"/>
  <c r="X276" i="77"/>
  <c r="Z276" i="77" s="1"/>
  <c r="AQ275" i="77"/>
  <c r="AP275" i="77"/>
  <c r="AO275" i="77"/>
  <c r="AN275" i="77"/>
  <c r="AM275" i="77"/>
  <c r="AL275" i="77"/>
  <c r="AK275" i="77"/>
  <c r="AJ275" i="77"/>
  <c r="AI275" i="77"/>
  <c r="AG275" i="77"/>
  <c r="AF275" i="77"/>
  <c r="AE275" i="77"/>
  <c r="AD275" i="77"/>
  <c r="Y275" i="77"/>
  <c r="AA275" i="77" s="1"/>
  <c r="X275" i="77"/>
  <c r="Z275" i="77" s="1"/>
  <c r="AQ274" i="77"/>
  <c r="AP274" i="77"/>
  <c r="AO274" i="77"/>
  <c r="AN274" i="77"/>
  <c r="AM274" i="77"/>
  <c r="AL274" i="77"/>
  <c r="AK274" i="77"/>
  <c r="AJ274" i="77"/>
  <c r="AI274" i="77"/>
  <c r="AG274" i="77"/>
  <c r="AF274" i="77"/>
  <c r="AE274" i="77"/>
  <c r="AD274" i="77"/>
  <c r="Z274" i="77"/>
  <c r="Y274" i="77"/>
  <c r="AA274" i="77" s="1"/>
  <c r="X274" i="77"/>
  <c r="AQ273" i="77"/>
  <c r="AP273" i="77"/>
  <c r="AO273" i="77"/>
  <c r="AN273" i="77"/>
  <c r="AM273" i="77"/>
  <c r="AL273" i="77"/>
  <c r="AK273" i="77"/>
  <c r="AJ273" i="77"/>
  <c r="AI273" i="77"/>
  <c r="AG273" i="77"/>
  <c r="AF273" i="77"/>
  <c r="AE273" i="77"/>
  <c r="AD273" i="77"/>
  <c r="AA273" i="77"/>
  <c r="Z273" i="77"/>
  <c r="Y273" i="77"/>
  <c r="X273" i="77"/>
  <c r="AQ272" i="77"/>
  <c r="AP272" i="77"/>
  <c r="AO272" i="77"/>
  <c r="AN272" i="77"/>
  <c r="AM272" i="77"/>
  <c r="AL272" i="77"/>
  <c r="AK272" i="77"/>
  <c r="AJ272" i="77"/>
  <c r="AI272" i="77"/>
  <c r="AG272" i="77"/>
  <c r="AF272" i="77"/>
  <c r="AE272" i="77"/>
  <c r="AD272" i="77"/>
  <c r="AA272" i="77"/>
  <c r="Z272" i="77"/>
  <c r="Y272" i="77"/>
  <c r="X272" i="77"/>
  <c r="AQ271" i="77"/>
  <c r="AP271" i="77"/>
  <c r="AO271" i="77"/>
  <c r="AN271" i="77"/>
  <c r="AM271" i="77"/>
  <c r="AL271" i="77"/>
  <c r="AK271" i="77"/>
  <c r="AJ271" i="77"/>
  <c r="AI271" i="77"/>
  <c r="AG271" i="77"/>
  <c r="AF271" i="77"/>
  <c r="AE271" i="77"/>
  <c r="AD271" i="77"/>
  <c r="AA271" i="77"/>
  <c r="Y271" i="77"/>
  <c r="X271" i="77"/>
  <c r="Z271" i="77" s="1"/>
  <c r="AQ270" i="77"/>
  <c r="AP270" i="77"/>
  <c r="AO270" i="77"/>
  <c r="AN270" i="77"/>
  <c r="AM270" i="77"/>
  <c r="AL270" i="77"/>
  <c r="AK270" i="77"/>
  <c r="AJ270" i="77"/>
  <c r="AI270" i="77"/>
  <c r="AG270" i="77"/>
  <c r="AF270" i="77"/>
  <c r="AE270" i="77"/>
  <c r="AD270" i="77"/>
  <c r="Y270" i="77"/>
  <c r="AA270" i="77" s="1"/>
  <c r="X270" i="77"/>
  <c r="Z270" i="77" s="1"/>
  <c r="AQ269" i="77"/>
  <c r="AP269" i="77"/>
  <c r="AO269" i="77"/>
  <c r="AN269" i="77"/>
  <c r="AM269" i="77"/>
  <c r="AL269" i="77"/>
  <c r="AK269" i="77"/>
  <c r="AJ269" i="77"/>
  <c r="AI269" i="77"/>
  <c r="AG269" i="77"/>
  <c r="AF269" i="77"/>
  <c r="AE269" i="77"/>
  <c r="AD269" i="77"/>
  <c r="Z269" i="77"/>
  <c r="Y269" i="77"/>
  <c r="AA269" i="77" s="1"/>
  <c r="X269" i="77"/>
  <c r="AQ268" i="77"/>
  <c r="AP268" i="77"/>
  <c r="AO268" i="77"/>
  <c r="AN268" i="77"/>
  <c r="AM268" i="77"/>
  <c r="AL268" i="77"/>
  <c r="AK268" i="77"/>
  <c r="AJ268" i="77"/>
  <c r="AI268" i="77"/>
  <c r="AG268" i="77"/>
  <c r="AF268" i="77"/>
  <c r="AE268" i="77"/>
  <c r="AD268" i="77"/>
  <c r="AA268" i="77"/>
  <c r="Y268" i="77"/>
  <c r="X268" i="77"/>
  <c r="Z268" i="77" s="1"/>
  <c r="AQ267" i="77"/>
  <c r="AP267" i="77"/>
  <c r="AO267" i="77"/>
  <c r="AN267" i="77"/>
  <c r="AM267" i="77"/>
  <c r="AL267" i="77"/>
  <c r="AK267" i="77"/>
  <c r="AJ267" i="77"/>
  <c r="AI267" i="77"/>
  <c r="AG267" i="77"/>
  <c r="AF267" i="77"/>
  <c r="AE267" i="77"/>
  <c r="AD267" i="77"/>
  <c r="Y267" i="77"/>
  <c r="AA267" i="77" s="1"/>
  <c r="X267" i="77"/>
  <c r="Z267" i="77" s="1"/>
  <c r="AQ266" i="77"/>
  <c r="AP266" i="77"/>
  <c r="AO266" i="77"/>
  <c r="AN266" i="77"/>
  <c r="AM266" i="77"/>
  <c r="AL266" i="77"/>
  <c r="AK266" i="77"/>
  <c r="AJ266" i="77"/>
  <c r="AI266" i="77"/>
  <c r="AG266" i="77"/>
  <c r="AF266" i="77"/>
  <c r="AE266" i="77"/>
  <c r="AD266" i="77"/>
  <c r="Z266" i="77"/>
  <c r="Y266" i="77"/>
  <c r="AA266" i="77" s="1"/>
  <c r="X266" i="77"/>
  <c r="AQ265" i="77"/>
  <c r="AP265" i="77"/>
  <c r="AO265" i="77"/>
  <c r="AN265" i="77"/>
  <c r="AM265" i="77"/>
  <c r="AL265" i="77"/>
  <c r="AK265" i="77"/>
  <c r="AJ265" i="77"/>
  <c r="AI265" i="77"/>
  <c r="AG265" i="77"/>
  <c r="AF265" i="77"/>
  <c r="AE265" i="77"/>
  <c r="AD265" i="77"/>
  <c r="AA265" i="77"/>
  <c r="Y265" i="77"/>
  <c r="X265" i="77"/>
  <c r="Z265" i="77" s="1"/>
  <c r="AQ264" i="77"/>
  <c r="AP264" i="77"/>
  <c r="AO264" i="77"/>
  <c r="AN264" i="77"/>
  <c r="AM264" i="77"/>
  <c r="AL264" i="77"/>
  <c r="AK264" i="77"/>
  <c r="AJ264" i="77"/>
  <c r="AI264" i="77"/>
  <c r="AG264" i="77"/>
  <c r="AF264" i="77"/>
  <c r="AE264" i="77"/>
  <c r="AD264" i="77"/>
  <c r="Z264" i="77"/>
  <c r="Y264" i="77"/>
  <c r="AA264" i="77" s="1"/>
  <c r="X264" i="77"/>
  <c r="AQ263" i="77"/>
  <c r="AP263" i="77"/>
  <c r="AO263" i="77"/>
  <c r="AN263" i="77"/>
  <c r="AM263" i="77"/>
  <c r="AL263" i="77"/>
  <c r="AK263" i="77"/>
  <c r="AJ263" i="77"/>
  <c r="AI263" i="77"/>
  <c r="AG263" i="77"/>
  <c r="AF263" i="77"/>
  <c r="AE263" i="77"/>
  <c r="AD263" i="77"/>
  <c r="AA263" i="77"/>
  <c r="Z263" i="77"/>
  <c r="Y263" i="77"/>
  <c r="X263" i="77"/>
  <c r="AQ262" i="77"/>
  <c r="AP262" i="77"/>
  <c r="AO262" i="77"/>
  <c r="AN262" i="77"/>
  <c r="AM262" i="77"/>
  <c r="AL262" i="77"/>
  <c r="AK262" i="77"/>
  <c r="AJ262" i="77"/>
  <c r="AI262" i="77"/>
  <c r="AG262" i="77"/>
  <c r="AF262" i="77"/>
  <c r="AE262" i="77"/>
  <c r="AD262" i="77"/>
  <c r="AA262" i="77"/>
  <c r="Y262" i="77"/>
  <c r="X262" i="77"/>
  <c r="Z262" i="77" s="1"/>
  <c r="AQ261" i="77"/>
  <c r="AP261" i="77"/>
  <c r="AO261" i="77"/>
  <c r="AN261" i="77"/>
  <c r="AM261" i="77"/>
  <c r="AL261" i="77"/>
  <c r="AK261" i="77"/>
  <c r="AJ261" i="77"/>
  <c r="AI261" i="77"/>
  <c r="AG261" i="77"/>
  <c r="AF261" i="77"/>
  <c r="AE261" i="77"/>
  <c r="AD261" i="77"/>
  <c r="Y261" i="77"/>
  <c r="AA261" i="77" s="1"/>
  <c r="X261" i="77"/>
  <c r="Z261" i="77" s="1"/>
  <c r="AQ260" i="77"/>
  <c r="AP260" i="77"/>
  <c r="AO260" i="77"/>
  <c r="AN260" i="77"/>
  <c r="AM260" i="77"/>
  <c r="AL260" i="77"/>
  <c r="AK260" i="77"/>
  <c r="AJ260" i="77"/>
  <c r="AI260" i="77"/>
  <c r="AG260" i="77"/>
  <c r="AF260" i="77"/>
  <c r="AE260" i="77"/>
  <c r="AD260" i="77"/>
  <c r="Y260" i="77"/>
  <c r="AA260" i="77" s="1"/>
  <c r="X260" i="77"/>
  <c r="Z260" i="77" s="1"/>
  <c r="AQ259" i="77"/>
  <c r="AP259" i="77"/>
  <c r="AO259" i="77"/>
  <c r="AN259" i="77"/>
  <c r="AM259" i="77"/>
  <c r="AL259" i="77"/>
  <c r="AK259" i="77"/>
  <c r="AJ259" i="77"/>
  <c r="AI259" i="77"/>
  <c r="AG259" i="77"/>
  <c r="AF259" i="77"/>
  <c r="AE259" i="77"/>
  <c r="AD259" i="77"/>
  <c r="Y259" i="77"/>
  <c r="AA259" i="77" s="1"/>
  <c r="X259" i="77"/>
  <c r="Z259" i="77" s="1"/>
  <c r="AQ258" i="77"/>
  <c r="AP258" i="77"/>
  <c r="AO258" i="77"/>
  <c r="AN258" i="77"/>
  <c r="AM258" i="77"/>
  <c r="AL258" i="77"/>
  <c r="AK258" i="77"/>
  <c r="AJ258" i="77"/>
  <c r="AI258" i="77"/>
  <c r="AG258" i="77"/>
  <c r="AF258" i="77"/>
  <c r="AE258" i="77"/>
  <c r="AD258" i="77"/>
  <c r="Z258" i="77"/>
  <c r="Y258" i="77"/>
  <c r="AA258" i="77" s="1"/>
  <c r="X258" i="77"/>
  <c r="AQ257" i="77"/>
  <c r="AP257" i="77"/>
  <c r="AO257" i="77"/>
  <c r="AN257" i="77"/>
  <c r="AM257" i="77"/>
  <c r="AL257" i="77"/>
  <c r="AK257" i="77"/>
  <c r="AJ257" i="77"/>
  <c r="AI257" i="77"/>
  <c r="AG257" i="77"/>
  <c r="AF257" i="77"/>
  <c r="AE257" i="77"/>
  <c r="AD257" i="77"/>
  <c r="AA257" i="77"/>
  <c r="Z257" i="77"/>
  <c r="Y257" i="77"/>
  <c r="X257" i="77"/>
  <c r="AQ256" i="77"/>
  <c r="AP256" i="77"/>
  <c r="AO256" i="77"/>
  <c r="AN256" i="77"/>
  <c r="AM256" i="77"/>
  <c r="AL256" i="77"/>
  <c r="AK256" i="77"/>
  <c r="AJ256" i="77"/>
  <c r="AI256" i="77"/>
  <c r="AG256" i="77"/>
  <c r="AF256" i="77"/>
  <c r="AE256" i="77"/>
  <c r="AD256" i="77"/>
  <c r="AA256" i="77"/>
  <c r="Z256" i="77"/>
  <c r="Y256" i="77"/>
  <c r="X256" i="77"/>
  <c r="AQ255" i="77"/>
  <c r="AP255" i="77"/>
  <c r="AO255" i="77"/>
  <c r="AN255" i="77"/>
  <c r="AM255" i="77"/>
  <c r="AL255" i="77"/>
  <c r="AK255" i="77"/>
  <c r="AJ255" i="77"/>
  <c r="AI255" i="77"/>
  <c r="AG255" i="77"/>
  <c r="AF255" i="77"/>
  <c r="AE255" i="77"/>
  <c r="AD255" i="77"/>
  <c r="AA255" i="77"/>
  <c r="Y255" i="77"/>
  <c r="X255" i="77"/>
  <c r="Z255" i="77" s="1"/>
  <c r="AQ254" i="77"/>
  <c r="AP254" i="77"/>
  <c r="AO254" i="77"/>
  <c r="AN254" i="77"/>
  <c r="AM254" i="77"/>
  <c r="AL254" i="77"/>
  <c r="AK254" i="77"/>
  <c r="AJ254" i="77"/>
  <c r="AI254" i="77"/>
  <c r="AG254" i="77"/>
  <c r="AF254" i="77"/>
  <c r="AE254" i="77"/>
  <c r="AD254" i="77"/>
  <c r="Y254" i="77"/>
  <c r="AA254" i="77" s="1"/>
  <c r="X254" i="77"/>
  <c r="Z254" i="77" s="1"/>
  <c r="AQ253" i="77"/>
  <c r="AP253" i="77"/>
  <c r="AO253" i="77"/>
  <c r="AN253" i="77"/>
  <c r="AM253" i="77"/>
  <c r="AL253" i="77"/>
  <c r="AK253" i="77"/>
  <c r="AJ253" i="77"/>
  <c r="AI253" i="77"/>
  <c r="AG253" i="77"/>
  <c r="AF253" i="77"/>
  <c r="AE253" i="77"/>
  <c r="AD253" i="77"/>
  <c r="Z253" i="77"/>
  <c r="Y253" i="77"/>
  <c r="AA253" i="77" s="1"/>
  <c r="X253" i="77"/>
  <c r="AQ252" i="77"/>
  <c r="AP252" i="77"/>
  <c r="AO252" i="77"/>
  <c r="AN252" i="77"/>
  <c r="AM252" i="77"/>
  <c r="AL252" i="77"/>
  <c r="AK252" i="77"/>
  <c r="AJ252" i="77"/>
  <c r="AI252" i="77"/>
  <c r="AG252" i="77"/>
  <c r="AF252" i="77"/>
  <c r="AE252" i="77"/>
  <c r="AD252" i="77"/>
  <c r="AA252" i="77"/>
  <c r="Y252" i="77"/>
  <c r="X252" i="77"/>
  <c r="Z252" i="77" s="1"/>
  <c r="AQ251" i="77"/>
  <c r="AP251" i="77"/>
  <c r="AO251" i="77"/>
  <c r="AN251" i="77"/>
  <c r="AM251" i="77"/>
  <c r="AL251" i="77"/>
  <c r="AK251" i="77"/>
  <c r="AJ251" i="77"/>
  <c r="AI251" i="77"/>
  <c r="AG251" i="77"/>
  <c r="AF251" i="77"/>
  <c r="AE251" i="77"/>
  <c r="AD251" i="77"/>
  <c r="Y251" i="77"/>
  <c r="AA251" i="77" s="1"/>
  <c r="X251" i="77"/>
  <c r="Z251" i="77" s="1"/>
  <c r="AQ250" i="77"/>
  <c r="AP250" i="77"/>
  <c r="AO250" i="77"/>
  <c r="AN250" i="77"/>
  <c r="AM250" i="77"/>
  <c r="AL250" i="77"/>
  <c r="AK250" i="77"/>
  <c r="AJ250" i="77"/>
  <c r="AI250" i="77"/>
  <c r="AG250" i="77"/>
  <c r="AF250" i="77"/>
  <c r="AE250" i="77"/>
  <c r="AD250" i="77"/>
  <c r="Z250" i="77"/>
  <c r="Y250" i="77"/>
  <c r="AA250" i="77" s="1"/>
  <c r="X250" i="77"/>
  <c r="AQ249" i="77"/>
  <c r="AP249" i="77"/>
  <c r="AO249" i="77"/>
  <c r="AN249" i="77"/>
  <c r="AM249" i="77"/>
  <c r="AL249" i="77"/>
  <c r="AK249" i="77"/>
  <c r="AJ249" i="77"/>
  <c r="AI249" i="77"/>
  <c r="AG249" i="77"/>
  <c r="AF249" i="77"/>
  <c r="AE249" i="77"/>
  <c r="AD249" i="77"/>
  <c r="AA249" i="77"/>
  <c r="Y249" i="77"/>
  <c r="X249" i="77"/>
  <c r="Z249" i="77" s="1"/>
  <c r="AQ248" i="77"/>
  <c r="AP248" i="77"/>
  <c r="AO248" i="77"/>
  <c r="AN248" i="77"/>
  <c r="AM248" i="77"/>
  <c r="AL248" i="77"/>
  <c r="AK248" i="77"/>
  <c r="AJ248" i="77"/>
  <c r="AI248" i="77"/>
  <c r="AG248" i="77"/>
  <c r="AF248" i="77"/>
  <c r="AE248" i="77"/>
  <c r="AD248" i="77"/>
  <c r="Z248" i="77"/>
  <c r="Y248" i="77"/>
  <c r="AA248" i="77" s="1"/>
  <c r="X248" i="77"/>
  <c r="AQ247" i="77"/>
  <c r="AP247" i="77"/>
  <c r="AO247" i="77"/>
  <c r="AN247" i="77"/>
  <c r="AM247" i="77"/>
  <c r="AL247" i="77"/>
  <c r="AK247" i="77"/>
  <c r="AJ247" i="77"/>
  <c r="AI247" i="77"/>
  <c r="AG247" i="77"/>
  <c r="AF247" i="77"/>
  <c r="AE247" i="77"/>
  <c r="AD247" i="77"/>
  <c r="AA247" i="77"/>
  <c r="Z247" i="77"/>
  <c r="Y247" i="77"/>
  <c r="X247" i="77"/>
  <c r="AQ246" i="77"/>
  <c r="AP246" i="77"/>
  <c r="AO246" i="77"/>
  <c r="AN246" i="77"/>
  <c r="AM246" i="77"/>
  <c r="AL246" i="77"/>
  <c r="AK246" i="77"/>
  <c r="AJ246" i="77"/>
  <c r="AI246" i="77"/>
  <c r="AG246" i="77"/>
  <c r="AF246" i="77"/>
  <c r="AE246" i="77"/>
  <c r="AD246" i="77"/>
  <c r="AA246" i="77"/>
  <c r="Y246" i="77"/>
  <c r="X246" i="77"/>
  <c r="Z246" i="77" s="1"/>
  <c r="AQ245" i="77"/>
  <c r="AP245" i="77"/>
  <c r="AO245" i="77"/>
  <c r="AN245" i="77"/>
  <c r="AM245" i="77"/>
  <c r="AL245" i="77"/>
  <c r="AK245" i="77"/>
  <c r="AJ245" i="77"/>
  <c r="AI245" i="77"/>
  <c r="AG245" i="77"/>
  <c r="AF245" i="77"/>
  <c r="AE245" i="77"/>
  <c r="AD245" i="77"/>
  <c r="Z245" i="77"/>
  <c r="Y245" i="77"/>
  <c r="AA245" i="77" s="1"/>
  <c r="X245" i="77"/>
  <c r="AQ244" i="77"/>
  <c r="AP244" i="77"/>
  <c r="AO244" i="77"/>
  <c r="AN244" i="77"/>
  <c r="AM244" i="77"/>
  <c r="AL244" i="77"/>
  <c r="AK244" i="77"/>
  <c r="AJ244" i="77"/>
  <c r="AI244" i="77"/>
  <c r="AG244" i="77"/>
  <c r="AF244" i="77"/>
  <c r="AE244" i="77"/>
  <c r="AD244" i="77"/>
  <c r="AA244" i="77"/>
  <c r="Y244" i="77"/>
  <c r="X244" i="77"/>
  <c r="Z244" i="77" s="1"/>
  <c r="AQ243" i="77"/>
  <c r="AP243" i="77"/>
  <c r="AO243" i="77"/>
  <c r="AN243" i="77"/>
  <c r="AM243" i="77"/>
  <c r="AL243" i="77"/>
  <c r="AK243" i="77"/>
  <c r="AJ243" i="77"/>
  <c r="AI243" i="77"/>
  <c r="AG243" i="77"/>
  <c r="AF243" i="77"/>
  <c r="AE243" i="77"/>
  <c r="AD243" i="77"/>
  <c r="Y243" i="77"/>
  <c r="AA243" i="77" s="1"/>
  <c r="X243" i="77"/>
  <c r="Z243" i="77" s="1"/>
  <c r="AQ242" i="77"/>
  <c r="AP242" i="77"/>
  <c r="AO242" i="77"/>
  <c r="AN242" i="77"/>
  <c r="AM242" i="77"/>
  <c r="AL242" i="77"/>
  <c r="AK242" i="77"/>
  <c r="AJ242" i="77"/>
  <c r="AI242" i="77"/>
  <c r="AG242" i="77"/>
  <c r="AF242" i="77"/>
  <c r="AE242" i="77"/>
  <c r="AD242" i="77"/>
  <c r="Z242" i="77"/>
  <c r="Y242" i="77"/>
  <c r="AA242" i="77" s="1"/>
  <c r="X242" i="77"/>
  <c r="AQ241" i="77"/>
  <c r="AP241" i="77"/>
  <c r="AO241" i="77"/>
  <c r="AN241" i="77"/>
  <c r="AM241" i="77"/>
  <c r="AL241" i="77"/>
  <c r="AK241" i="77"/>
  <c r="AJ241" i="77"/>
  <c r="AI241" i="77"/>
  <c r="AG241" i="77"/>
  <c r="AF241" i="77"/>
  <c r="AE241" i="77"/>
  <c r="AD241" i="77"/>
  <c r="AA241" i="77"/>
  <c r="Z241" i="77"/>
  <c r="Y241" i="77"/>
  <c r="X241" i="77"/>
  <c r="AQ240" i="77"/>
  <c r="AP240" i="77"/>
  <c r="AO240" i="77"/>
  <c r="AN240" i="77"/>
  <c r="AM240" i="77"/>
  <c r="AL240" i="77"/>
  <c r="AK240" i="77"/>
  <c r="AJ240" i="77"/>
  <c r="AI240" i="77"/>
  <c r="AG240" i="77"/>
  <c r="AF240" i="77"/>
  <c r="AE240" i="77"/>
  <c r="AD240" i="77"/>
  <c r="AA240" i="77"/>
  <c r="Z240" i="77"/>
  <c r="Y240" i="77"/>
  <c r="X240" i="77"/>
  <c r="AQ239" i="77"/>
  <c r="AP239" i="77"/>
  <c r="AO239" i="77"/>
  <c r="AN239" i="77"/>
  <c r="AM239" i="77"/>
  <c r="AL239" i="77"/>
  <c r="AK239" i="77"/>
  <c r="AJ239" i="77"/>
  <c r="AI239" i="77"/>
  <c r="AG239" i="77"/>
  <c r="AF239" i="77"/>
  <c r="AE239" i="77"/>
  <c r="AD239" i="77"/>
  <c r="AA239" i="77"/>
  <c r="Y239" i="77"/>
  <c r="X239" i="77"/>
  <c r="Z239" i="77" s="1"/>
  <c r="AQ238" i="77"/>
  <c r="AP238" i="77"/>
  <c r="AO238" i="77"/>
  <c r="AN238" i="77"/>
  <c r="AM238" i="77"/>
  <c r="AL238" i="77"/>
  <c r="AK238" i="77"/>
  <c r="AJ238" i="77"/>
  <c r="AI238" i="77"/>
  <c r="AG238" i="77"/>
  <c r="AF238" i="77"/>
  <c r="AE238" i="77"/>
  <c r="AD238" i="77"/>
  <c r="Y238" i="77"/>
  <c r="AA238" i="77" s="1"/>
  <c r="X238" i="77"/>
  <c r="Z238" i="77" s="1"/>
  <c r="AQ237" i="77"/>
  <c r="AP237" i="77"/>
  <c r="AO237" i="77"/>
  <c r="AN237" i="77"/>
  <c r="AM237" i="77"/>
  <c r="AL237" i="77"/>
  <c r="AK237" i="77"/>
  <c r="AJ237" i="77"/>
  <c r="AI237" i="77"/>
  <c r="AG237" i="77"/>
  <c r="AF237" i="77"/>
  <c r="AE237" i="77"/>
  <c r="AD237" i="77"/>
  <c r="Z237" i="77"/>
  <c r="Y237" i="77"/>
  <c r="AA237" i="77" s="1"/>
  <c r="X237" i="77"/>
  <c r="AQ236" i="77"/>
  <c r="AP236" i="77"/>
  <c r="AO236" i="77"/>
  <c r="AN236" i="77"/>
  <c r="AM236" i="77"/>
  <c r="AL236" i="77"/>
  <c r="AK236" i="77"/>
  <c r="AJ236" i="77"/>
  <c r="AI236" i="77"/>
  <c r="AG236" i="77"/>
  <c r="AF236" i="77"/>
  <c r="AE236" i="77"/>
  <c r="AD236" i="77"/>
  <c r="AA236" i="77"/>
  <c r="Y236" i="77"/>
  <c r="X236" i="77"/>
  <c r="Z236" i="77" s="1"/>
  <c r="AQ235" i="77"/>
  <c r="AP235" i="77"/>
  <c r="AO235" i="77"/>
  <c r="AN235" i="77"/>
  <c r="AM235" i="77"/>
  <c r="AL235" i="77"/>
  <c r="AK235" i="77"/>
  <c r="AJ235" i="77"/>
  <c r="AI235" i="77"/>
  <c r="AG235" i="77"/>
  <c r="AF235" i="77"/>
  <c r="AE235" i="77"/>
  <c r="AD235" i="77"/>
  <c r="Y235" i="77"/>
  <c r="AA235" i="77" s="1"/>
  <c r="X235" i="77"/>
  <c r="Z235" i="77" s="1"/>
  <c r="AQ234" i="77"/>
  <c r="AP234" i="77"/>
  <c r="AO234" i="77"/>
  <c r="AN234" i="77"/>
  <c r="AM234" i="77"/>
  <c r="AL234" i="77"/>
  <c r="AK234" i="77"/>
  <c r="AJ234" i="77"/>
  <c r="AI234" i="77"/>
  <c r="AG234" i="77"/>
  <c r="AF234" i="77"/>
  <c r="AE234" i="77"/>
  <c r="AD234" i="77"/>
  <c r="Z234" i="77"/>
  <c r="Y234" i="77"/>
  <c r="AA234" i="77" s="1"/>
  <c r="X234" i="77"/>
  <c r="AQ233" i="77"/>
  <c r="AP233" i="77"/>
  <c r="AO233" i="77"/>
  <c r="AN233" i="77"/>
  <c r="AM233" i="77"/>
  <c r="AL233" i="77"/>
  <c r="AK233" i="77"/>
  <c r="AJ233" i="77"/>
  <c r="AI233" i="77"/>
  <c r="AG233" i="77"/>
  <c r="AF233" i="77"/>
  <c r="AE233" i="77"/>
  <c r="AD233" i="77"/>
  <c r="AA233" i="77"/>
  <c r="Y233" i="77"/>
  <c r="X233" i="77"/>
  <c r="Z233" i="77" s="1"/>
  <c r="AQ232" i="77"/>
  <c r="AP232" i="77"/>
  <c r="AO232" i="77"/>
  <c r="AN232" i="77"/>
  <c r="AM232" i="77"/>
  <c r="AL232" i="77"/>
  <c r="AK232" i="77"/>
  <c r="AJ232" i="77"/>
  <c r="AI232" i="77"/>
  <c r="AG232" i="77"/>
  <c r="AF232" i="77"/>
  <c r="AE232" i="77"/>
  <c r="AD232" i="77"/>
  <c r="Z232" i="77"/>
  <c r="Y232" i="77"/>
  <c r="AA232" i="77" s="1"/>
  <c r="X232" i="77"/>
  <c r="AQ231" i="77"/>
  <c r="AP231" i="77"/>
  <c r="AO231" i="77"/>
  <c r="AN231" i="77"/>
  <c r="AM231" i="77"/>
  <c r="AL231" i="77"/>
  <c r="AK231" i="77"/>
  <c r="AJ231" i="77"/>
  <c r="AI231" i="77"/>
  <c r="AG231" i="77"/>
  <c r="AF231" i="77"/>
  <c r="AE231" i="77"/>
  <c r="AD231" i="77"/>
  <c r="AA231" i="77"/>
  <c r="Z231" i="77"/>
  <c r="Y231" i="77"/>
  <c r="X231" i="77"/>
  <c r="AQ230" i="77"/>
  <c r="AP230" i="77"/>
  <c r="AO230" i="77"/>
  <c r="AN230" i="77"/>
  <c r="AM230" i="77"/>
  <c r="AK230" i="77"/>
  <c r="AJ230" i="77"/>
  <c r="AI230" i="77"/>
  <c r="AG230" i="77"/>
  <c r="AF230" i="77"/>
  <c r="AE230" i="77"/>
  <c r="AD230" i="77"/>
  <c r="AA230" i="77"/>
  <c r="Z230" i="77"/>
  <c r="Y230" i="77"/>
  <c r="X230" i="77"/>
  <c r="AQ229" i="77"/>
  <c r="AP229" i="77"/>
  <c r="AO229" i="77"/>
  <c r="AN229" i="77"/>
  <c r="AM229" i="77"/>
  <c r="AL229" i="77"/>
  <c r="AK229" i="77"/>
  <c r="AJ229" i="77"/>
  <c r="AI229" i="77"/>
  <c r="AG229" i="77"/>
  <c r="AF229" i="77"/>
  <c r="AE229" i="77"/>
  <c r="AD229" i="77"/>
  <c r="AA229" i="77"/>
  <c r="Y229" i="77"/>
  <c r="X229" i="77"/>
  <c r="Z229" i="77" s="1"/>
  <c r="AQ228" i="77"/>
  <c r="AP228" i="77"/>
  <c r="AO228" i="77"/>
  <c r="AN228" i="77"/>
  <c r="AM228" i="77"/>
  <c r="AL228" i="77"/>
  <c r="AK228" i="77"/>
  <c r="AJ228" i="77"/>
  <c r="AI228" i="77"/>
  <c r="AG228" i="77"/>
  <c r="AF228" i="77"/>
  <c r="AE228" i="77"/>
  <c r="AD228" i="77"/>
  <c r="Z228" i="77"/>
  <c r="Y228" i="77"/>
  <c r="AA228" i="77" s="1"/>
  <c r="X228" i="77"/>
  <c r="AQ227" i="77"/>
  <c r="AP227" i="77"/>
  <c r="AO227" i="77"/>
  <c r="AN227" i="77"/>
  <c r="AM227" i="77"/>
  <c r="AL227" i="77"/>
  <c r="AK227" i="77"/>
  <c r="AJ227" i="77"/>
  <c r="AI227" i="77"/>
  <c r="AG227" i="77"/>
  <c r="AF227" i="77"/>
  <c r="AE227" i="77"/>
  <c r="AD227" i="77"/>
  <c r="AA227" i="77"/>
  <c r="Y227" i="77"/>
  <c r="X227" i="77"/>
  <c r="Z227" i="77" s="1"/>
  <c r="AQ226" i="77"/>
  <c r="AP226" i="77"/>
  <c r="AO226" i="77"/>
  <c r="AN226" i="77"/>
  <c r="AM226" i="77"/>
  <c r="AL226" i="77"/>
  <c r="AK226" i="77"/>
  <c r="AJ226" i="77"/>
  <c r="AI226" i="77"/>
  <c r="AG226" i="77"/>
  <c r="AF226" i="77"/>
  <c r="AE226" i="77"/>
  <c r="AD226" i="77"/>
  <c r="Y226" i="77"/>
  <c r="AA226" i="77" s="1"/>
  <c r="X226" i="77"/>
  <c r="Z226" i="77" s="1"/>
  <c r="AQ225" i="77"/>
  <c r="AP225" i="77"/>
  <c r="AO225" i="77"/>
  <c r="AN225" i="77"/>
  <c r="AM225" i="77"/>
  <c r="AL225" i="77"/>
  <c r="AK225" i="77"/>
  <c r="AJ225" i="77"/>
  <c r="AI225" i="77"/>
  <c r="AG225" i="77"/>
  <c r="AF225" i="77"/>
  <c r="AE225" i="77"/>
  <c r="AD225" i="77"/>
  <c r="Z225" i="77"/>
  <c r="Y225" i="77"/>
  <c r="AA225" i="77" s="1"/>
  <c r="X225" i="77"/>
  <c r="AQ224" i="77"/>
  <c r="AP224" i="77"/>
  <c r="AO224" i="77"/>
  <c r="AN224" i="77"/>
  <c r="AM224" i="77"/>
  <c r="AL224" i="77"/>
  <c r="AK224" i="77"/>
  <c r="AJ224" i="77"/>
  <c r="AI224" i="77"/>
  <c r="AG224" i="77"/>
  <c r="AF224" i="77"/>
  <c r="AE224" i="77"/>
  <c r="AD224" i="77"/>
  <c r="AA224" i="77"/>
  <c r="Z224" i="77"/>
  <c r="Y224" i="77"/>
  <c r="X224" i="77"/>
  <c r="AQ223" i="77"/>
  <c r="AP223" i="77"/>
  <c r="AO223" i="77"/>
  <c r="AN223" i="77"/>
  <c r="AM223" i="77"/>
  <c r="AL223" i="77"/>
  <c r="AK223" i="77"/>
  <c r="AJ223" i="77"/>
  <c r="AI223" i="77"/>
  <c r="AG223" i="77"/>
  <c r="AF223" i="77"/>
  <c r="AE223" i="77"/>
  <c r="AD223" i="77"/>
  <c r="AA223" i="77"/>
  <c r="Z223" i="77"/>
  <c r="Y223" i="77"/>
  <c r="X223" i="77"/>
  <c r="AQ222" i="77"/>
  <c r="AP222" i="77"/>
  <c r="AO222" i="77"/>
  <c r="AN222" i="77"/>
  <c r="AM222" i="77"/>
  <c r="AL222" i="77"/>
  <c r="AK222" i="77"/>
  <c r="AJ222" i="77"/>
  <c r="AI222" i="77"/>
  <c r="AG222" i="77"/>
  <c r="AF222" i="77"/>
  <c r="AE222" i="77"/>
  <c r="AD222" i="77"/>
  <c r="AA222" i="77"/>
  <c r="Y222" i="77"/>
  <c r="X222" i="77"/>
  <c r="Z222" i="77" s="1"/>
  <c r="AQ221" i="77"/>
  <c r="AP221" i="77"/>
  <c r="AO221" i="77"/>
  <c r="AN221" i="77"/>
  <c r="AM221" i="77"/>
  <c r="AL221" i="77"/>
  <c r="AK221" i="77"/>
  <c r="AJ221" i="77"/>
  <c r="AI221" i="77"/>
  <c r="AG221" i="77"/>
  <c r="AF221" i="77"/>
  <c r="AE221" i="77"/>
  <c r="AD221" i="77"/>
  <c r="Y221" i="77"/>
  <c r="AA221" i="77" s="1"/>
  <c r="X221" i="77"/>
  <c r="Z221" i="77" s="1"/>
  <c r="AQ220" i="77"/>
  <c r="AP220" i="77"/>
  <c r="AO220" i="77"/>
  <c r="AN220" i="77"/>
  <c r="AM220" i="77"/>
  <c r="AL220" i="77"/>
  <c r="AK220" i="77"/>
  <c r="AJ220" i="77"/>
  <c r="AI220" i="77"/>
  <c r="AG220" i="77"/>
  <c r="AF220" i="77"/>
  <c r="AE220" i="77"/>
  <c r="AD220" i="77"/>
  <c r="Z220" i="77"/>
  <c r="Y220" i="77"/>
  <c r="AA220" i="77" s="1"/>
  <c r="X220" i="77"/>
  <c r="AQ219" i="77"/>
  <c r="AP219" i="77"/>
  <c r="AO219" i="77"/>
  <c r="AN219" i="77"/>
  <c r="AM219" i="77"/>
  <c r="AL219" i="77"/>
  <c r="AK219" i="77"/>
  <c r="AJ219" i="77"/>
  <c r="AI219" i="77"/>
  <c r="AG219" i="77"/>
  <c r="AF219" i="77"/>
  <c r="AE219" i="77"/>
  <c r="AD219" i="77"/>
  <c r="AA219" i="77"/>
  <c r="Y219" i="77"/>
  <c r="X219" i="77"/>
  <c r="Z219" i="77" s="1"/>
  <c r="AQ218" i="77"/>
  <c r="AP218" i="77"/>
  <c r="AO218" i="77"/>
  <c r="AN218" i="77"/>
  <c r="AM218" i="77"/>
  <c r="AL218" i="77"/>
  <c r="AK218" i="77"/>
  <c r="AJ218" i="77"/>
  <c r="AI218" i="77"/>
  <c r="AG218" i="77"/>
  <c r="AF218" i="77"/>
  <c r="AE218" i="77"/>
  <c r="AD218" i="77"/>
  <c r="Y218" i="77"/>
  <c r="AA218" i="77" s="1"/>
  <c r="X218" i="77"/>
  <c r="Z218" i="77" s="1"/>
  <c r="AQ217" i="77"/>
  <c r="AP217" i="77"/>
  <c r="AO217" i="77"/>
  <c r="AN217" i="77"/>
  <c r="AM217" i="77"/>
  <c r="AL217" i="77"/>
  <c r="AK217" i="77"/>
  <c r="AJ217" i="77"/>
  <c r="AI217" i="77"/>
  <c r="AG217" i="77"/>
  <c r="AF217" i="77"/>
  <c r="AE217" i="77"/>
  <c r="AD217" i="77"/>
  <c r="Z217" i="77"/>
  <c r="Y217" i="77"/>
  <c r="AA217" i="77" s="1"/>
  <c r="X217" i="77"/>
  <c r="AQ216" i="77"/>
  <c r="AP216" i="77"/>
  <c r="AO216" i="77"/>
  <c r="AN216" i="77"/>
  <c r="AM216" i="77"/>
  <c r="AL216" i="77"/>
  <c r="AK216" i="77"/>
  <c r="AJ216" i="77"/>
  <c r="AI216" i="77"/>
  <c r="AG216" i="77"/>
  <c r="AF216" i="77"/>
  <c r="AE216" i="77"/>
  <c r="AD216" i="77"/>
  <c r="AA216" i="77"/>
  <c r="Y216" i="77"/>
  <c r="X216" i="77"/>
  <c r="Z216" i="77" s="1"/>
  <c r="AQ215" i="77"/>
  <c r="AP215" i="77"/>
  <c r="AO215" i="77"/>
  <c r="AN215" i="77"/>
  <c r="AM215" i="77"/>
  <c r="AL215" i="77"/>
  <c r="AK215" i="77"/>
  <c r="AJ215" i="77"/>
  <c r="AI215" i="77"/>
  <c r="AG215" i="77"/>
  <c r="AF215" i="77"/>
  <c r="AE215" i="77"/>
  <c r="AD215" i="77"/>
  <c r="Z215" i="77"/>
  <c r="Y215" i="77"/>
  <c r="AA215" i="77" s="1"/>
  <c r="X215" i="77"/>
  <c r="AQ214" i="77"/>
  <c r="AP214" i="77"/>
  <c r="AO214" i="77"/>
  <c r="AN214" i="77"/>
  <c r="AM214" i="77"/>
  <c r="AL214" i="77"/>
  <c r="AK214" i="77"/>
  <c r="AJ214" i="77"/>
  <c r="AI214" i="77"/>
  <c r="AG214" i="77"/>
  <c r="AF214" i="77"/>
  <c r="AE214" i="77"/>
  <c r="AD214" i="77"/>
  <c r="AA214" i="77"/>
  <c r="Z214" i="77"/>
  <c r="Y214" i="77"/>
  <c r="X214" i="77"/>
  <c r="AQ213" i="77"/>
  <c r="AP213" i="77"/>
  <c r="AO213" i="77"/>
  <c r="AN213" i="77"/>
  <c r="AM213" i="77"/>
  <c r="AL213" i="77"/>
  <c r="AK213" i="77"/>
  <c r="AJ213" i="77"/>
  <c r="AI213" i="77"/>
  <c r="AG213" i="77"/>
  <c r="AF213" i="77"/>
  <c r="AE213" i="77"/>
  <c r="AD213" i="77"/>
  <c r="AA213" i="77"/>
  <c r="Z213" i="77"/>
  <c r="Y213" i="77"/>
  <c r="X213" i="77"/>
  <c r="AQ212" i="77"/>
  <c r="AP212" i="77"/>
  <c r="AO212" i="77"/>
  <c r="AN212" i="77"/>
  <c r="AM212" i="77"/>
  <c r="AL212" i="77"/>
  <c r="AK212" i="77"/>
  <c r="AJ212" i="77"/>
  <c r="AI212" i="77"/>
  <c r="AG212" i="77"/>
  <c r="AF212" i="77"/>
  <c r="AE212" i="77"/>
  <c r="AD212" i="77"/>
  <c r="AA212" i="77"/>
  <c r="Z212" i="77"/>
  <c r="Y212" i="77"/>
  <c r="X212" i="77"/>
  <c r="AQ211" i="77"/>
  <c r="AP211" i="77"/>
  <c r="AO211" i="77"/>
  <c r="AN211" i="77"/>
  <c r="AM211" i="77"/>
  <c r="AL211" i="77"/>
  <c r="AK211" i="77"/>
  <c r="AJ211" i="77"/>
  <c r="AI211" i="77"/>
  <c r="AG211" i="77"/>
  <c r="AF211" i="77"/>
  <c r="AE211" i="77"/>
  <c r="AD211" i="77"/>
  <c r="AA211" i="77"/>
  <c r="Y211" i="77"/>
  <c r="X211" i="77"/>
  <c r="Z211" i="77" s="1"/>
  <c r="AQ210" i="77"/>
  <c r="AP210" i="77"/>
  <c r="AO210" i="77"/>
  <c r="AN210" i="77"/>
  <c r="AM210" i="77"/>
  <c r="AL210" i="77"/>
  <c r="AK210" i="77"/>
  <c r="AJ210" i="77"/>
  <c r="AI210" i="77"/>
  <c r="AG210" i="77"/>
  <c r="AF210" i="77"/>
  <c r="AE210" i="77"/>
  <c r="AD210" i="77"/>
  <c r="Y210" i="77"/>
  <c r="AA210" i="77" s="1"/>
  <c r="X210" i="77"/>
  <c r="Z210" i="77" s="1"/>
  <c r="AQ209" i="77"/>
  <c r="AP209" i="77"/>
  <c r="AO209" i="77"/>
  <c r="AN209" i="77"/>
  <c r="AM209" i="77"/>
  <c r="AL209" i="77"/>
  <c r="AK209" i="77"/>
  <c r="AJ209" i="77"/>
  <c r="AI209" i="77"/>
  <c r="AG209" i="77"/>
  <c r="AF209" i="77"/>
  <c r="AE209" i="77"/>
  <c r="AD209" i="77"/>
  <c r="Z209" i="77"/>
  <c r="Y209" i="77"/>
  <c r="AA209" i="77" s="1"/>
  <c r="X209" i="77"/>
  <c r="AQ208" i="77"/>
  <c r="AP208" i="77"/>
  <c r="AO208" i="77"/>
  <c r="AN208" i="77"/>
  <c r="AM208" i="77"/>
  <c r="AL208" i="77"/>
  <c r="AK208" i="77"/>
  <c r="AJ208" i="77"/>
  <c r="AI208" i="77"/>
  <c r="AG208" i="77"/>
  <c r="AF208" i="77"/>
  <c r="AE208" i="77"/>
  <c r="AD208" i="77"/>
  <c r="AA208" i="77"/>
  <c r="Z208" i="77"/>
  <c r="Y208" i="77"/>
  <c r="X208" i="77"/>
  <c r="AQ207" i="77"/>
  <c r="AP207" i="77"/>
  <c r="AO207" i="77"/>
  <c r="AN207" i="77"/>
  <c r="AM207" i="77"/>
  <c r="AL207" i="77"/>
  <c r="AK207" i="77"/>
  <c r="AJ207" i="77"/>
  <c r="AI207" i="77"/>
  <c r="AG207" i="77"/>
  <c r="AF207" i="77"/>
  <c r="AE207" i="77"/>
  <c r="AD207" i="77"/>
  <c r="AA207" i="77"/>
  <c r="Z207" i="77"/>
  <c r="Y207" i="77"/>
  <c r="X207" i="77"/>
  <c r="AQ206" i="77"/>
  <c r="AP206" i="77"/>
  <c r="AO206" i="77"/>
  <c r="AN206" i="77"/>
  <c r="AM206" i="77"/>
  <c r="AL206" i="77"/>
  <c r="AK206" i="77"/>
  <c r="AJ206" i="77"/>
  <c r="AI206" i="77"/>
  <c r="AG206" i="77"/>
  <c r="AF206" i="77"/>
  <c r="AE206" i="77"/>
  <c r="AD206" i="77"/>
  <c r="AA206" i="77"/>
  <c r="Y206" i="77"/>
  <c r="X206" i="77"/>
  <c r="Z206" i="77" s="1"/>
  <c r="AQ205" i="77"/>
  <c r="AP205" i="77"/>
  <c r="AO205" i="77"/>
  <c r="AN205" i="77"/>
  <c r="AM205" i="77"/>
  <c r="AL205" i="77"/>
  <c r="AK205" i="77"/>
  <c r="AJ205" i="77"/>
  <c r="AI205" i="77"/>
  <c r="AG205" i="77"/>
  <c r="AF205" i="77"/>
  <c r="AE205" i="77"/>
  <c r="AD205" i="77"/>
  <c r="Y205" i="77"/>
  <c r="AA205" i="77" s="1"/>
  <c r="X205" i="77"/>
  <c r="Z205" i="77" s="1"/>
  <c r="AQ204" i="77"/>
  <c r="AP204" i="77"/>
  <c r="AO204" i="77"/>
  <c r="AN204" i="77"/>
  <c r="AM204" i="77"/>
  <c r="AL204" i="77"/>
  <c r="AK204" i="77"/>
  <c r="AJ204" i="77"/>
  <c r="AI204" i="77"/>
  <c r="AG204" i="77"/>
  <c r="AF204" i="77"/>
  <c r="AE204" i="77"/>
  <c r="AD204" i="77"/>
  <c r="Z204" i="77"/>
  <c r="Y204" i="77"/>
  <c r="AA204" i="77" s="1"/>
  <c r="X204" i="77"/>
  <c r="AQ203" i="77"/>
  <c r="AP203" i="77"/>
  <c r="AO203" i="77"/>
  <c r="AN203" i="77"/>
  <c r="AM203" i="77"/>
  <c r="AL203" i="77"/>
  <c r="AK203" i="77"/>
  <c r="AJ203" i="77"/>
  <c r="AI203" i="77"/>
  <c r="AG203" i="77"/>
  <c r="AF203" i="77"/>
  <c r="AE203" i="77"/>
  <c r="AD203" i="77"/>
  <c r="AA203" i="77"/>
  <c r="Y203" i="77"/>
  <c r="X203" i="77"/>
  <c r="Z203" i="77" s="1"/>
  <c r="AQ202" i="77"/>
  <c r="AP202" i="77"/>
  <c r="AO202" i="77"/>
  <c r="AN202" i="77"/>
  <c r="AM202" i="77"/>
  <c r="AL202" i="77"/>
  <c r="AK202" i="77"/>
  <c r="AJ202" i="77"/>
  <c r="AI202" i="77"/>
  <c r="AG202" i="77"/>
  <c r="AF202" i="77"/>
  <c r="AE202" i="77"/>
  <c r="AD202" i="77"/>
  <c r="Y202" i="77"/>
  <c r="AA202" i="77" s="1"/>
  <c r="X202" i="77"/>
  <c r="Z202" i="77" s="1"/>
  <c r="AQ201" i="77"/>
  <c r="AP201" i="77"/>
  <c r="AO201" i="77"/>
  <c r="AN201" i="77"/>
  <c r="AM201" i="77"/>
  <c r="AL201" i="77"/>
  <c r="AK201" i="77"/>
  <c r="AJ201" i="77"/>
  <c r="AI201" i="77"/>
  <c r="AG201" i="77"/>
  <c r="AF201" i="77"/>
  <c r="AE201" i="77"/>
  <c r="AD201" i="77"/>
  <c r="Z201" i="77"/>
  <c r="Y201" i="77"/>
  <c r="AA201" i="77" s="1"/>
  <c r="X201" i="77"/>
  <c r="AQ200" i="77"/>
  <c r="AP200" i="77"/>
  <c r="AO200" i="77"/>
  <c r="AN200" i="77"/>
  <c r="AM200" i="77"/>
  <c r="AL200" i="77"/>
  <c r="AK200" i="77"/>
  <c r="AJ200" i="77"/>
  <c r="AI200" i="77"/>
  <c r="AG200" i="77"/>
  <c r="AF200" i="77"/>
  <c r="AE200" i="77"/>
  <c r="AD200" i="77"/>
  <c r="AA200" i="77"/>
  <c r="Y200" i="77"/>
  <c r="X200" i="77"/>
  <c r="Z200" i="77" s="1"/>
  <c r="AQ199" i="77"/>
  <c r="AP199" i="77"/>
  <c r="AO199" i="77"/>
  <c r="AN199" i="77"/>
  <c r="AM199" i="77"/>
  <c r="AL199" i="77"/>
  <c r="AK199" i="77"/>
  <c r="AJ199" i="77"/>
  <c r="AI199" i="77"/>
  <c r="AG199" i="77"/>
  <c r="AF199" i="77"/>
  <c r="AE199" i="77"/>
  <c r="AD199" i="77"/>
  <c r="Z199" i="77"/>
  <c r="Y199" i="77"/>
  <c r="AA199" i="77" s="1"/>
  <c r="X199" i="77"/>
  <c r="AQ198" i="77"/>
  <c r="AP198" i="77"/>
  <c r="AO198" i="77"/>
  <c r="AN198" i="77"/>
  <c r="AM198" i="77"/>
  <c r="AL198" i="77"/>
  <c r="AK198" i="77"/>
  <c r="AJ198" i="77"/>
  <c r="AI198" i="77"/>
  <c r="AG198" i="77"/>
  <c r="AF198" i="77"/>
  <c r="AE198" i="77"/>
  <c r="AD198" i="77"/>
  <c r="AA198" i="77"/>
  <c r="Z198" i="77"/>
  <c r="Y198" i="77"/>
  <c r="X198" i="77"/>
  <c r="AQ197" i="77"/>
  <c r="AP197" i="77"/>
  <c r="AO197" i="77"/>
  <c r="AN197" i="77"/>
  <c r="AM197" i="77"/>
  <c r="AL197" i="77"/>
  <c r="AK197" i="77"/>
  <c r="AJ197" i="77"/>
  <c r="AI197" i="77"/>
  <c r="AG197" i="77"/>
  <c r="AF197" i="77"/>
  <c r="AE197" i="77"/>
  <c r="AD197" i="77"/>
  <c r="AA197" i="77"/>
  <c r="Z197" i="77"/>
  <c r="Y197" i="77"/>
  <c r="X197" i="77"/>
  <c r="AQ196" i="77"/>
  <c r="AP196" i="77"/>
  <c r="AO196" i="77"/>
  <c r="AN196" i="77"/>
  <c r="AM196" i="77"/>
  <c r="AL196" i="77"/>
  <c r="AK196" i="77"/>
  <c r="AJ196" i="77"/>
  <c r="AI196" i="77"/>
  <c r="AG196" i="77"/>
  <c r="AF196" i="77"/>
  <c r="AE196" i="77"/>
  <c r="AD196" i="77"/>
  <c r="AA196" i="77"/>
  <c r="Z196" i="77"/>
  <c r="Y196" i="77"/>
  <c r="X196" i="77"/>
  <c r="AQ195" i="77"/>
  <c r="AP195" i="77"/>
  <c r="AO195" i="77"/>
  <c r="AN195" i="77"/>
  <c r="AM195" i="77"/>
  <c r="AL195" i="77"/>
  <c r="AK195" i="77"/>
  <c r="AJ195" i="77"/>
  <c r="AI195" i="77"/>
  <c r="AG195" i="77"/>
  <c r="AF195" i="77"/>
  <c r="AE195" i="77"/>
  <c r="AD195" i="77"/>
  <c r="AA195" i="77"/>
  <c r="Y195" i="77"/>
  <c r="X195" i="77"/>
  <c r="Z195" i="77" s="1"/>
  <c r="AQ194" i="77"/>
  <c r="AP194" i="77"/>
  <c r="AO194" i="77"/>
  <c r="AN194" i="77"/>
  <c r="AM194" i="77"/>
  <c r="AL194" i="77"/>
  <c r="AK194" i="77"/>
  <c r="AJ194" i="77"/>
  <c r="AI194" i="77"/>
  <c r="AG194" i="77"/>
  <c r="AF194" i="77"/>
  <c r="AE194" i="77"/>
  <c r="AD194" i="77"/>
  <c r="Y194" i="77"/>
  <c r="AA194" i="77" s="1"/>
  <c r="X194" i="77"/>
  <c r="Z194" i="77" s="1"/>
  <c r="AQ193" i="77"/>
  <c r="AP193" i="77"/>
  <c r="AO193" i="77"/>
  <c r="AN193" i="77"/>
  <c r="AM193" i="77"/>
  <c r="AL193" i="77"/>
  <c r="AK193" i="77"/>
  <c r="AJ193" i="77"/>
  <c r="AI193" i="77"/>
  <c r="AG193" i="77"/>
  <c r="AF193" i="77"/>
  <c r="AE193" i="77"/>
  <c r="AD193" i="77"/>
  <c r="Z193" i="77"/>
  <c r="Y193" i="77"/>
  <c r="AA193" i="77" s="1"/>
  <c r="X193" i="77"/>
  <c r="AQ192" i="77"/>
  <c r="AP192" i="77"/>
  <c r="AO192" i="77"/>
  <c r="AN192" i="77"/>
  <c r="AM192" i="77"/>
  <c r="AL192" i="77"/>
  <c r="AK192" i="77"/>
  <c r="AJ192" i="77"/>
  <c r="AI192" i="77"/>
  <c r="AG192" i="77"/>
  <c r="AF192" i="77"/>
  <c r="AE192" i="77"/>
  <c r="AD192" i="77"/>
  <c r="AA192" i="77"/>
  <c r="Z192" i="77"/>
  <c r="Y192" i="77"/>
  <c r="X192" i="77"/>
  <c r="AQ191" i="77"/>
  <c r="AP191" i="77"/>
  <c r="AO191" i="77"/>
  <c r="AN191" i="77"/>
  <c r="AM191" i="77"/>
  <c r="AL191" i="77"/>
  <c r="AK191" i="77"/>
  <c r="AJ191" i="77"/>
  <c r="AI191" i="77"/>
  <c r="AG191" i="77"/>
  <c r="AF191" i="77"/>
  <c r="AE191" i="77"/>
  <c r="AD191" i="77"/>
  <c r="AA191" i="77"/>
  <c r="Z191" i="77"/>
  <c r="Y191" i="77"/>
  <c r="X191" i="77"/>
  <c r="AQ190" i="77"/>
  <c r="AP190" i="77"/>
  <c r="AO190" i="77"/>
  <c r="AN190" i="77"/>
  <c r="AM190" i="77"/>
  <c r="AL190" i="77"/>
  <c r="AK190" i="77"/>
  <c r="AJ190" i="77"/>
  <c r="AI190" i="77"/>
  <c r="AG190" i="77"/>
  <c r="AF190" i="77"/>
  <c r="AE190" i="77"/>
  <c r="AD190" i="77"/>
  <c r="AA190" i="77"/>
  <c r="Y190" i="77"/>
  <c r="X190" i="77"/>
  <c r="Z190" i="77" s="1"/>
  <c r="AQ189" i="77"/>
  <c r="AP189" i="77"/>
  <c r="AO189" i="77"/>
  <c r="AN189" i="77"/>
  <c r="AM189" i="77"/>
  <c r="AL189" i="77"/>
  <c r="AK189" i="77"/>
  <c r="AJ189" i="77"/>
  <c r="AI189" i="77"/>
  <c r="AG189" i="77"/>
  <c r="AF189" i="77"/>
  <c r="AE189" i="77"/>
  <c r="AD189" i="77"/>
  <c r="Y189" i="77"/>
  <c r="AA189" i="77" s="1"/>
  <c r="X189" i="77"/>
  <c r="Z189" i="77" s="1"/>
  <c r="AQ188" i="77"/>
  <c r="AP188" i="77"/>
  <c r="AO188" i="77"/>
  <c r="AN188" i="77"/>
  <c r="AM188" i="77"/>
  <c r="AL188" i="77"/>
  <c r="AK188" i="77"/>
  <c r="AJ188" i="77"/>
  <c r="AI188" i="77"/>
  <c r="AG188" i="77"/>
  <c r="AF188" i="77"/>
  <c r="AE188" i="77"/>
  <c r="AD188" i="77"/>
  <c r="Z188" i="77"/>
  <c r="Y188" i="77"/>
  <c r="AA188" i="77" s="1"/>
  <c r="X188" i="77"/>
  <c r="AQ187" i="77"/>
  <c r="AP187" i="77"/>
  <c r="AO187" i="77"/>
  <c r="AN187" i="77"/>
  <c r="AM187" i="77"/>
  <c r="AL187" i="77"/>
  <c r="AK187" i="77"/>
  <c r="AJ187" i="77"/>
  <c r="AI187" i="77"/>
  <c r="AG187" i="77"/>
  <c r="AF187" i="77"/>
  <c r="AE187" i="77"/>
  <c r="AD187" i="77"/>
  <c r="AA187" i="77"/>
  <c r="Y187" i="77"/>
  <c r="X187" i="77"/>
  <c r="Z187" i="77" s="1"/>
  <c r="AQ186" i="77"/>
  <c r="AP186" i="77"/>
  <c r="AO186" i="77"/>
  <c r="AN186" i="77"/>
  <c r="AM186" i="77"/>
  <c r="AL186" i="77"/>
  <c r="AK186" i="77"/>
  <c r="AJ186" i="77"/>
  <c r="AI186" i="77"/>
  <c r="AG186" i="77"/>
  <c r="AF186" i="77"/>
  <c r="AE186" i="77"/>
  <c r="AD186" i="77"/>
  <c r="Y186" i="77"/>
  <c r="AA186" i="77" s="1"/>
  <c r="X186" i="77"/>
  <c r="Z186" i="77" s="1"/>
  <c r="AQ185" i="77"/>
  <c r="AP185" i="77"/>
  <c r="AO185" i="77"/>
  <c r="AN185" i="77"/>
  <c r="AM185" i="77"/>
  <c r="AL185" i="77"/>
  <c r="AK185" i="77"/>
  <c r="AJ185" i="77"/>
  <c r="AI185" i="77"/>
  <c r="AG185" i="77"/>
  <c r="AF185" i="77"/>
  <c r="AE185" i="77"/>
  <c r="AD185" i="77"/>
  <c r="Z185" i="77"/>
  <c r="Y185" i="77"/>
  <c r="AA185" i="77" s="1"/>
  <c r="X185" i="77"/>
  <c r="AQ184" i="77"/>
  <c r="AP184" i="77"/>
  <c r="AO184" i="77"/>
  <c r="AN184" i="77"/>
  <c r="AM184" i="77"/>
  <c r="AL184" i="77"/>
  <c r="AK184" i="77"/>
  <c r="AJ184" i="77"/>
  <c r="AI184" i="77"/>
  <c r="AG184" i="77"/>
  <c r="AF184" i="77"/>
  <c r="AE184" i="77"/>
  <c r="AD184" i="77"/>
  <c r="AA184" i="77"/>
  <c r="Y184" i="77"/>
  <c r="X184" i="77"/>
  <c r="Z184" i="77" s="1"/>
  <c r="AQ183" i="77"/>
  <c r="AP183" i="77"/>
  <c r="AO183" i="77"/>
  <c r="AN183" i="77"/>
  <c r="AM183" i="77"/>
  <c r="AL183" i="77"/>
  <c r="AK183" i="77"/>
  <c r="AJ183" i="77"/>
  <c r="AI183" i="77"/>
  <c r="AG183" i="77"/>
  <c r="AF183" i="77"/>
  <c r="AE183" i="77"/>
  <c r="AD183" i="77"/>
  <c r="Z183" i="77"/>
  <c r="Y183" i="77"/>
  <c r="AA183" i="77" s="1"/>
  <c r="X183" i="77"/>
  <c r="AQ182" i="77"/>
  <c r="AP182" i="77"/>
  <c r="AO182" i="77"/>
  <c r="AN182" i="77"/>
  <c r="AM182" i="77"/>
  <c r="AL182" i="77"/>
  <c r="AK182" i="77"/>
  <c r="AJ182" i="77"/>
  <c r="AI182" i="77"/>
  <c r="AG182" i="77"/>
  <c r="AF182" i="77"/>
  <c r="AE182" i="77"/>
  <c r="AD182" i="77"/>
  <c r="AA182" i="77"/>
  <c r="Z182" i="77"/>
  <c r="Y182" i="77"/>
  <c r="X182" i="77"/>
  <c r="AQ181" i="77"/>
  <c r="AP181" i="77"/>
  <c r="AO181" i="77"/>
  <c r="AN181" i="77"/>
  <c r="AM181" i="77"/>
  <c r="AL181" i="77"/>
  <c r="AK181" i="77"/>
  <c r="AJ181" i="77"/>
  <c r="AI181" i="77"/>
  <c r="AG181" i="77"/>
  <c r="AF181" i="77"/>
  <c r="AE181" i="77"/>
  <c r="AD181" i="77"/>
  <c r="AA181" i="77"/>
  <c r="Y181" i="77"/>
  <c r="X181" i="77"/>
  <c r="Z181" i="77" s="1"/>
  <c r="AQ180" i="77"/>
  <c r="AP180" i="77"/>
  <c r="AO180" i="77"/>
  <c r="AN180" i="77"/>
  <c r="AM180" i="77"/>
  <c r="AL180" i="77"/>
  <c r="AK180" i="77"/>
  <c r="AJ180" i="77"/>
  <c r="AI180" i="77"/>
  <c r="AG180" i="77"/>
  <c r="AF180" i="77"/>
  <c r="AE180" i="77"/>
  <c r="AD180" i="77"/>
  <c r="Z180" i="77"/>
  <c r="Y180" i="77"/>
  <c r="AA180" i="77" s="1"/>
  <c r="X180" i="77"/>
  <c r="AQ179" i="77"/>
  <c r="AP179" i="77"/>
  <c r="AO179" i="77"/>
  <c r="AN179" i="77"/>
  <c r="AM179" i="77"/>
  <c r="AL179" i="77"/>
  <c r="AK179" i="77"/>
  <c r="AJ179" i="77"/>
  <c r="AI179" i="77"/>
  <c r="AG179" i="77"/>
  <c r="AF179" i="77"/>
  <c r="AE179" i="77"/>
  <c r="AD179" i="77"/>
  <c r="AA179" i="77"/>
  <c r="Y179" i="77"/>
  <c r="X179" i="77"/>
  <c r="Z179" i="77" s="1"/>
  <c r="AQ178" i="77"/>
  <c r="AP178" i="77"/>
  <c r="AO178" i="77"/>
  <c r="AN178" i="77"/>
  <c r="AM178" i="77"/>
  <c r="AL178" i="77"/>
  <c r="AK178" i="77"/>
  <c r="AJ178" i="77"/>
  <c r="AI178" i="77"/>
  <c r="AG178" i="77"/>
  <c r="AF178" i="77"/>
  <c r="AE178" i="77"/>
  <c r="AD178" i="77"/>
  <c r="Y178" i="77"/>
  <c r="AA178" i="77" s="1"/>
  <c r="X178" i="77"/>
  <c r="Z178" i="77" s="1"/>
  <c r="AQ177" i="77"/>
  <c r="AP177" i="77"/>
  <c r="AO177" i="77"/>
  <c r="AN177" i="77"/>
  <c r="AM177" i="77"/>
  <c r="AL177" i="77"/>
  <c r="AK177" i="77"/>
  <c r="AJ177" i="77"/>
  <c r="AI177" i="77"/>
  <c r="AG177" i="77"/>
  <c r="AF177" i="77"/>
  <c r="AE177" i="77"/>
  <c r="AD177" i="77"/>
  <c r="Y177" i="77"/>
  <c r="AA177" i="77" s="1"/>
  <c r="X177" i="77"/>
  <c r="Z177" i="77" s="1"/>
  <c r="AQ176" i="77"/>
  <c r="AP176" i="77"/>
  <c r="AO176" i="77"/>
  <c r="AN176" i="77"/>
  <c r="AM176" i="77"/>
  <c r="AL176" i="77"/>
  <c r="AK176" i="77"/>
  <c r="AJ176" i="77"/>
  <c r="AI176" i="77"/>
  <c r="AG176" i="77"/>
  <c r="AF176" i="77"/>
  <c r="AE176" i="77"/>
  <c r="AD176" i="77"/>
  <c r="Z176" i="77"/>
  <c r="Y176" i="77"/>
  <c r="AA176" i="77" s="1"/>
  <c r="X176" i="77"/>
  <c r="AQ175" i="77"/>
  <c r="AP175" i="77"/>
  <c r="AO175" i="77"/>
  <c r="AN175" i="77"/>
  <c r="AM175" i="77"/>
  <c r="AL175" i="77"/>
  <c r="AK175" i="77"/>
  <c r="AJ175" i="77"/>
  <c r="AI175" i="77"/>
  <c r="AG175" i="77"/>
  <c r="AF175" i="77"/>
  <c r="AE175" i="77"/>
  <c r="AD175" i="77"/>
  <c r="AA175" i="77"/>
  <c r="Z175" i="77"/>
  <c r="Y175" i="77"/>
  <c r="X175" i="77"/>
  <c r="AQ174" i="77"/>
  <c r="AP174" i="77"/>
  <c r="AO174" i="77"/>
  <c r="AN174" i="77"/>
  <c r="AM174" i="77"/>
  <c r="AL174" i="77"/>
  <c r="AK174" i="77"/>
  <c r="AJ174" i="77"/>
  <c r="AI174" i="77"/>
  <c r="AG174" i="77"/>
  <c r="AF174" i="77"/>
  <c r="AE174" i="77"/>
  <c r="AD174" i="77"/>
  <c r="AA174" i="77"/>
  <c r="Y174" i="77"/>
  <c r="X174" i="77"/>
  <c r="Z174" i="77" s="1"/>
  <c r="AQ173" i="77"/>
  <c r="AP173" i="77"/>
  <c r="AO173" i="77"/>
  <c r="AN173" i="77"/>
  <c r="AM173" i="77"/>
  <c r="AL173" i="77"/>
  <c r="AK173" i="77"/>
  <c r="AJ173" i="77"/>
  <c r="AI173" i="77"/>
  <c r="AG173" i="77"/>
  <c r="AF173" i="77"/>
  <c r="AE173" i="77"/>
  <c r="AD173" i="77"/>
  <c r="Y173" i="77"/>
  <c r="AA173" i="77" s="1"/>
  <c r="X173" i="77"/>
  <c r="Z173" i="77" s="1"/>
  <c r="AQ172" i="77"/>
  <c r="AP172" i="77"/>
  <c r="AO172" i="77"/>
  <c r="AN172" i="77"/>
  <c r="AM172" i="77"/>
  <c r="AL172" i="77"/>
  <c r="AK172" i="77"/>
  <c r="AJ172" i="77"/>
  <c r="AI172" i="77"/>
  <c r="AG172" i="77"/>
  <c r="AF172" i="77"/>
  <c r="AE172" i="77"/>
  <c r="AD172" i="77"/>
  <c r="Z172" i="77"/>
  <c r="Y172" i="77"/>
  <c r="AA172" i="77" s="1"/>
  <c r="X172" i="77"/>
  <c r="AQ171" i="77"/>
  <c r="AP171" i="77"/>
  <c r="AO171" i="77"/>
  <c r="AN171" i="77"/>
  <c r="AM171" i="77"/>
  <c r="AL171" i="77"/>
  <c r="AK171" i="77"/>
  <c r="AJ171" i="77"/>
  <c r="AI171" i="77"/>
  <c r="AG171" i="77"/>
  <c r="AF171" i="77"/>
  <c r="AE171" i="77"/>
  <c r="AD171" i="77"/>
  <c r="AA171" i="77"/>
  <c r="Y171" i="77"/>
  <c r="X171" i="77"/>
  <c r="Z171" i="77" s="1"/>
  <c r="AQ170" i="77"/>
  <c r="AP170" i="77"/>
  <c r="AO170" i="77"/>
  <c r="AN170" i="77"/>
  <c r="AM170" i="77"/>
  <c r="AL170" i="77"/>
  <c r="AK170" i="77"/>
  <c r="AJ170" i="77"/>
  <c r="AI170" i="77"/>
  <c r="AG170" i="77"/>
  <c r="AF170" i="77"/>
  <c r="AE170" i="77"/>
  <c r="AD170" i="77"/>
  <c r="Y170" i="77"/>
  <c r="AA170" i="77" s="1"/>
  <c r="X170" i="77"/>
  <c r="Z170" i="77" s="1"/>
  <c r="AQ169" i="77"/>
  <c r="AP169" i="77"/>
  <c r="AO169" i="77"/>
  <c r="AN169" i="77"/>
  <c r="AM169" i="77"/>
  <c r="AL169" i="77"/>
  <c r="AK169" i="77"/>
  <c r="AJ169" i="77"/>
  <c r="AI169" i="77"/>
  <c r="AG169" i="77"/>
  <c r="AF169" i="77"/>
  <c r="AE169" i="77"/>
  <c r="AD169" i="77"/>
  <c r="Z169" i="77"/>
  <c r="Y169" i="77"/>
  <c r="AA169" i="77" s="1"/>
  <c r="X169" i="77"/>
  <c r="AQ168" i="77"/>
  <c r="AP168" i="77"/>
  <c r="AO168" i="77"/>
  <c r="AN168" i="77"/>
  <c r="AM168" i="77"/>
  <c r="AL168" i="77"/>
  <c r="AK168" i="77"/>
  <c r="AJ168" i="77"/>
  <c r="AI168" i="77"/>
  <c r="AG168" i="77"/>
  <c r="AF168" i="77"/>
  <c r="AE168" i="77"/>
  <c r="AD168" i="77"/>
  <c r="AA168" i="77"/>
  <c r="Y168" i="77"/>
  <c r="X168" i="77"/>
  <c r="Z168" i="77" s="1"/>
  <c r="AQ167" i="77"/>
  <c r="AP167" i="77"/>
  <c r="AO167" i="77"/>
  <c r="AN167" i="77"/>
  <c r="AM167" i="77"/>
  <c r="AL167" i="77"/>
  <c r="AK167" i="77"/>
  <c r="AJ167" i="77"/>
  <c r="AI167" i="77"/>
  <c r="AG167" i="77"/>
  <c r="AF167" i="77"/>
  <c r="AE167" i="77"/>
  <c r="AD167" i="77"/>
  <c r="Z167" i="77"/>
  <c r="Y167" i="77"/>
  <c r="AA167" i="77" s="1"/>
  <c r="X167" i="77"/>
  <c r="AQ166" i="77"/>
  <c r="AP166" i="77"/>
  <c r="AO166" i="77"/>
  <c r="AN166" i="77"/>
  <c r="AM166" i="77"/>
  <c r="AL166" i="77"/>
  <c r="AK166" i="77"/>
  <c r="AJ166" i="77"/>
  <c r="AI166" i="77"/>
  <c r="AG166" i="77"/>
  <c r="AF166" i="77"/>
  <c r="AE166" i="77"/>
  <c r="AD166" i="77"/>
  <c r="AA166" i="77"/>
  <c r="Z166" i="77"/>
  <c r="Y166" i="77"/>
  <c r="X166" i="77"/>
  <c r="AQ165" i="77"/>
  <c r="AP165" i="77"/>
  <c r="AO165" i="77"/>
  <c r="AN165" i="77"/>
  <c r="AM165" i="77"/>
  <c r="AL165" i="77"/>
  <c r="AK165" i="77"/>
  <c r="AJ165" i="77"/>
  <c r="AI165" i="77"/>
  <c r="AG165" i="77"/>
  <c r="AF165" i="77"/>
  <c r="AE165" i="77"/>
  <c r="AD165" i="77"/>
  <c r="AA165" i="77"/>
  <c r="Y165" i="77"/>
  <c r="X165" i="77"/>
  <c r="Z165" i="77" s="1"/>
  <c r="AQ164" i="77"/>
  <c r="AP164" i="77"/>
  <c r="AO164" i="77"/>
  <c r="AN164" i="77"/>
  <c r="AM164" i="77"/>
  <c r="AL164" i="77"/>
  <c r="AK164" i="77"/>
  <c r="AJ164" i="77"/>
  <c r="AI164" i="77"/>
  <c r="AG164" i="77"/>
  <c r="AF164" i="77"/>
  <c r="AE164" i="77"/>
  <c r="AD164" i="77"/>
  <c r="Z164" i="77"/>
  <c r="Y164" i="77"/>
  <c r="AA164" i="77" s="1"/>
  <c r="X164" i="77"/>
  <c r="AQ163" i="77"/>
  <c r="AP163" i="77"/>
  <c r="AO163" i="77"/>
  <c r="AN163" i="77"/>
  <c r="AM163" i="77"/>
  <c r="AL163" i="77"/>
  <c r="AK163" i="77"/>
  <c r="AJ163" i="77"/>
  <c r="AI163" i="77"/>
  <c r="AG163" i="77"/>
  <c r="AF163" i="77"/>
  <c r="AE163" i="77"/>
  <c r="AD163" i="77"/>
  <c r="AA163" i="77"/>
  <c r="Y163" i="77"/>
  <c r="X163" i="77"/>
  <c r="Z163" i="77" s="1"/>
  <c r="AQ162" i="77"/>
  <c r="AP162" i="77"/>
  <c r="AO162" i="77"/>
  <c r="AN162" i="77"/>
  <c r="AM162" i="77"/>
  <c r="AL162" i="77"/>
  <c r="AK162" i="77"/>
  <c r="AJ162" i="77"/>
  <c r="AI162" i="77"/>
  <c r="AG162" i="77"/>
  <c r="AF162" i="77"/>
  <c r="AE162" i="77"/>
  <c r="AD162" i="77"/>
  <c r="Y162" i="77"/>
  <c r="AA162" i="77" s="1"/>
  <c r="X162" i="77"/>
  <c r="Z162" i="77" s="1"/>
  <c r="AQ161" i="77"/>
  <c r="AP161" i="77"/>
  <c r="AO161" i="77"/>
  <c r="AN161" i="77"/>
  <c r="AM161" i="77"/>
  <c r="AL161" i="77"/>
  <c r="AK161" i="77"/>
  <c r="AJ161" i="77"/>
  <c r="AI161" i="77"/>
  <c r="AG161" i="77"/>
  <c r="AF161" i="77"/>
  <c r="AE161" i="77"/>
  <c r="AD161" i="77"/>
  <c r="Y161" i="77"/>
  <c r="AA161" i="77" s="1"/>
  <c r="X161" i="77"/>
  <c r="Z161" i="77" s="1"/>
  <c r="AQ160" i="77"/>
  <c r="AP160" i="77"/>
  <c r="AO160" i="77"/>
  <c r="AN160" i="77"/>
  <c r="AM160" i="77"/>
  <c r="AL160" i="77"/>
  <c r="AK160" i="77"/>
  <c r="AJ160" i="77"/>
  <c r="AI160" i="77"/>
  <c r="AG160" i="77"/>
  <c r="AF160" i="77"/>
  <c r="AE160" i="77"/>
  <c r="AD160" i="77"/>
  <c r="Z160" i="77"/>
  <c r="Y160" i="77"/>
  <c r="AA160" i="77" s="1"/>
  <c r="X160" i="77"/>
  <c r="AQ159" i="77"/>
  <c r="AP159" i="77"/>
  <c r="AO159" i="77"/>
  <c r="AN159" i="77"/>
  <c r="AM159" i="77"/>
  <c r="AL159" i="77"/>
  <c r="AK159" i="77"/>
  <c r="AJ159" i="77"/>
  <c r="AI159" i="77"/>
  <c r="AG159" i="77"/>
  <c r="AF159" i="77"/>
  <c r="AE159" i="77"/>
  <c r="AD159" i="77"/>
  <c r="AA159" i="77"/>
  <c r="Z159" i="77"/>
  <c r="Y159" i="77"/>
  <c r="X159" i="77"/>
  <c r="AQ158" i="77"/>
  <c r="AP158" i="77"/>
  <c r="AO158" i="77"/>
  <c r="AN158" i="77"/>
  <c r="AM158" i="77"/>
  <c r="AL158" i="77"/>
  <c r="AK158" i="77"/>
  <c r="AJ158" i="77"/>
  <c r="AI158" i="77"/>
  <c r="AG158" i="77"/>
  <c r="AF158" i="77"/>
  <c r="AE158" i="77"/>
  <c r="AD158" i="77"/>
  <c r="AA158" i="77"/>
  <c r="Y158" i="77"/>
  <c r="X158" i="77"/>
  <c r="Z158" i="77" s="1"/>
  <c r="AQ157" i="77"/>
  <c r="AP157" i="77"/>
  <c r="AO157" i="77"/>
  <c r="AN157" i="77"/>
  <c r="AM157" i="77"/>
  <c r="AL157" i="77"/>
  <c r="AK157" i="77"/>
  <c r="AJ157" i="77"/>
  <c r="AI157" i="77"/>
  <c r="AG157" i="77"/>
  <c r="AF157" i="77"/>
  <c r="AE157" i="77"/>
  <c r="AD157" i="77"/>
  <c r="Y157" i="77"/>
  <c r="AA157" i="77" s="1"/>
  <c r="X157" i="77"/>
  <c r="Z157" i="77" s="1"/>
  <c r="AQ156" i="77"/>
  <c r="AP156" i="77"/>
  <c r="AO156" i="77"/>
  <c r="AN156" i="77"/>
  <c r="AM156" i="77"/>
  <c r="AL156" i="77"/>
  <c r="AK156" i="77"/>
  <c r="AJ156" i="77"/>
  <c r="AI156" i="77"/>
  <c r="AG156" i="77"/>
  <c r="AF156" i="77"/>
  <c r="AE156" i="77"/>
  <c r="AD156" i="77"/>
  <c r="Z156" i="77"/>
  <c r="Y156" i="77"/>
  <c r="AA156" i="77" s="1"/>
  <c r="X156" i="77"/>
  <c r="AQ155" i="77"/>
  <c r="AP155" i="77"/>
  <c r="AO155" i="77"/>
  <c r="AN155" i="77"/>
  <c r="AM155" i="77"/>
  <c r="AL155" i="77"/>
  <c r="AK155" i="77"/>
  <c r="AJ155" i="77"/>
  <c r="AI155" i="77"/>
  <c r="AG155" i="77"/>
  <c r="AF155" i="77"/>
  <c r="AE155" i="77"/>
  <c r="AD155" i="77"/>
  <c r="AA155" i="77"/>
  <c r="Y155" i="77"/>
  <c r="X155" i="77"/>
  <c r="Z155" i="77" s="1"/>
  <c r="AQ154" i="77"/>
  <c r="AP154" i="77"/>
  <c r="AO154" i="77"/>
  <c r="AN154" i="77"/>
  <c r="AM154" i="77"/>
  <c r="AL154" i="77"/>
  <c r="AK154" i="77"/>
  <c r="AJ154" i="77"/>
  <c r="AI154" i="77"/>
  <c r="AG154" i="77"/>
  <c r="AF154" i="77"/>
  <c r="AE154" i="77"/>
  <c r="AD154" i="77"/>
  <c r="Y154" i="77"/>
  <c r="AA154" i="77" s="1"/>
  <c r="X154" i="77"/>
  <c r="Z154" i="77" s="1"/>
  <c r="AQ153" i="77"/>
  <c r="AP153" i="77"/>
  <c r="AO153" i="77"/>
  <c r="AN153" i="77"/>
  <c r="AM153" i="77"/>
  <c r="AL153" i="77"/>
  <c r="AK153" i="77"/>
  <c r="AJ153" i="77"/>
  <c r="AI153" i="77"/>
  <c r="AG153" i="77"/>
  <c r="AF153" i="77"/>
  <c r="AE153" i="77"/>
  <c r="AD153" i="77"/>
  <c r="Z153" i="77"/>
  <c r="Y153" i="77"/>
  <c r="AA153" i="77" s="1"/>
  <c r="X153" i="77"/>
  <c r="AQ152" i="77"/>
  <c r="AP152" i="77"/>
  <c r="AO152" i="77"/>
  <c r="AN152" i="77"/>
  <c r="AM152" i="77"/>
  <c r="AL152" i="77"/>
  <c r="AK152" i="77"/>
  <c r="AJ152" i="77"/>
  <c r="AI152" i="77"/>
  <c r="AG152" i="77"/>
  <c r="AF152" i="77"/>
  <c r="AE152" i="77"/>
  <c r="AD152" i="77"/>
  <c r="AA152" i="77"/>
  <c r="Y152" i="77"/>
  <c r="X152" i="77"/>
  <c r="Z152" i="77" s="1"/>
  <c r="AQ151" i="77"/>
  <c r="AP151" i="77"/>
  <c r="AO151" i="77"/>
  <c r="AN151" i="77"/>
  <c r="AM151" i="77"/>
  <c r="AL151" i="77"/>
  <c r="AK151" i="77"/>
  <c r="AJ151" i="77"/>
  <c r="AI151" i="77"/>
  <c r="AG151" i="77"/>
  <c r="AF151" i="77"/>
  <c r="AE151" i="77"/>
  <c r="AD151" i="77"/>
  <c r="Z151" i="77"/>
  <c r="Y151" i="77"/>
  <c r="AA151" i="77" s="1"/>
  <c r="X151" i="77"/>
  <c r="AQ150" i="77"/>
  <c r="AP150" i="77"/>
  <c r="AO150" i="77"/>
  <c r="AN150" i="77"/>
  <c r="AM150" i="77"/>
  <c r="AL150" i="77"/>
  <c r="AK150" i="77"/>
  <c r="AJ150" i="77"/>
  <c r="AI150" i="77"/>
  <c r="AG150" i="77"/>
  <c r="AF150" i="77"/>
  <c r="AE150" i="77"/>
  <c r="AD150" i="77"/>
  <c r="AA150" i="77"/>
  <c r="Z150" i="77"/>
  <c r="Y150" i="77"/>
  <c r="X150" i="77"/>
  <c r="AQ149" i="77"/>
  <c r="AP149" i="77"/>
  <c r="AO149" i="77"/>
  <c r="AN149" i="77"/>
  <c r="AM149" i="77"/>
  <c r="AL149" i="77"/>
  <c r="AK149" i="77"/>
  <c r="AJ149" i="77"/>
  <c r="AI149" i="77"/>
  <c r="AG149" i="77"/>
  <c r="AF149" i="77"/>
  <c r="AE149" i="77"/>
  <c r="AD149" i="77"/>
  <c r="AA149" i="77"/>
  <c r="Y149" i="77"/>
  <c r="X149" i="77"/>
  <c r="Z149" i="77" s="1"/>
  <c r="AQ148" i="77"/>
  <c r="AP148" i="77"/>
  <c r="AO148" i="77"/>
  <c r="AN148" i="77"/>
  <c r="AM148" i="77"/>
  <c r="AL148" i="77"/>
  <c r="AK148" i="77"/>
  <c r="AJ148" i="77"/>
  <c r="AI148" i="77"/>
  <c r="AG148" i="77"/>
  <c r="AF148" i="77"/>
  <c r="AE148" i="77"/>
  <c r="AD148" i="77"/>
  <c r="Z148" i="77"/>
  <c r="Y148" i="77"/>
  <c r="AA148" i="77" s="1"/>
  <c r="X148" i="77"/>
  <c r="AQ147" i="77"/>
  <c r="AP147" i="77"/>
  <c r="AO147" i="77"/>
  <c r="AN147" i="77"/>
  <c r="AM147" i="77"/>
  <c r="AL147" i="77"/>
  <c r="AK147" i="77"/>
  <c r="AJ147" i="77"/>
  <c r="AI147" i="77"/>
  <c r="AG147" i="77"/>
  <c r="AF147" i="77"/>
  <c r="AE147" i="77"/>
  <c r="AD147" i="77"/>
  <c r="AA147" i="77"/>
  <c r="Y147" i="77"/>
  <c r="X147" i="77"/>
  <c r="Z147" i="77" s="1"/>
  <c r="AQ146" i="77"/>
  <c r="AP146" i="77"/>
  <c r="AO146" i="77"/>
  <c r="AN146" i="77"/>
  <c r="AM146" i="77"/>
  <c r="AL146" i="77"/>
  <c r="AK146" i="77"/>
  <c r="AJ146" i="77"/>
  <c r="AI146" i="77"/>
  <c r="AG146" i="77"/>
  <c r="AF146" i="77"/>
  <c r="AE146" i="77"/>
  <c r="AD146" i="77"/>
  <c r="Y146" i="77"/>
  <c r="AA146" i="77" s="1"/>
  <c r="X146" i="77"/>
  <c r="Z146" i="77" s="1"/>
  <c r="AQ145" i="77"/>
  <c r="AP145" i="77"/>
  <c r="AO145" i="77"/>
  <c r="AN145" i="77"/>
  <c r="AM145" i="77"/>
  <c r="AL145" i="77"/>
  <c r="AK145" i="77"/>
  <c r="AJ145" i="77"/>
  <c r="AI145" i="77"/>
  <c r="AG145" i="77"/>
  <c r="AF145" i="77"/>
  <c r="AE145" i="77"/>
  <c r="AD145" i="77"/>
  <c r="Y145" i="77"/>
  <c r="AA145" i="77" s="1"/>
  <c r="X145" i="77"/>
  <c r="Z145" i="77" s="1"/>
  <c r="AQ144" i="77"/>
  <c r="AP144" i="77"/>
  <c r="AO144" i="77"/>
  <c r="AN144" i="77"/>
  <c r="AM144" i="77"/>
  <c r="AL144" i="77"/>
  <c r="AK144" i="77"/>
  <c r="AJ144" i="77"/>
  <c r="AI144" i="77"/>
  <c r="AG144" i="77"/>
  <c r="AF144" i="77"/>
  <c r="AE144" i="77"/>
  <c r="AD144" i="77"/>
  <c r="Z144" i="77"/>
  <c r="Y144" i="77"/>
  <c r="AA144" i="77" s="1"/>
  <c r="X144" i="77"/>
  <c r="AQ143" i="77"/>
  <c r="AP143" i="77"/>
  <c r="AO143" i="77"/>
  <c r="AN143" i="77"/>
  <c r="AM143" i="77"/>
  <c r="AL143" i="77"/>
  <c r="AK143" i="77"/>
  <c r="AJ143" i="77"/>
  <c r="AI143" i="77"/>
  <c r="AG143" i="77"/>
  <c r="AF143" i="77"/>
  <c r="AE143" i="77"/>
  <c r="AD143" i="77"/>
  <c r="AA143" i="77"/>
  <c r="Z143" i="77"/>
  <c r="Y143" i="77"/>
  <c r="X143" i="77"/>
  <c r="AQ142" i="77"/>
  <c r="AP142" i="77"/>
  <c r="AO142" i="77"/>
  <c r="AN142" i="77"/>
  <c r="AM142" i="77"/>
  <c r="AL142" i="77"/>
  <c r="AK142" i="77"/>
  <c r="AJ142" i="77"/>
  <c r="AI142" i="77"/>
  <c r="AG142" i="77"/>
  <c r="AF142" i="77"/>
  <c r="AE142" i="77"/>
  <c r="AD142" i="77"/>
  <c r="AA142" i="77"/>
  <c r="Y142" i="77"/>
  <c r="X142" i="77"/>
  <c r="Z142" i="77" s="1"/>
  <c r="AQ141" i="77"/>
  <c r="AP141" i="77"/>
  <c r="AO141" i="77"/>
  <c r="AN141" i="77"/>
  <c r="AM141" i="77"/>
  <c r="AL141" i="77"/>
  <c r="AK141" i="77"/>
  <c r="AJ141" i="77"/>
  <c r="AI141" i="77"/>
  <c r="AG141" i="77"/>
  <c r="AF141" i="77"/>
  <c r="AE141" i="77"/>
  <c r="AD141" i="77"/>
  <c r="Y141" i="77"/>
  <c r="AA141" i="77" s="1"/>
  <c r="X141" i="77"/>
  <c r="Z141" i="77" s="1"/>
  <c r="AQ140" i="77"/>
  <c r="AP140" i="77"/>
  <c r="AO140" i="77"/>
  <c r="AN140" i="77"/>
  <c r="AM140" i="77"/>
  <c r="AL140" i="77"/>
  <c r="AK140" i="77"/>
  <c r="AJ140" i="77"/>
  <c r="AI140" i="77"/>
  <c r="AG140" i="77"/>
  <c r="AF140" i="77"/>
  <c r="AE140" i="77"/>
  <c r="AD140" i="77"/>
  <c r="Z140" i="77"/>
  <c r="Y140" i="77"/>
  <c r="AA140" i="77" s="1"/>
  <c r="X140" i="77"/>
  <c r="AQ139" i="77"/>
  <c r="AP139" i="77"/>
  <c r="AO139" i="77"/>
  <c r="AN139" i="77"/>
  <c r="AM139" i="77"/>
  <c r="AL139" i="77"/>
  <c r="AK139" i="77"/>
  <c r="AJ139" i="77"/>
  <c r="AI139" i="77"/>
  <c r="AG139" i="77"/>
  <c r="AF139" i="77"/>
  <c r="AE139" i="77"/>
  <c r="AD139" i="77"/>
  <c r="AA139" i="77"/>
  <c r="Y139" i="77"/>
  <c r="X139" i="77"/>
  <c r="Z139" i="77" s="1"/>
  <c r="AQ138" i="77"/>
  <c r="AP138" i="77"/>
  <c r="AO138" i="77"/>
  <c r="AN138" i="77"/>
  <c r="AM138" i="77"/>
  <c r="AL138" i="77"/>
  <c r="AK138" i="77"/>
  <c r="AJ138" i="77"/>
  <c r="AI138" i="77"/>
  <c r="AG138" i="77"/>
  <c r="AF138" i="77"/>
  <c r="AE138" i="77"/>
  <c r="AD138" i="77"/>
  <c r="Y138" i="77"/>
  <c r="AA138" i="77" s="1"/>
  <c r="X138" i="77"/>
  <c r="Z138" i="77" s="1"/>
  <c r="AQ137" i="77"/>
  <c r="AP137" i="77"/>
  <c r="AO137" i="77"/>
  <c r="AN137" i="77"/>
  <c r="AM137" i="77"/>
  <c r="AL137" i="77"/>
  <c r="AK137" i="77"/>
  <c r="AJ137" i="77"/>
  <c r="AI137" i="77"/>
  <c r="AG137" i="77"/>
  <c r="AF137" i="77"/>
  <c r="AE137" i="77"/>
  <c r="AD137" i="77"/>
  <c r="Z137" i="77"/>
  <c r="Y137" i="77"/>
  <c r="AA137" i="77" s="1"/>
  <c r="X137" i="77"/>
  <c r="AQ136" i="77"/>
  <c r="AP136" i="77"/>
  <c r="AO136" i="77"/>
  <c r="AN136" i="77"/>
  <c r="AM136" i="77"/>
  <c r="AL136" i="77"/>
  <c r="AK136" i="77"/>
  <c r="AJ136" i="77"/>
  <c r="AI136" i="77"/>
  <c r="AG136" i="77"/>
  <c r="AF136" i="77"/>
  <c r="AE136" i="77"/>
  <c r="AD136" i="77"/>
  <c r="AA136" i="77"/>
  <c r="Y136" i="77"/>
  <c r="X136" i="77"/>
  <c r="Z136" i="77" s="1"/>
  <c r="AQ135" i="77"/>
  <c r="AP135" i="77"/>
  <c r="AO135" i="77"/>
  <c r="AN135" i="77"/>
  <c r="AM135" i="77"/>
  <c r="AL135" i="77"/>
  <c r="AK135" i="77"/>
  <c r="AJ135" i="77"/>
  <c r="AI135" i="77"/>
  <c r="AG135" i="77"/>
  <c r="AF135" i="77"/>
  <c r="AE135" i="77"/>
  <c r="AD135" i="77"/>
  <c r="Z135" i="77"/>
  <c r="Y135" i="77"/>
  <c r="AA135" i="77" s="1"/>
  <c r="X135" i="77"/>
  <c r="AQ134" i="77"/>
  <c r="AP134" i="77"/>
  <c r="AO134" i="77"/>
  <c r="AN134" i="77"/>
  <c r="AM134" i="77"/>
  <c r="AL134" i="77"/>
  <c r="AK134" i="77"/>
  <c r="AJ134" i="77"/>
  <c r="AI134" i="77"/>
  <c r="AG134" i="77"/>
  <c r="AF134" i="77"/>
  <c r="AE134" i="77"/>
  <c r="AD134" i="77"/>
  <c r="AA134" i="77"/>
  <c r="Z134" i="77"/>
  <c r="Y134" i="77"/>
  <c r="X134" i="77"/>
  <c r="AQ133" i="77"/>
  <c r="AP133" i="77"/>
  <c r="AO133" i="77"/>
  <c r="AN133" i="77"/>
  <c r="AM133" i="77"/>
  <c r="AL133" i="77"/>
  <c r="AK133" i="77"/>
  <c r="AJ133" i="77"/>
  <c r="AI133" i="77"/>
  <c r="AG133" i="77"/>
  <c r="AF133" i="77"/>
  <c r="AE133" i="77"/>
  <c r="AD133" i="77"/>
  <c r="AA133" i="77"/>
  <c r="Z133" i="77"/>
  <c r="Y133" i="77"/>
  <c r="X133" i="77"/>
  <c r="AQ132" i="77"/>
  <c r="AP132" i="77"/>
  <c r="AO132" i="77"/>
  <c r="AN132" i="77"/>
  <c r="AM132" i="77"/>
  <c r="AL132" i="77"/>
  <c r="AK132" i="77"/>
  <c r="AJ132" i="77"/>
  <c r="AI132" i="77"/>
  <c r="AG132" i="77"/>
  <c r="AF132" i="77"/>
  <c r="AE132" i="77"/>
  <c r="AD132" i="77"/>
  <c r="Z132" i="77"/>
  <c r="Y132" i="77"/>
  <c r="AA132" i="77" s="1"/>
  <c r="X132" i="77"/>
  <c r="AQ131" i="77"/>
  <c r="AP131" i="77"/>
  <c r="AO131" i="77"/>
  <c r="AN131" i="77"/>
  <c r="AM131" i="77"/>
  <c r="AL131" i="77"/>
  <c r="AK131" i="77"/>
  <c r="AJ131" i="77"/>
  <c r="AI131" i="77"/>
  <c r="AG131" i="77"/>
  <c r="AF131" i="77"/>
  <c r="AE131" i="77"/>
  <c r="AD131" i="77"/>
  <c r="AA131" i="77"/>
  <c r="Y131" i="77"/>
  <c r="X131" i="77"/>
  <c r="Z131" i="77" s="1"/>
  <c r="AQ130" i="77"/>
  <c r="AP130" i="77"/>
  <c r="AO130" i="77"/>
  <c r="AN130" i="77"/>
  <c r="AM130" i="77"/>
  <c r="AL130" i="77"/>
  <c r="AK130" i="77"/>
  <c r="AJ130" i="77"/>
  <c r="AI130" i="77"/>
  <c r="AG130" i="77"/>
  <c r="AF130" i="77"/>
  <c r="AE130" i="77"/>
  <c r="AD130" i="77"/>
  <c r="Y130" i="77"/>
  <c r="AA130" i="77" s="1"/>
  <c r="X130" i="77"/>
  <c r="Z130" i="77" s="1"/>
  <c r="AQ129" i="77"/>
  <c r="AP129" i="77"/>
  <c r="AO129" i="77"/>
  <c r="AN129" i="77"/>
  <c r="AM129" i="77"/>
  <c r="AL129" i="77"/>
  <c r="AK129" i="77"/>
  <c r="AJ129" i="77"/>
  <c r="AI129" i="77"/>
  <c r="AG129" i="77"/>
  <c r="AF129" i="77"/>
  <c r="AE129" i="77"/>
  <c r="AD129" i="77"/>
  <c r="Y129" i="77"/>
  <c r="AA129" i="77" s="1"/>
  <c r="X129" i="77"/>
  <c r="Z129" i="77" s="1"/>
  <c r="AQ128" i="77"/>
  <c r="AP128" i="77"/>
  <c r="AO128" i="77"/>
  <c r="AN128" i="77"/>
  <c r="AM128" i="77"/>
  <c r="AL128" i="77"/>
  <c r="AK128" i="77"/>
  <c r="AJ128" i="77"/>
  <c r="AI128" i="77"/>
  <c r="AG128" i="77"/>
  <c r="AF128" i="77"/>
  <c r="AE128" i="77"/>
  <c r="AD128" i="77"/>
  <c r="Z128" i="77"/>
  <c r="Y128" i="77"/>
  <c r="AA128" i="77" s="1"/>
  <c r="X128" i="77"/>
  <c r="AQ127" i="77"/>
  <c r="AP127" i="77"/>
  <c r="AO127" i="77"/>
  <c r="AN127" i="77"/>
  <c r="AM127" i="77"/>
  <c r="AL127" i="77"/>
  <c r="AK127" i="77"/>
  <c r="AJ127" i="77"/>
  <c r="AI127" i="77"/>
  <c r="AG127" i="77"/>
  <c r="AF127" i="77"/>
  <c r="AE127" i="77"/>
  <c r="AD127" i="77"/>
  <c r="AA127" i="77"/>
  <c r="Z127" i="77"/>
  <c r="Y127" i="77"/>
  <c r="X127" i="77"/>
  <c r="AQ126" i="77"/>
  <c r="AP126" i="77"/>
  <c r="AO126" i="77"/>
  <c r="AN126" i="77"/>
  <c r="AM126" i="77"/>
  <c r="AL126" i="77"/>
  <c r="AK126" i="77"/>
  <c r="AJ126" i="77"/>
  <c r="AI126" i="77"/>
  <c r="AG126" i="77"/>
  <c r="AF126" i="77"/>
  <c r="AE126" i="77"/>
  <c r="AD126" i="77"/>
  <c r="AA126" i="77"/>
  <c r="Y126" i="77"/>
  <c r="X126" i="77"/>
  <c r="Z126" i="77" s="1"/>
  <c r="AQ125" i="77"/>
  <c r="AP125" i="77"/>
  <c r="AO125" i="77"/>
  <c r="AN125" i="77"/>
  <c r="AM125" i="77"/>
  <c r="AL125" i="77"/>
  <c r="AK125" i="77"/>
  <c r="AJ125" i="77"/>
  <c r="AI125" i="77"/>
  <c r="AG125" i="77"/>
  <c r="AF125" i="77"/>
  <c r="AE125" i="77"/>
  <c r="AD125" i="77"/>
  <c r="Y125" i="77"/>
  <c r="AA125" i="77" s="1"/>
  <c r="X125" i="77"/>
  <c r="Z125" i="77" s="1"/>
  <c r="AQ124" i="77"/>
  <c r="AP124" i="77"/>
  <c r="AO124" i="77"/>
  <c r="AN124" i="77"/>
  <c r="AM124" i="77"/>
  <c r="AL124" i="77"/>
  <c r="AK124" i="77"/>
  <c r="AJ124" i="77"/>
  <c r="AI124" i="77"/>
  <c r="AG124" i="77"/>
  <c r="AF124" i="77"/>
  <c r="AE124" i="77"/>
  <c r="AD124" i="77"/>
  <c r="Z124" i="77"/>
  <c r="Y124" i="77"/>
  <c r="AA124" i="77" s="1"/>
  <c r="X124" i="77"/>
  <c r="AQ123" i="77"/>
  <c r="AP123" i="77"/>
  <c r="AO123" i="77"/>
  <c r="AN123" i="77"/>
  <c r="AM123" i="77"/>
  <c r="AL123" i="77"/>
  <c r="AK123" i="77"/>
  <c r="AJ123" i="77"/>
  <c r="AI123" i="77"/>
  <c r="AG123" i="77"/>
  <c r="AF123" i="77"/>
  <c r="AE123" i="77"/>
  <c r="AD123" i="77"/>
  <c r="AA123" i="77"/>
  <c r="Y123" i="77"/>
  <c r="X123" i="77"/>
  <c r="Z123" i="77" s="1"/>
  <c r="AQ122" i="77"/>
  <c r="AP122" i="77"/>
  <c r="AO122" i="77"/>
  <c r="AN122" i="77"/>
  <c r="AM122" i="77"/>
  <c r="AL122" i="77"/>
  <c r="AK122" i="77"/>
  <c r="AJ122" i="77"/>
  <c r="AI122" i="77"/>
  <c r="AG122" i="77"/>
  <c r="AF122" i="77"/>
  <c r="AE122" i="77"/>
  <c r="AD122" i="77"/>
  <c r="Y122" i="77"/>
  <c r="AA122" i="77" s="1"/>
  <c r="X122" i="77"/>
  <c r="Z122" i="77" s="1"/>
  <c r="AQ121" i="77"/>
  <c r="AP121" i="77"/>
  <c r="AO121" i="77"/>
  <c r="AN121" i="77"/>
  <c r="AM121" i="77"/>
  <c r="AL121" i="77"/>
  <c r="AK121" i="77"/>
  <c r="AJ121" i="77"/>
  <c r="AI121" i="77"/>
  <c r="AG121" i="77"/>
  <c r="AF121" i="77"/>
  <c r="AE121" i="77"/>
  <c r="AD121" i="77"/>
  <c r="Z121" i="77"/>
  <c r="Y121" i="77"/>
  <c r="AA121" i="77" s="1"/>
  <c r="X121" i="77"/>
  <c r="AQ120" i="77"/>
  <c r="AP120" i="77"/>
  <c r="AO120" i="77"/>
  <c r="AN120" i="77"/>
  <c r="AM120" i="77"/>
  <c r="AL120" i="77"/>
  <c r="AK120" i="77"/>
  <c r="AJ120" i="77"/>
  <c r="AI120" i="77"/>
  <c r="AG120" i="77"/>
  <c r="AF120" i="77"/>
  <c r="AE120" i="77"/>
  <c r="AD120" i="77"/>
  <c r="AA120" i="77"/>
  <c r="Y120" i="77"/>
  <c r="X120" i="77"/>
  <c r="Z120" i="77" s="1"/>
  <c r="AQ119" i="77"/>
  <c r="AP119" i="77"/>
  <c r="AO119" i="77"/>
  <c r="AN119" i="77"/>
  <c r="AM119" i="77"/>
  <c r="AL119" i="77"/>
  <c r="AK119" i="77"/>
  <c r="AJ119" i="77"/>
  <c r="AI119" i="77"/>
  <c r="AG119" i="77"/>
  <c r="AF119" i="77"/>
  <c r="AE119" i="77"/>
  <c r="AD119" i="77"/>
  <c r="Z119" i="77"/>
  <c r="Y119" i="77"/>
  <c r="AA119" i="77" s="1"/>
  <c r="X119" i="77"/>
  <c r="AQ118" i="77"/>
  <c r="AP118" i="77"/>
  <c r="AO118" i="77"/>
  <c r="AN118" i="77"/>
  <c r="AM118" i="77"/>
  <c r="AL118" i="77"/>
  <c r="AK118" i="77"/>
  <c r="AJ118" i="77"/>
  <c r="AI118" i="77"/>
  <c r="AG118" i="77"/>
  <c r="AF118" i="77"/>
  <c r="AE118" i="77"/>
  <c r="AD118" i="77"/>
  <c r="AA118" i="77"/>
  <c r="Z118" i="77"/>
  <c r="Y118" i="77"/>
  <c r="X118" i="77"/>
  <c r="AQ117" i="77"/>
  <c r="AP117" i="77"/>
  <c r="AO117" i="77"/>
  <c r="AN117" i="77"/>
  <c r="AM117" i="77"/>
  <c r="AL117" i="77"/>
  <c r="AK117" i="77"/>
  <c r="AJ117" i="77"/>
  <c r="AI117" i="77"/>
  <c r="AG117" i="77"/>
  <c r="AF117" i="77"/>
  <c r="AE117" i="77"/>
  <c r="AD117" i="77"/>
  <c r="AA117" i="77"/>
  <c r="Z117" i="77"/>
  <c r="Y117" i="77"/>
  <c r="X117" i="77"/>
  <c r="AQ116" i="77"/>
  <c r="AP116" i="77"/>
  <c r="AO116" i="77"/>
  <c r="AN116" i="77"/>
  <c r="AM116" i="77"/>
  <c r="AL116" i="77"/>
  <c r="AK116" i="77"/>
  <c r="AJ116" i="77"/>
  <c r="AI116" i="77"/>
  <c r="AG116" i="77"/>
  <c r="AF116" i="77"/>
  <c r="AE116" i="77"/>
  <c r="AD116" i="77"/>
  <c r="AA116" i="77"/>
  <c r="Z116" i="77"/>
  <c r="Y116" i="77"/>
  <c r="X116" i="77"/>
  <c r="AQ115" i="77"/>
  <c r="AP115" i="77"/>
  <c r="AO115" i="77"/>
  <c r="AN115" i="77"/>
  <c r="AM115" i="77"/>
  <c r="AL115" i="77"/>
  <c r="AK115" i="77"/>
  <c r="AJ115" i="77"/>
  <c r="AI115" i="77"/>
  <c r="AG115" i="77"/>
  <c r="AF115" i="77"/>
  <c r="AE115" i="77"/>
  <c r="AD115" i="77"/>
  <c r="AA115" i="77"/>
  <c r="Y115" i="77"/>
  <c r="X115" i="77"/>
  <c r="Z115" i="77" s="1"/>
  <c r="AQ114" i="77"/>
  <c r="AP114" i="77"/>
  <c r="AO114" i="77"/>
  <c r="AN114" i="77"/>
  <c r="AM114" i="77"/>
  <c r="AL114" i="77"/>
  <c r="AK114" i="77"/>
  <c r="AJ114" i="77"/>
  <c r="AI114" i="77"/>
  <c r="AG114" i="77"/>
  <c r="AF114" i="77"/>
  <c r="AE114" i="77"/>
  <c r="AD114" i="77"/>
  <c r="Y114" i="77"/>
  <c r="AA114" i="77" s="1"/>
  <c r="X114" i="77"/>
  <c r="Z114" i="77" s="1"/>
  <c r="AQ113" i="77"/>
  <c r="AP113" i="77"/>
  <c r="AO113" i="77"/>
  <c r="AN113" i="77"/>
  <c r="AM113" i="77"/>
  <c r="AL113" i="77"/>
  <c r="AK113" i="77"/>
  <c r="AJ113" i="77"/>
  <c r="AI113" i="77"/>
  <c r="AG113" i="77"/>
  <c r="AF113" i="77"/>
  <c r="AE113" i="77"/>
  <c r="AD113" i="77"/>
  <c r="Y113" i="77"/>
  <c r="AA113" i="77" s="1"/>
  <c r="X113" i="77"/>
  <c r="Z113" i="77" s="1"/>
  <c r="AQ112" i="77"/>
  <c r="AP112" i="77"/>
  <c r="AO112" i="77"/>
  <c r="AN112" i="77"/>
  <c r="AM112" i="77"/>
  <c r="AL112" i="77"/>
  <c r="AK112" i="77"/>
  <c r="AJ112" i="77"/>
  <c r="AI112" i="77"/>
  <c r="AG112" i="77"/>
  <c r="AF112" i="77"/>
  <c r="AE112" i="77"/>
  <c r="AD112" i="77"/>
  <c r="Z112" i="77"/>
  <c r="Y112" i="77"/>
  <c r="AA112" i="77" s="1"/>
  <c r="X112" i="77"/>
  <c r="AQ111" i="77"/>
  <c r="AP111" i="77"/>
  <c r="AO111" i="77"/>
  <c r="AN111" i="77"/>
  <c r="AM111" i="77"/>
  <c r="AL111" i="77"/>
  <c r="AK111" i="77"/>
  <c r="AJ111" i="77"/>
  <c r="AI111" i="77"/>
  <c r="AG111" i="77"/>
  <c r="AF111" i="77"/>
  <c r="AE111" i="77"/>
  <c r="AD111" i="77"/>
  <c r="AA111" i="77"/>
  <c r="Z111" i="77"/>
  <c r="Y111" i="77"/>
  <c r="X111" i="77"/>
  <c r="AQ110" i="77"/>
  <c r="AP110" i="77"/>
  <c r="AO110" i="77"/>
  <c r="AN110" i="77"/>
  <c r="AM110" i="77"/>
  <c r="AL110" i="77"/>
  <c r="AK110" i="77"/>
  <c r="AJ110" i="77"/>
  <c r="AI110" i="77"/>
  <c r="AG110" i="77"/>
  <c r="AF110" i="77"/>
  <c r="AE110" i="77"/>
  <c r="AD110" i="77"/>
  <c r="AA110" i="77"/>
  <c r="Y110" i="77"/>
  <c r="X110" i="77"/>
  <c r="Z110" i="77" s="1"/>
  <c r="AQ109" i="77"/>
  <c r="AP109" i="77"/>
  <c r="AO109" i="77"/>
  <c r="AN109" i="77"/>
  <c r="AM109" i="77"/>
  <c r="AL109" i="77"/>
  <c r="AK109" i="77"/>
  <c r="AJ109" i="77"/>
  <c r="AI109" i="77"/>
  <c r="AG109" i="77"/>
  <c r="AF109" i="77"/>
  <c r="AE109" i="77"/>
  <c r="AD109" i="77"/>
  <c r="Y109" i="77"/>
  <c r="AA109" i="77" s="1"/>
  <c r="X109" i="77"/>
  <c r="Z109" i="77" s="1"/>
  <c r="AQ108" i="77"/>
  <c r="AP108" i="77"/>
  <c r="AO108" i="77"/>
  <c r="AN108" i="77"/>
  <c r="AM108" i="77"/>
  <c r="AL108" i="77"/>
  <c r="AK108" i="77"/>
  <c r="AJ108" i="77"/>
  <c r="AI108" i="77"/>
  <c r="AG108" i="77"/>
  <c r="AF108" i="77"/>
  <c r="AE108" i="77"/>
  <c r="AD108" i="77"/>
  <c r="Z108" i="77"/>
  <c r="Y108" i="77"/>
  <c r="AA108" i="77" s="1"/>
  <c r="X108" i="77"/>
  <c r="AQ107" i="77"/>
  <c r="AP107" i="77"/>
  <c r="AO107" i="77"/>
  <c r="AN107" i="77"/>
  <c r="AM107" i="77"/>
  <c r="AL107" i="77"/>
  <c r="AK107" i="77"/>
  <c r="AJ107" i="77"/>
  <c r="AI107" i="77"/>
  <c r="AG107" i="77"/>
  <c r="AF107" i="77"/>
  <c r="AE107" i="77"/>
  <c r="AD107" i="77"/>
  <c r="AA107" i="77"/>
  <c r="Y107" i="77"/>
  <c r="X107" i="77"/>
  <c r="Z107" i="77" s="1"/>
  <c r="AQ106" i="77"/>
  <c r="AP106" i="77"/>
  <c r="AO106" i="77"/>
  <c r="AN106" i="77"/>
  <c r="AM106" i="77"/>
  <c r="AL106" i="77"/>
  <c r="AK106" i="77"/>
  <c r="AJ106" i="77"/>
  <c r="AI106" i="77"/>
  <c r="AG106" i="77"/>
  <c r="AF106" i="77"/>
  <c r="AE106" i="77"/>
  <c r="AD106" i="77"/>
  <c r="Y106" i="77"/>
  <c r="AA106" i="77" s="1"/>
  <c r="X106" i="77"/>
  <c r="Z106" i="77" s="1"/>
  <c r="AQ105" i="77"/>
  <c r="AP105" i="77"/>
  <c r="AO105" i="77"/>
  <c r="AN105" i="77"/>
  <c r="AM105" i="77"/>
  <c r="AL105" i="77"/>
  <c r="AK105" i="77"/>
  <c r="AJ105" i="77"/>
  <c r="AI105" i="77"/>
  <c r="AG105" i="77"/>
  <c r="AF105" i="77"/>
  <c r="AE105" i="77"/>
  <c r="AD105" i="77"/>
  <c r="Z105" i="77"/>
  <c r="Y105" i="77"/>
  <c r="AA105" i="77" s="1"/>
  <c r="X105" i="77"/>
  <c r="AQ104" i="77"/>
  <c r="AP104" i="77"/>
  <c r="AO104" i="77"/>
  <c r="AN104" i="77"/>
  <c r="AM104" i="77"/>
  <c r="AL104" i="77"/>
  <c r="AK104" i="77"/>
  <c r="AJ104" i="77"/>
  <c r="AI104" i="77"/>
  <c r="AG104" i="77"/>
  <c r="AF104" i="77"/>
  <c r="AE104" i="77"/>
  <c r="AD104" i="77"/>
  <c r="AA104" i="77"/>
  <c r="Y104" i="77"/>
  <c r="X104" i="77"/>
  <c r="Z104" i="77" s="1"/>
  <c r="AQ103" i="77"/>
  <c r="AP103" i="77"/>
  <c r="AO103" i="77"/>
  <c r="AN103" i="77"/>
  <c r="AM103" i="77"/>
  <c r="AL103" i="77"/>
  <c r="AK103" i="77"/>
  <c r="AJ103" i="77"/>
  <c r="AI103" i="77"/>
  <c r="AG103" i="77"/>
  <c r="AF103" i="77"/>
  <c r="AE103" i="77"/>
  <c r="AD103" i="77"/>
  <c r="Z103" i="77"/>
  <c r="Y103" i="77"/>
  <c r="AA103" i="77" s="1"/>
  <c r="X103" i="77"/>
  <c r="AQ102" i="77"/>
  <c r="AP102" i="77"/>
  <c r="AO102" i="77"/>
  <c r="AN102" i="77"/>
  <c r="AM102" i="77"/>
  <c r="AL102" i="77"/>
  <c r="AK102" i="77"/>
  <c r="AJ102" i="77"/>
  <c r="AI102" i="77"/>
  <c r="AG102" i="77"/>
  <c r="AF102" i="77"/>
  <c r="AE102" i="77"/>
  <c r="AD102" i="77"/>
  <c r="AA102" i="77"/>
  <c r="Z102" i="77"/>
  <c r="Y102" i="77"/>
  <c r="X102" i="77"/>
  <c r="AQ101" i="77"/>
  <c r="AP101" i="77"/>
  <c r="AO101" i="77"/>
  <c r="AN101" i="77"/>
  <c r="AM101" i="77"/>
  <c r="AL101" i="77"/>
  <c r="AK101" i="77"/>
  <c r="AJ101" i="77"/>
  <c r="AI101" i="77"/>
  <c r="AG101" i="77"/>
  <c r="AF101" i="77"/>
  <c r="AE101" i="77"/>
  <c r="AD101" i="77"/>
  <c r="AA101" i="77"/>
  <c r="Y101" i="77"/>
  <c r="X101" i="77"/>
  <c r="Z101" i="77" s="1"/>
  <c r="AQ100" i="77"/>
  <c r="AP100" i="77"/>
  <c r="AO100" i="77"/>
  <c r="AN100" i="77"/>
  <c r="AM100" i="77"/>
  <c r="AL100" i="77"/>
  <c r="AK100" i="77"/>
  <c r="AJ100" i="77"/>
  <c r="AI100" i="77"/>
  <c r="AG100" i="77"/>
  <c r="AF100" i="77"/>
  <c r="AE100" i="77"/>
  <c r="AD100" i="77"/>
  <c r="Z100" i="77"/>
  <c r="Y100" i="77"/>
  <c r="AA100" i="77" s="1"/>
  <c r="X100" i="77"/>
  <c r="AQ99" i="77"/>
  <c r="AP99" i="77"/>
  <c r="AO99" i="77"/>
  <c r="AN99" i="77"/>
  <c r="AM99" i="77"/>
  <c r="AL99" i="77"/>
  <c r="AK99" i="77"/>
  <c r="AJ99" i="77"/>
  <c r="AI99" i="77"/>
  <c r="AG99" i="77"/>
  <c r="AF99" i="77"/>
  <c r="AE99" i="77"/>
  <c r="AD99" i="77"/>
  <c r="AA99" i="77"/>
  <c r="Y99" i="77"/>
  <c r="X99" i="77"/>
  <c r="Z99" i="77" s="1"/>
  <c r="AQ98" i="77"/>
  <c r="AP98" i="77"/>
  <c r="AO98" i="77"/>
  <c r="AN98" i="77"/>
  <c r="AM98" i="77"/>
  <c r="AL98" i="77"/>
  <c r="AK98" i="77"/>
  <c r="AJ98" i="77"/>
  <c r="AI98" i="77"/>
  <c r="AG98" i="77"/>
  <c r="AF98" i="77"/>
  <c r="AE98" i="77"/>
  <c r="AD98" i="77"/>
  <c r="Y98" i="77"/>
  <c r="AA98" i="77" s="1"/>
  <c r="X98" i="77"/>
  <c r="Z98" i="77" s="1"/>
  <c r="AQ97" i="77"/>
  <c r="AP97" i="77"/>
  <c r="AO97" i="77"/>
  <c r="AN97" i="77"/>
  <c r="AM97" i="77"/>
  <c r="AL97" i="77"/>
  <c r="AK97" i="77"/>
  <c r="AJ97" i="77"/>
  <c r="AI97" i="77"/>
  <c r="AG97" i="77"/>
  <c r="AF97" i="77"/>
  <c r="AE97" i="77"/>
  <c r="AD97" i="77"/>
  <c r="Y97" i="77"/>
  <c r="AA97" i="77" s="1"/>
  <c r="X97" i="77"/>
  <c r="Z97" i="77" s="1"/>
  <c r="AQ96" i="77"/>
  <c r="AP96" i="77"/>
  <c r="AO96" i="77"/>
  <c r="AN96" i="77"/>
  <c r="AM96" i="77"/>
  <c r="AL96" i="77"/>
  <c r="AK96" i="77"/>
  <c r="AJ96" i="77"/>
  <c r="AI96" i="77"/>
  <c r="AG96" i="77"/>
  <c r="AF96" i="77"/>
  <c r="AE96" i="77"/>
  <c r="AD96" i="77"/>
  <c r="Z96" i="77"/>
  <c r="Y96" i="77"/>
  <c r="AA96" i="77" s="1"/>
  <c r="X96" i="77"/>
  <c r="AQ95" i="77"/>
  <c r="AP95" i="77"/>
  <c r="AO95" i="77"/>
  <c r="AN95" i="77"/>
  <c r="AM95" i="77"/>
  <c r="AL95" i="77"/>
  <c r="AK95" i="77"/>
  <c r="AJ95" i="77"/>
  <c r="AI95" i="77"/>
  <c r="AG95" i="77"/>
  <c r="AF95" i="77"/>
  <c r="AE95" i="77"/>
  <c r="AD95" i="77"/>
  <c r="AA95" i="77"/>
  <c r="Z95" i="77"/>
  <c r="Y95" i="77"/>
  <c r="X95" i="77"/>
  <c r="AQ94" i="77"/>
  <c r="AP94" i="77"/>
  <c r="AO94" i="77"/>
  <c r="AN94" i="77"/>
  <c r="AM94" i="77"/>
  <c r="AL94" i="77"/>
  <c r="AK94" i="77"/>
  <c r="AJ94" i="77"/>
  <c r="AI94" i="77"/>
  <c r="AG94" i="77"/>
  <c r="AF94" i="77"/>
  <c r="AE94" i="77"/>
  <c r="AD94" i="77"/>
  <c r="AA94" i="77"/>
  <c r="Y94" i="77"/>
  <c r="X94" i="77"/>
  <c r="Z94" i="77" s="1"/>
  <c r="AQ93" i="77"/>
  <c r="AP93" i="77"/>
  <c r="AO93" i="77"/>
  <c r="AN93" i="77"/>
  <c r="AM93" i="77"/>
  <c r="AL93" i="77"/>
  <c r="AK93" i="77"/>
  <c r="AJ93" i="77"/>
  <c r="AI93" i="77"/>
  <c r="AG93" i="77"/>
  <c r="AF93" i="77"/>
  <c r="AE93" i="77"/>
  <c r="AD93" i="77"/>
  <c r="Y93" i="77"/>
  <c r="AA93" i="77" s="1"/>
  <c r="X93" i="77"/>
  <c r="Z93" i="77" s="1"/>
  <c r="AQ92" i="77"/>
  <c r="AP92" i="77"/>
  <c r="AO92" i="77"/>
  <c r="AN92" i="77"/>
  <c r="AM92" i="77"/>
  <c r="AL92" i="77"/>
  <c r="AK92" i="77"/>
  <c r="AJ92" i="77"/>
  <c r="AI92" i="77"/>
  <c r="AG92" i="77"/>
  <c r="AF92" i="77"/>
  <c r="AE92" i="77"/>
  <c r="AD92" i="77"/>
  <c r="Z92" i="77"/>
  <c r="Y92" i="77"/>
  <c r="AA92" i="77" s="1"/>
  <c r="X92" i="77"/>
  <c r="AQ91" i="77"/>
  <c r="AP91" i="77"/>
  <c r="AO91" i="77"/>
  <c r="AN91" i="77"/>
  <c r="AM91" i="77"/>
  <c r="AL91" i="77"/>
  <c r="AK91" i="77"/>
  <c r="AJ91" i="77"/>
  <c r="AI91" i="77"/>
  <c r="AG91" i="77"/>
  <c r="AF91" i="77"/>
  <c r="AE91" i="77"/>
  <c r="AD91" i="77"/>
  <c r="AA91" i="77"/>
  <c r="Y91" i="77"/>
  <c r="X91" i="77"/>
  <c r="Z91" i="77" s="1"/>
  <c r="AQ90" i="77"/>
  <c r="AP90" i="77"/>
  <c r="AO90" i="77"/>
  <c r="AN90" i="77"/>
  <c r="AM90" i="77"/>
  <c r="AL90" i="77"/>
  <c r="AK90" i="77"/>
  <c r="AJ90" i="77"/>
  <c r="AI90" i="77"/>
  <c r="AG90" i="77"/>
  <c r="AF90" i="77"/>
  <c r="AE90" i="77"/>
  <c r="AD90" i="77"/>
  <c r="Y90" i="77"/>
  <c r="AA90" i="77" s="1"/>
  <c r="X90" i="77"/>
  <c r="Z90" i="77" s="1"/>
  <c r="AQ89" i="77"/>
  <c r="AP89" i="77"/>
  <c r="AO89" i="77"/>
  <c r="AN89" i="77"/>
  <c r="AM89" i="77"/>
  <c r="AL89" i="77"/>
  <c r="AK89" i="77"/>
  <c r="AJ89" i="77"/>
  <c r="AI89" i="77"/>
  <c r="AG89" i="77"/>
  <c r="AF89" i="77"/>
  <c r="AE89" i="77"/>
  <c r="AD89" i="77"/>
  <c r="Z89" i="77"/>
  <c r="Y89" i="77"/>
  <c r="AA89" i="77" s="1"/>
  <c r="X89" i="77"/>
  <c r="AQ88" i="77"/>
  <c r="AP88" i="77"/>
  <c r="AO88" i="77"/>
  <c r="AN88" i="77"/>
  <c r="AM88" i="77"/>
  <c r="AL88" i="77"/>
  <c r="AK88" i="77"/>
  <c r="AJ88" i="77"/>
  <c r="AI88" i="77"/>
  <c r="AG88" i="77"/>
  <c r="AF88" i="77"/>
  <c r="AE88" i="77"/>
  <c r="AD88" i="77"/>
  <c r="AA88" i="77"/>
  <c r="Y88" i="77"/>
  <c r="X88" i="77"/>
  <c r="Z88" i="77" s="1"/>
  <c r="AQ87" i="77"/>
  <c r="AP87" i="77"/>
  <c r="AO87" i="77"/>
  <c r="AN87" i="77"/>
  <c r="AM87" i="77"/>
  <c r="AL87" i="77"/>
  <c r="AK87" i="77"/>
  <c r="AJ87" i="77"/>
  <c r="AI87" i="77"/>
  <c r="AG87" i="77"/>
  <c r="AF87" i="77"/>
  <c r="AE87" i="77"/>
  <c r="AD87" i="77"/>
  <c r="Z87" i="77"/>
  <c r="Y87" i="77"/>
  <c r="AA87" i="77" s="1"/>
  <c r="X87" i="77"/>
  <c r="AQ86" i="77"/>
  <c r="AP86" i="77"/>
  <c r="AO86" i="77"/>
  <c r="AN86" i="77"/>
  <c r="AM86" i="77"/>
  <c r="AL86" i="77"/>
  <c r="AK86" i="77"/>
  <c r="AJ86" i="77"/>
  <c r="AI86" i="77"/>
  <c r="AG86" i="77"/>
  <c r="AF86" i="77"/>
  <c r="AE86" i="77"/>
  <c r="AD86" i="77"/>
  <c r="AA86" i="77"/>
  <c r="Z86" i="77"/>
  <c r="Y86" i="77"/>
  <c r="X86" i="77"/>
  <c r="AQ85" i="77"/>
  <c r="AP85" i="77"/>
  <c r="AO85" i="77"/>
  <c r="AN85" i="77"/>
  <c r="AM85" i="77"/>
  <c r="AL85" i="77"/>
  <c r="AK85" i="77"/>
  <c r="AJ85" i="77"/>
  <c r="AI85" i="77"/>
  <c r="AG85" i="77"/>
  <c r="AF85" i="77"/>
  <c r="AE85" i="77"/>
  <c r="AD85" i="77"/>
  <c r="AA85" i="77"/>
  <c r="Y85" i="77"/>
  <c r="X85" i="77"/>
  <c r="Z85" i="77" s="1"/>
  <c r="AQ84" i="77"/>
  <c r="AP84" i="77"/>
  <c r="AO84" i="77"/>
  <c r="AN84" i="77"/>
  <c r="AM84" i="77"/>
  <c r="AL84" i="77"/>
  <c r="AK84" i="77"/>
  <c r="AJ84" i="77"/>
  <c r="AI84" i="77"/>
  <c r="AG84" i="77"/>
  <c r="AF84" i="77"/>
  <c r="AE84" i="77"/>
  <c r="AD84" i="77"/>
  <c r="Z84" i="77"/>
  <c r="Y84" i="77"/>
  <c r="AA84" i="77" s="1"/>
  <c r="X84" i="77"/>
  <c r="AQ83" i="77"/>
  <c r="AP83" i="77"/>
  <c r="AO83" i="77"/>
  <c r="AN83" i="77"/>
  <c r="AM83" i="77"/>
  <c r="AL83" i="77"/>
  <c r="AK83" i="77"/>
  <c r="AJ83" i="77"/>
  <c r="AI83" i="77"/>
  <c r="AG83" i="77"/>
  <c r="AF83" i="77"/>
  <c r="AE83" i="77"/>
  <c r="AD83" i="77"/>
  <c r="AA83" i="77"/>
  <c r="Z83" i="77"/>
  <c r="Y83" i="77"/>
  <c r="X83" i="77"/>
  <c r="AQ82" i="77"/>
  <c r="AP82" i="77"/>
  <c r="AO82" i="77"/>
  <c r="AN82" i="77"/>
  <c r="AM82" i="77"/>
  <c r="AL82" i="77"/>
  <c r="AK82" i="77"/>
  <c r="AJ82" i="77"/>
  <c r="AI82" i="77"/>
  <c r="AG82" i="77"/>
  <c r="AF82" i="77"/>
  <c r="AE82" i="77"/>
  <c r="AD82" i="77"/>
  <c r="AA82" i="77"/>
  <c r="Y82" i="77"/>
  <c r="X82" i="77"/>
  <c r="Z82" i="77" s="1"/>
  <c r="AQ81" i="77"/>
  <c r="AP81" i="77"/>
  <c r="AO81" i="77"/>
  <c r="AN81" i="77"/>
  <c r="AM81" i="77"/>
  <c r="AL81" i="77"/>
  <c r="AK81" i="77"/>
  <c r="AJ81" i="77"/>
  <c r="AI81" i="77"/>
  <c r="AG81" i="77"/>
  <c r="AF81" i="77"/>
  <c r="AE81" i="77"/>
  <c r="AD81" i="77"/>
  <c r="Y81" i="77"/>
  <c r="AA81" i="77" s="1"/>
  <c r="X81" i="77"/>
  <c r="Z81" i="77" s="1"/>
  <c r="AQ80" i="77"/>
  <c r="AP80" i="77"/>
  <c r="AO80" i="77"/>
  <c r="AN80" i="77"/>
  <c r="AM80" i="77"/>
  <c r="AL80" i="77"/>
  <c r="AK80" i="77"/>
  <c r="AJ80" i="77"/>
  <c r="AI80" i="77"/>
  <c r="AG80" i="77"/>
  <c r="AF80" i="77"/>
  <c r="AE80" i="77"/>
  <c r="AD80" i="77"/>
  <c r="Z80" i="77"/>
  <c r="Y80" i="77"/>
  <c r="AA80" i="77" s="1"/>
  <c r="X80" i="77"/>
  <c r="AQ79" i="77"/>
  <c r="AP79" i="77"/>
  <c r="AO79" i="77"/>
  <c r="AN79" i="77"/>
  <c r="AM79" i="77"/>
  <c r="AL79" i="77"/>
  <c r="AK79" i="77"/>
  <c r="AJ79" i="77"/>
  <c r="AI79" i="77"/>
  <c r="AG79" i="77"/>
  <c r="AF79" i="77"/>
  <c r="AE79" i="77"/>
  <c r="AD79" i="77"/>
  <c r="AA79" i="77"/>
  <c r="Z79" i="77"/>
  <c r="Y79" i="77"/>
  <c r="X79" i="77"/>
  <c r="AQ78" i="77"/>
  <c r="AP78" i="77"/>
  <c r="AO78" i="77"/>
  <c r="AN78" i="77"/>
  <c r="AM78" i="77"/>
  <c r="AL78" i="77"/>
  <c r="AK78" i="77"/>
  <c r="AJ78" i="77"/>
  <c r="AI78" i="77"/>
  <c r="AG78" i="77"/>
  <c r="AF78" i="77"/>
  <c r="AE78" i="77"/>
  <c r="AD78" i="77"/>
  <c r="AA78" i="77"/>
  <c r="Y78" i="77"/>
  <c r="X78" i="77"/>
  <c r="Z78" i="77" s="1"/>
  <c r="AQ77" i="77"/>
  <c r="AP77" i="77"/>
  <c r="AO77" i="77"/>
  <c r="AN77" i="77"/>
  <c r="AM77" i="77"/>
  <c r="AL77" i="77"/>
  <c r="AK77" i="77"/>
  <c r="AJ77" i="77"/>
  <c r="AI77" i="77"/>
  <c r="AG77" i="77"/>
  <c r="AF77" i="77"/>
  <c r="AE77" i="77"/>
  <c r="AD77" i="77"/>
  <c r="Y77" i="77"/>
  <c r="AA77" i="77" s="1"/>
  <c r="X77" i="77"/>
  <c r="Z77" i="77" s="1"/>
  <c r="AQ76" i="77"/>
  <c r="AP76" i="77"/>
  <c r="AO76" i="77"/>
  <c r="AN76" i="77"/>
  <c r="AM76" i="77"/>
  <c r="AL76" i="77"/>
  <c r="AK76" i="77"/>
  <c r="AJ76" i="77"/>
  <c r="AI76" i="77"/>
  <c r="AG76" i="77"/>
  <c r="AF76" i="77"/>
  <c r="AE76" i="77"/>
  <c r="AD76" i="77"/>
  <c r="Z76" i="77"/>
  <c r="Y76" i="77"/>
  <c r="AA76" i="77" s="1"/>
  <c r="X76" i="77"/>
  <c r="AQ75" i="77"/>
  <c r="AP75" i="77"/>
  <c r="AO75" i="77"/>
  <c r="AN75" i="77"/>
  <c r="AM75" i="77"/>
  <c r="AL75" i="77"/>
  <c r="AK75" i="77"/>
  <c r="AJ75" i="77"/>
  <c r="AI75" i="77"/>
  <c r="AG75" i="77"/>
  <c r="AF75" i="77"/>
  <c r="AE75" i="77"/>
  <c r="AD75" i="77"/>
  <c r="AA75" i="77"/>
  <c r="Y75" i="77"/>
  <c r="X75" i="77"/>
  <c r="Z75" i="77" s="1"/>
  <c r="AQ74" i="77"/>
  <c r="AP74" i="77"/>
  <c r="AO74" i="77"/>
  <c r="AN74" i="77"/>
  <c r="AM74" i="77"/>
  <c r="AL74" i="77"/>
  <c r="AK74" i="77"/>
  <c r="AJ74" i="77"/>
  <c r="AI74" i="77"/>
  <c r="AG74" i="77"/>
  <c r="AF74" i="77"/>
  <c r="AE74" i="77"/>
  <c r="AD74" i="77"/>
  <c r="Y74" i="77"/>
  <c r="AA74" i="77" s="1"/>
  <c r="X74" i="77"/>
  <c r="Z74" i="77" s="1"/>
  <c r="AQ73" i="77"/>
  <c r="AP73" i="77"/>
  <c r="AO73" i="77"/>
  <c r="AN73" i="77"/>
  <c r="AM73" i="77"/>
  <c r="AL73" i="77"/>
  <c r="AK73" i="77"/>
  <c r="AJ73" i="77"/>
  <c r="AI73" i="77"/>
  <c r="AG73" i="77"/>
  <c r="AF73" i="77"/>
  <c r="AE73" i="77"/>
  <c r="AD73" i="77"/>
  <c r="Z73" i="77"/>
  <c r="Y73" i="77"/>
  <c r="AA73" i="77" s="1"/>
  <c r="X73" i="77"/>
  <c r="AQ72" i="77"/>
  <c r="AP72" i="77"/>
  <c r="AO72" i="77"/>
  <c r="AN72" i="77"/>
  <c r="AM72" i="77"/>
  <c r="AL72" i="77"/>
  <c r="AK72" i="77"/>
  <c r="AJ72" i="77"/>
  <c r="AI72" i="77"/>
  <c r="AG72" i="77"/>
  <c r="AF72" i="77"/>
  <c r="AE72" i="77"/>
  <c r="AD72" i="77"/>
  <c r="AA72" i="77"/>
  <c r="Y72" i="77"/>
  <c r="X72" i="77"/>
  <c r="Z72" i="77" s="1"/>
  <c r="AQ71" i="77"/>
  <c r="AP71" i="77"/>
  <c r="AO71" i="77"/>
  <c r="AN71" i="77"/>
  <c r="AM71" i="77"/>
  <c r="AL71" i="77"/>
  <c r="AK71" i="77"/>
  <c r="AJ71" i="77"/>
  <c r="AI71" i="77"/>
  <c r="AG71" i="77"/>
  <c r="AF71" i="77"/>
  <c r="AE71" i="77"/>
  <c r="AD71" i="77"/>
  <c r="Z71" i="77"/>
  <c r="Y71" i="77"/>
  <c r="AA71" i="77" s="1"/>
  <c r="X71" i="77"/>
  <c r="AQ70" i="77"/>
  <c r="AP70" i="77"/>
  <c r="AO70" i="77"/>
  <c r="AN70" i="77"/>
  <c r="AM70" i="77"/>
  <c r="AL70" i="77"/>
  <c r="AK70" i="77"/>
  <c r="AJ70" i="77"/>
  <c r="AI70" i="77"/>
  <c r="AG70" i="77"/>
  <c r="AF70" i="77"/>
  <c r="AE70" i="77"/>
  <c r="AD70" i="77"/>
  <c r="AA70" i="77"/>
  <c r="Z70" i="77"/>
  <c r="Y70" i="77"/>
  <c r="X70" i="77"/>
  <c r="AQ69" i="77"/>
  <c r="AP69" i="77"/>
  <c r="AO69" i="77"/>
  <c r="AN69" i="77"/>
  <c r="AM69" i="77"/>
  <c r="AL69" i="77"/>
  <c r="AK69" i="77"/>
  <c r="AJ69" i="77"/>
  <c r="AI69" i="77"/>
  <c r="AG69" i="77"/>
  <c r="AF69" i="77"/>
  <c r="AE69" i="77"/>
  <c r="AD69" i="77"/>
  <c r="AA69" i="77"/>
  <c r="Y69" i="77"/>
  <c r="X69" i="77"/>
  <c r="Z69" i="77" s="1"/>
  <c r="AQ68" i="77"/>
  <c r="AP68" i="77"/>
  <c r="AO68" i="77"/>
  <c r="AN68" i="77"/>
  <c r="AM68" i="77"/>
  <c r="AL68" i="77"/>
  <c r="AK68" i="77"/>
  <c r="AJ68" i="77"/>
  <c r="AI68" i="77"/>
  <c r="AG68" i="77"/>
  <c r="AF68" i="77"/>
  <c r="AE68" i="77"/>
  <c r="AD68" i="77"/>
  <c r="Z68" i="77"/>
  <c r="Y68" i="77"/>
  <c r="AA68" i="77" s="1"/>
  <c r="X68" i="77"/>
  <c r="AQ67" i="77"/>
  <c r="AP67" i="77"/>
  <c r="AO67" i="77"/>
  <c r="AN67" i="77"/>
  <c r="AM67" i="77"/>
  <c r="AL67" i="77"/>
  <c r="AK67" i="77"/>
  <c r="AJ67" i="77"/>
  <c r="AI67" i="77"/>
  <c r="AG67" i="77"/>
  <c r="AF67" i="77"/>
  <c r="AE67" i="77"/>
  <c r="AD67" i="77"/>
  <c r="AA67" i="77"/>
  <c r="Z67" i="77"/>
  <c r="Y67" i="77"/>
  <c r="X67" i="77"/>
  <c r="AQ66" i="77"/>
  <c r="AP66" i="77"/>
  <c r="AO66" i="77"/>
  <c r="AN66" i="77"/>
  <c r="AM66" i="77"/>
  <c r="AL66" i="77"/>
  <c r="AK66" i="77"/>
  <c r="AJ66" i="77"/>
  <c r="AI66" i="77"/>
  <c r="AG66" i="77"/>
  <c r="AF66" i="77"/>
  <c r="AE66" i="77"/>
  <c r="AD66" i="77"/>
  <c r="AA66" i="77"/>
  <c r="Y66" i="77"/>
  <c r="X66" i="77"/>
  <c r="Z66" i="77" s="1"/>
  <c r="AQ65" i="77"/>
  <c r="AP65" i="77"/>
  <c r="AO65" i="77"/>
  <c r="AN65" i="77"/>
  <c r="AM65" i="77"/>
  <c r="AL65" i="77"/>
  <c r="AK65" i="77"/>
  <c r="AJ65" i="77"/>
  <c r="AI65" i="77"/>
  <c r="AG65" i="77"/>
  <c r="AF65" i="77"/>
  <c r="AE65" i="77"/>
  <c r="AD65" i="77"/>
  <c r="Y65" i="77"/>
  <c r="AA65" i="77" s="1"/>
  <c r="X65" i="77"/>
  <c r="Z65" i="77" s="1"/>
  <c r="AQ64" i="77"/>
  <c r="AP64" i="77"/>
  <c r="AO64" i="77"/>
  <c r="AN64" i="77"/>
  <c r="AM64" i="77"/>
  <c r="AL64" i="77"/>
  <c r="AK64" i="77"/>
  <c r="AJ64" i="77"/>
  <c r="AI64" i="77"/>
  <c r="AG64" i="77"/>
  <c r="AF64" i="77"/>
  <c r="AE64" i="77"/>
  <c r="AD64" i="77"/>
  <c r="Y64" i="77"/>
  <c r="AA64" i="77" s="1"/>
  <c r="X64" i="77"/>
  <c r="Z64" i="77" s="1"/>
  <c r="AQ63" i="77"/>
  <c r="AP63" i="77"/>
  <c r="AO63" i="77"/>
  <c r="AN63" i="77"/>
  <c r="AM63" i="77"/>
  <c r="AL63" i="77"/>
  <c r="AK63" i="77"/>
  <c r="AJ63" i="77"/>
  <c r="AI63" i="77"/>
  <c r="AG63" i="77"/>
  <c r="AF63" i="77"/>
  <c r="AE63" i="77"/>
  <c r="AD63" i="77"/>
  <c r="Z63" i="77"/>
  <c r="Y63" i="77"/>
  <c r="AA63" i="77" s="1"/>
  <c r="X63" i="77"/>
  <c r="AQ62" i="77"/>
  <c r="AP62" i="77"/>
  <c r="AO62" i="77"/>
  <c r="AN62" i="77"/>
  <c r="AM62" i="77"/>
  <c r="AL62" i="77"/>
  <c r="AK62" i="77"/>
  <c r="AJ62" i="77"/>
  <c r="AI62" i="77"/>
  <c r="AG62" i="77"/>
  <c r="AF62" i="77"/>
  <c r="AE62" i="77"/>
  <c r="AD62" i="77"/>
  <c r="AA62" i="77"/>
  <c r="Z62" i="77"/>
  <c r="Y62" i="77"/>
  <c r="X62" i="77"/>
  <c r="AQ61" i="77"/>
  <c r="AP61" i="77"/>
  <c r="AO61" i="77"/>
  <c r="AN61" i="77"/>
  <c r="AM61" i="77"/>
  <c r="AL61" i="77"/>
  <c r="AK61" i="77"/>
  <c r="AJ61" i="77"/>
  <c r="AI61" i="77"/>
  <c r="AG61" i="77"/>
  <c r="AF61" i="77"/>
  <c r="AE61" i="77"/>
  <c r="AD61" i="77"/>
  <c r="AA61" i="77"/>
  <c r="Y61" i="77"/>
  <c r="X61" i="77"/>
  <c r="Z61" i="77" s="1"/>
  <c r="AQ60" i="77"/>
  <c r="AP60" i="77"/>
  <c r="AO60" i="77"/>
  <c r="AN60" i="77"/>
  <c r="AM60" i="77"/>
  <c r="AL60" i="77"/>
  <c r="AK60" i="77"/>
  <c r="AJ60" i="77"/>
  <c r="AI60" i="77"/>
  <c r="AG60" i="77"/>
  <c r="AF60" i="77"/>
  <c r="AE60" i="77"/>
  <c r="AD60" i="77"/>
  <c r="Z60" i="77"/>
  <c r="Y60" i="77"/>
  <c r="AA60" i="77" s="1"/>
  <c r="X60" i="77"/>
  <c r="AQ59" i="77"/>
  <c r="AP59" i="77"/>
  <c r="AO59" i="77"/>
  <c r="AN59" i="77"/>
  <c r="AM59" i="77"/>
  <c r="AL59" i="77"/>
  <c r="AK59" i="77"/>
  <c r="AJ59" i="77"/>
  <c r="AI59" i="77"/>
  <c r="AG59" i="77"/>
  <c r="AF59" i="77"/>
  <c r="AE59" i="77"/>
  <c r="AD59" i="77"/>
  <c r="AA59" i="77"/>
  <c r="Y59" i="77"/>
  <c r="X59" i="77"/>
  <c r="Z59" i="77" s="1"/>
  <c r="AQ58" i="77"/>
  <c r="AP58" i="77"/>
  <c r="AO58" i="77"/>
  <c r="AN58" i="77"/>
  <c r="AM58" i="77"/>
  <c r="AL58" i="77"/>
  <c r="AK58" i="77"/>
  <c r="AJ58" i="77"/>
  <c r="AI58" i="77"/>
  <c r="AG58" i="77"/>
  <c r="AF58" i="77"/>
  <c r="AE58" i="77"/>
  <c r="AD58" i="77"/>
  <c r="Y58" i="77"/>
  <c r="AA58" i="77" s="1"/>
  <c r="X58" i="77"/>
  <c r="Z58" i="77" s="1"/>
  <c r="AQ57" i="77"/>
  <c r="AP57" i="77"/>
  <c r="AO57" i="77"/>
  <c r="AN57" i="77"/>
  <c r="AM57" i="77"/>
  <c r="AL57" i="77"/>
  <c r="AK57" i="77"/>
  <c r="AJ57" i="77"/>
  <c r="AI57" i="77"/>
  <c r="AG57" i="77"/>
  <c r="AF57" i="77"/>
  <c r="AE57" i="77"/>
  <c r="AD57" i="77"/>
  <c r="Z57" i="77"/>
  <c r="Y57" i="77"/>
  <c r="AA57" i="77" s="1"/>
  <c r="X57" i="77"/>
  <c r="AQ56" i="77"/>
  <c r="AP56" i="77"/>
  <c r="AO56" i="77"/>
  <c r="AN56" i="77"/>
  <c r="AM56" i="77"/>
  <c r="AL56" i="77"/>
  <c r="AK56" i="77"/>
  <c r="AJ56" i="77"/>
  <c r="AI56" i="77"/>
  <c r="AG56" i="77"/>
  <c r="AF56" i="77"/>
  <c r="AE56" i="77"/>
  <c r="AD56" i="77"/>
  <c r="AA56" i="77"/>
  <c r="Y56" i="77"/>
  <c r="X56" i="77"/>
  <c r="Z56" i="77" s="1"/>
  <c r="AQ55" i="77"/>
  <c r="AP55" i="77"/>
  <c r="AO55" i="77"/>
  <c r="AN55" i="77"/>
  <c r="AM55" i="77"/>
  <c r="AL55" i="77"/>
  <c r="AK55" i="77"/>
  <c r="AJ55" i="77"/>
  <c r="AI55" i="77"/>
  <c r="AG55" i="77"/>
  <c r="AF55" i="77"/>
  <c r="AE55" i="77"/>
  <c r="AD55" i="77"/>
  <c r="Z55" i="77"/>
  <c r="Y55" i="77"/>
  <c r="AA55" i="77" s="1"/>
  <c r="X55" i="77"/>
  <c r="AQ54" i="77"/>
  <c r="AP54" i="77"/>
  <c r="AO54" i="77"/>
  <c r="AN54" i="77"/>
  <c r="AM54" i="77"/>
  <c r="AL54" i="77"/>
  <c r="AK54" i="77"/>
  <c r="AJ54" i="77"/>
  <c r="AI54" i="77"/>
  <c r="AG54" i="77"/>
  <c r="AF54" i="77"/>
  <c r="AE54" i="77"/>
  <c r="AD54" i="77"/>
  <c r="AA54" i="77"/>
  <c r="Z54" i="77"/>
  <c r="Y54" i="77"/>
  <c r="X54" i="77"/>
  <c r="AQ53" i="77"/>
  <c r="AP53" i="77"/>
  <c r="AO53" i="77"/>
  <c r="AN53" i="77"/>
  <c r="AM53" i="77"/>
  <c r="AL53" i="77"/>
  <c r="AK53" i="77"/>
  <c r="AJ53" i="77"/>
  <c r="AI53" i="77"/>
  <c r="AG53" i="77"/>
  <c r="AF53" i="77"/>
  <c r="AE53" i="77"/>
  <c r="AD53" i="77"/>
  <c r="AA53" i="77"/>
  <c r="Y53" i="77"/>
  <c r="X53" i="77"/>
  <c r="Z53" i="77" s="1"/>
  <c r="AQ52" i="77"/>
  <c r="AP52" i="77"/>
  <c r="AO52" i="77"/>
  <c r="AN52" i="77"/>
  <c r="AM52" i="77"/>
  <c r="AK52" i="77"/>
  <c r="AJ52" i="77"/>
  <c r="AI52" i="77"/>
  <c r="AG52" i="77"/>
  <c r="AF52" i="77"/>
  <c r="AE52" i="77"/>
  <c r="AD52" i="77"/>
  <c r="AA52" i="77"/>
  <c r="Y52" i="77"/>
  <c r="X52" i="77"/>
  <c r="Z52" i="77" s="1"/>
  <c r="AQ51" i="77"/>
  <c r="AP51" i="77"/>
  <c r="AO51" i="77"/>
  <c r="AN51" i="77"/>
  <c r="AM51" i="77"/>
  <c r="AL51" i="77"/>
  <c r="AK51" i="77"/>
  <c r="AJ51" i="77"/>
  <c r="AI51" i="77"/>
  <c r="AG51" i="77"/>
  <c r="AF51" i="77"/>
  <c r="AE51" i="77"/>
  <c r="AD51" i="77"/>
  <c r="Z51" i="77"/>
  <c r="Y51" i="77"/>
  <c r="AA51" i="77" s="1"/>
  <c r="X51" i="77"/>
  <c r="AQ50" i="77"/>
  <c r="AP50" i="77"/>
  <c r="AO50" i="77"/>
  <c r="AN50" i="77"/>
  <c r="AM50" i="77"/>
  <c r="AL50" i="77"/>
  <c r="AK50" i="77"/>
  <c r="AJ50" i="77"/>
  <c r="AI50" i="77"/>
  <c r="AG50" i="77"/>
  <c r="AF50" i="77"/>
  <c r="AE50" i="77"/>
  <c r="AD50" i="77"/>
  <c r="AA50" i="77"/>
  <c r="Z50" i="77"/>
  <c r="Y50" i="77"/>
  <c r="X50" i="77"/>
  <c r="AQ49" i="77"/>
  <c r="AP49" i="77"/>
  <c r="AO49" i="77"/>
  <c r="AN49" i="77"/>
  <c r="AM49" i="77"/>
  <c r="AL49" i="77"/>
  <c r="AK49" i="77"/>
  <c r="AJ49" i="77"/>
  <c r="AI49" i="77"/>
  <c r="AG49" i="77"/>
  <c r="AF49" i="77"/>
  <c r="AE49" i="77"/>
  <c r="AD49" i="77"/>
  <c r="AA49" i="77"/>
  <c r="Y49" i="77"/>
  <c r="X49" i="77"/>
  <c r="Z49" i="77" s="1"/>
  <c r="AQ48" i="77"/>
  <c r="AP48" i="77"/>
  <c r="AO48" i="77"/>
  <c r="AN48" i="77"/>
  <c r="AM48" i="77"/>
  <c r="AL48" i="77"/>
  <c r="AK48" i="77"/>
  <c r="AJ48" i="77"/>
  <c r="AI48" i="77"/>
  <c r="AG48" i="77"/>
  <c r="AF48" i="77"/>
  <c r="AE48" i="77"/>
  <c r="AD48" i="77"/>
  <c r="Y48" i="77"/>
  <c r="AA48" i="77" s="1"/>
  <c r="X48" i="77"/>
  <c r="Z48" i="77" s="1"/>
  <c r="AQ47" i="77"/>
  <c r="AP47" i="77"/>
  <c r="AO47" i="77"/>
  <c r="AN47" i="77"/>
  <c r="AM47" i="77"/>
  <c r="AL47" i="77"/>
  <c r="AK47" i="77"/>
  <c r="AJ47" i="77"/>
  <c r="AI47" i="77"/>
  <c r="AG47" i="77"/>
  <c r="AF47" i="77"/>
  <c r="AE47" i="77"/>
  <c r="AD47" i="77"/>
  <c r="Y47" i="77"/>
  <c r="AA47" i="77" s="1"/>
  <c r="X47" i="77"/>
  <c r="Z47" i="77" s="1"/>
  <c r="AQ46" i="77"/>
  <c r="AP46" i="77"/>
  <c r="AO46" i="77"/>
  <c r="AN46" i="77"/>
  <c r="AM46" i="77"/>
  <c r="AL46" i="77"/>
  <c r="AK46" i="77"/>
  <c r="AJ46" i="77"/>
  <c r="AI46" i="77"/>
  <c r="AG46" i="77"/>
  <c r="AF46" i="77"/>
  <c r="AE46" i="77"/>
  <c r="AD46" i="77"/>
  <c r="Z46" i="77"/>
  <c r="Y46" i="77"/>
  <c r="AA46" i="77" s="1"/>
  <c r="X46" i="77"/>
  <c r="AQ45" i="77"/>
  <c r="AP45" i="77"/>
  <c r="AO45" i="77"/>
  <c r="AN45" i="77"/>
  <c r="AM45" i="77"/>
  <c r="AL45" i="77"/>
  <c r="AK45" i="77"/>
  <c r="AJ45" i="77"/>
  <c r="AI45" i="77"/>
  <c r="AG45" i="77"/>
  <c r="AF45" i="77"/>
  <c r="AE45" i="77"/>
  <c r="AD45" i="77"/>
  <c r="AA45" i="77"/>
  <c r="Z45" i="77"/>
  <c r="Y45" i="77"/>
  <c r="X45" i="77"/>
  <c r="AQ44" i="77"/>
  <c r="AP44" i="77"/>
  <c r="AO44" i="77"/>
  <c r="AN44" i="77"/>
  <c r="AM44" i="77"/>
  <c r="AL44" i="77"/>
  <c r="AK44" i="77"/>
  <c r="AJ44" i="77"/>
  <c r="AI44" i="77"/>
  <c r="AG44" i="77"/>
  <c r="AF44" i="77"/>
  <c r="AE44" i="77"/>
  <c r="AD44" i="77"/>
  <c r="AA44" i="77"/>
  <c r="Y44" i="77"/>
  <c r="X44" i="77"/>
  <c r="Z44" i="77" s="1"/>
  <c r="AQ43" i="77"/>
  <c r="AP43" i="77"/>
  <c r="AO43" i="77"/>
  <c r="AN43" i="77"/>
  <c r="AM43" i="77"/>
  <c r="AL43" i="77"/>
  <c r="AK43" i="77"/>
  <c r="AJ43" i="77"/>
  <c r="AI43" i="77"/>
  <c r="AG43" i="77"/>
  <c r="AF43" i="77"/>
  <c r="AE43" i="77"/>
  <c r="AD43" i="77"/>
  <c r="Z43" i="77"/>
  <c r="Y43" i="77"/>
  <c r="AA43" i="77" s="1"/>
  <c r="X43" i="77"/>
  <c r="AQ42" i="77"/>
  <c r="AP42" i="77"/>
  <c r="AO42" i="77"/>
  <c r="AN42" i="77"/>
  <c r="AM42" i="77"/>
  <c r="AL42" i="77"/>
  <c r="AK42" i="77"/>
  <c r="AJ42" i="77"/>
  <c r="AI42" i="77"/>
  <c r="AG42" i="77"/>
  <c r="AF42" i="77"/>
  <c r="AE42" i="77"/>
  <c r="AD42" i="77"/>
  <c r="AA42" i="77"/>
  <c r="Y42" i="77"/>
  <c r="X42" i="77"/>
  <c r="Z42" i="77" s="1"/>
  <c r="AQ41" i="77"/>
  <c r="AP41" i="77"/>
  <c r="AO41" i="77"/>
  <c r="AN41" i="77"/>
  <c r="AM41" i="77"/>
  <c r="AL41" i="77"/>
  <c r="AK41" i="77"/>
  <c r="AJ41" i="77"/>
  <c r="AI41" i="77"/>
  <c r="AG41" i="77"/>
  <c r="AF41" i="77"/>
  <c r="AE41" i="77"/>
  <c r="AD41" i="77"/>
  <c r="Y41" i="77"/>
  <c r="AA41" i="77" s="1"/>
  <c r="X41" i="77"/>
  <c r="Z41" i="77" s="1"/>
  <c r="AQ40" i="77"/>
  <c r="AP40" i="77"/>
  <c r="AO40" i="77"/>
  <c r="AN40" i="77"/>
  <c r="AM40" i="77"/>
  <c r="AL40" i="77"/>
  <c r="AK40" i="77"/>
  <c r="AJ40" i="77"/>
  <c r="AI40" i="77"/>
  <c r="AG40" i="77"/>
  <c r="AF40" i="77"/>
  <c r="AE40" i="77"/>
  <c r="AD40" i="77"/>
  <c r="Z40" i="77"/>
  <c r="Y40" i="77"/>
  <c r="AA40" i="77" s="1"/>
  <c r="X40" i="77"/>
  <c r="AQ39" i="77"/>
  <c r="AP39" i="77"/>
  <c r="AO39" i="77"/>
  <c r="AN39" i="77"/>
  <c r="AM39" i="77"/>
  <c r="AL39" i="77"/>
  <c r="AK39" i="77"/>
  <c r="AJ39" i="77"/>
  <c r="AI39" i="77"/>
  <c r="AG39" i="77"/>
  <c r="AF39" i="77"/>
  <c r="AE39" i="77"/>
  <c r="AD39" i="77"/>
  <c r="AA39" i="77"/>
  <c r="Y39" i="77"/>
  <c r="X39" i="77"/>
  <c r="Z39" i="77" s="1"/>
  <c r="AQ38" i="77"/>
  <c r="AP38" i="77"/>
  <c r="AO38" i="77"/>
  <c r="AN38" i="77"/>
  <c r="AM38" i="77"/>
  <c r="AL38" i="77"/>
  <c r="AK38" i="77"/>
  <c r="AJ38" i="77"/>
  <c r="AI38" i="77"/>
  <c r="AG38" i="77"/>
  <c r="AF38" i="77"/>
  <c r="AE38" i="77"/>
  <c r="AD38" i="77"/>
  <c r="Y38" i="77"/>
  <c r="AA38" i="77" s="1"/>
  <c r="X38" i="77"/>
  <c r="Z38" i="77" s="1"/>
  <c r="AQ37" i="77"/>
  <c r="AP37" i="77"/>
  <c r="AO37" i="77"/>
  <c r="AN37" i="77"/>
  <c r="AM37" i="77"/>
  <c r="AL37" i="77"/>
  <c r="AK37" i="77"/>
  <c r="AJ37" i="77"/>
  <c r="AI37" i="77"/>
  <c r="AG37" i="77"/>
  <c r="AF37" i="77"/>
  <c r="AE37" i="77"/>
  <c r="AD37" i="77"/>
  <c r="Z37" i="77"/>
  <c r="Y37" i="77"/>
  <c r="AA37" i="77" s="1"/>
  <c r="X37" i="77"/>
  <c r="AQ36" i="77"/>
  <c r="AP36" i="77"/>
  <c r="AO36" i="77"/>
  <c r="AN36" i="77"/>
  <c r="AM36" i="77"/>
  <c r="AL36" i="77"/>
  <c r="AK36" i="77"/>
  <c r="AJ36" i="77"/>
  <c r="AI36" i="77"/>
  <c r="AG36" i="77"/>
  <c r="AF36" i="77"/>
  <c r="AE36" i="77"/>
  <c r="AD36" i="77"/>
  <c r="AA36" i="77"/>
  <c r="Z36" i="77"/>
  <c r="Y36" i="77"/>
  <c r="X36" i="77"/>
  <c r="AQ35" i="77"/>
  <c r="AP35" i="77"/>
  <c r="AO35" i="77"/>
  <c r="AN35" i="77"/>
  <c r="AM35" i="77"/>
  <c r="AL35" i="77"/>
  <c r="AK35" i="77"/>
  <c r="AJ35" i="77"/>
  <c r="AI35" i="77"/>
  <c r="AG35" i="77"/>
  <c r="AF35" i="77"/>
  <c r="AE35" i="77"/>
  <c r="AD35" i="77"/>
  <c r="AA35" i="77"/>
  <c r="Z35" i="77"/>
  <c r="Y35" i="77"/>
  <c r="X35" i="77"/>
  <c r="AQ34" i="77"/>
  <c r="AP34" i="77"/>
  <c r="AO34" i="77"/>
  <c r="AN34" i="77"/>
  <c r="AM34" i="77"/>
  <c r="AL34" i="77"/>
  <c r="AK34" i="77"/>
  <c r="AJ34" i="77"/>
  <c r="AI34" i="77"/>
  <c r="AG34" i="77"/>
  <c r="AF34" i="77"/>
  <c r="AE34" i="77"/>
  <c r="AD34" i="77"/>
  <c r="AA34" i="77"/>
  <c r="Z34" i="77"/>
  <c r="Y34" i="77"/>
  <c r="X34" i="77"/>
  <c r="AQ33" i="77"/>
  <c r="AP33" i="77"/>
  <c r="AO33" i="77"/>
  <c r="AN33" i="77"/>
  <c r="AM33" i="77"/>
  <c r="AL33" i="77"/>
  <c r="AK33" i="77"/>
  <c r="AJ33" i="77"/>
  <c r="AI33" i="77"/>
  <c r="AG33" i="77"/>
  <c r="AF33" i="77"/>
  <c r="AE33" i="77"/>
  <c r="AD33" i="77"/>
  <c r="AA33" i="77"/>
  <c r="Y33" i="77"/>
  <c r="X33" i="77"/>
  <c r="Z33" i="77" s="1"/>
  <c r="AQ32" i="77"/>
  <c r="AP32" i="77"/>
  <c r="AO32" i="77"/>
  <c r="AN32" i="77"/>
  <c r="AM32" i="77"/>
  <c r="AL32" i="77"/>
  <c r="AK32" i="77"/>
  <c r="AJ32" i="77"/>
  <c r="AI32" i="77"/>
  <c r="AG32" i="77"/>
  <c r="AF32" i="77"/>
  <c r="AE32" i="77"/>
  <c r="AD32" i="77"/>
  <c r="Y32" i="77"/>
  <c r="AA32" i="77" s="1"/>
  <c r="X32" i="77"/>
  <c r="Z32" i="77" s="1"/>
  <c r="AQ31" i="77"/>
  <c r="AP31" i="77"/>
  <c r="AO31" i="77"/>
  <c r="AN31" i="77"/>
  <c r="AM31" i="77"/>
  <c r="AL31" i="77"/>
  <c r="AK31" i="77"/>
  <c r="AJ31" i="77"/>
  <c r="AI31" i="77"/>
  <c r="AG31" i="77"/>
  <c r="AF31" i="77"/>
  <c r="AE31" i="77"/>
  <c r="AD31" i="77"/>
  <c r="Y31" i="77"/>
  <c r="AA31" i="77" s="1"/>
  <c r="X31" i="77"/>
  <c r="Z31" i="77" s="1"/>
  <c r="AQ30" i="77"/>
  <c r="AP30" i="77"/>
  <c r="AO30" i="77"/>
  <c r="AN30" i="77"/>
  <c r="AM30" i="77"/>
  <c r="AL30" i="77"/>
  <c r="AK30" i="77"/>
  <c r="AJ30" i="77"/>
  <c r="AI30" i="77"/>
  <c r="AG30" i="77"/>
  <c r="AF30" i="77"/>
  <c r="AE30" i="77"/>
  <c r="AD30" i="77"/>
  <c r="Z30" i="77"/>
  <c r="Y30" i="77"/>
  <c r="AA30" i="77" s="1"/>
  <c r="X30" i="77"/>
  <c r="AQ29" i="77"/>
  <c r="AP29" i="77"/>
  <c r="AO29" i="77"/>
  <c r="AN29" i="77"/>
  <c r="AM29" i="77"/>
  <c r="AL29" i="77"/>
  <c r="AK29" i="77"/>
  <c r="AJ29" i="77"/>
  <c r="AI29" i="77"/>
  <c r="AG29" i="77"/>
  <c r="AF29" i="77"/>
  <c r="AE29" i="77"/>
  <c r="AD29" i="77"/>
  <c r="AA29" i="77"/>
  <c r="Z29" i="77"/>
  <c r="Y29" i="77"/>
  <c r="X29" i="77"/>
  <c r="AQ28" i="77"/>
  <c r="AP28" i="77"/>
  <c r="AO28" i="77"/>
  <c r="AN28" i="77"/>
  <c r="AM28" i="77"/>
  <c r="AL28" i="77"/>
  <c r="AK28" i="77"/>
  <c r="AJ28" i="77"/>
  <c r="AI28" i="77"/>
  <c r="AG28" i="77"/>
  <c r="AF28" i="77"/>
  <c r="AE28" i="77"/>
  <c r="AD28" i="77"/>
  <c r="AA28" i="77"/>
  <c r="Y28" i="77"/>
  <c r="X28" i="77"/>
  <c r="Z28" i="77" s="1"/>
  <c r="AQ27" i="77"/>
  <c r="AP27" i="77"/>
  <c r="AO27" i="77"/>
  <c r="AN27" i="77"/>
  <c r="AM27" i="77"/>
  <c r="AL27" i="77"/>
  <c r="AK27" i="77"/>
  <c r="AJ27" i="77"/>
  <c r="AI27" i="77"/>
  <c r="AG27" i="77"/>
  <c r="AF27" i="77"/>
  <c r="AE27" i="77"/>
  <c r="AD27" i="77"/>
  <c r="Z27" i="77"/>
  <c r="Y27" i="77"/>
  <c r="AA27" i="77" s="1"/>
  <c r="X27" i="77"/>
  <c r="AQ26" i="77"/>
  <c r="AP26" i="77"/>
  <c r="AO26" i="77"/>
  <c r="AN26" i="77"/>
  <c r="AM26" i="77"/>
  <c r="AL26" i="77"/>
  <c r="AK26" i="77"/>
  <c r="AJ26" i="77"/>
  <c r="AI26" i="77"/>
  <c r="AG26" i="77"/>
  <c r="AF26" i="77"/>
  <c r="AE26" i="77"/>
  <c r="AD26" i="77"/>
  <c r="AA26" i="77"/>
  <c r="Y26" i="77"/>
  <c r="X26" i="77"/>
  <c r="Z26" i="77" s="1"/>
  <c r="AQ25" i="77"/>
  <c r="AP25" i="77"/>
  <c r="AO25" i="77"/>
  <c r="AN25" i="77"/>
  <c r="AM25" i="77"/>
  <c r="AL25" i="77"/>
  <c r="AK25" i="77"/>
  <c r="AJ25" i="77"/>
  <c r="AI25" i="77"/>
  <c r="AG25" i="77"/>
  <c r="AF25" i="77"/>
  <c r="AE25" i="77"/>
  <c r="AD25" i="77"/>
  <c r="Y25" i="77"/>
  <c r="AA25" i="77" s="1"/>
  <c r="X25" i="77"/>
  <c r="Z25" i="77" s="1"/>
  <c r="AQ24" i="77"/>
  <c r="AP24" i="77"/>
  <c r="AO24" i="77"/>
  <c r="AN24" i="77"/>
  <c r="AM24" i="77"/>
  <c r="AL24" i="77"/>
  <c r="AK24" i="77"/>
  <c r="AJ24" i="77"/>
  <c r="AI24" i="77"/>
  <c r="AG24" i="77"/>
  <c r="AF24" i="77"/>
  <c r="AE24" i="77"/>
  <c r="AD24" i="77"/>
  <c r="Z24" i="77"/>
  <c r="Y24" i="77"/>
  <c r="AA24" i="77" s="1"/>
  <c r="X24" i="77"/>
  <c r="AQ23" i="77"/>
  <c r="AP23" i="77"/>
  <c r="AO23" i="77"/>
  <c r="AN23" i="77"/>
  <c r="AM23" i="77"/>
  <c r="AL23" i="77"/>
  <c r="AK23" i="77"/>
  <c r="AJ23" i="77"/>
  <c r="AI23" i="77"/>
  <c r="AG23" i="77"/>
  <c r="AF23" i="77"/>
  <c r="AE23" i="77"/>
  <c r="AD23" i="77"/>
  <c r="AA23" i="77"/>
  <c r="Y23" i="77"/>
  <c r="X23" i="77"/>
  <c r="Z23" i="77" s="1"/>
  <c r="AQ22" i="77"/>
  <c r="AP22" i="77"/>
  <c r="AO22" i="77"/>
  <c r="AN22" i="77"/>
  <c r="AM22" i="77"/>
  <c r="AL22" i="77"/>
  <c r="AK22" i="77"/>
  <c r="AJ22" i="77"/>
  <c r="AI22" i="77"/>
  <c r="AG22" i="77"/>
  <c r="AF22" i="77"/>
  <c r="AE22" i="77"/>
  <c r="AD22" i="77"/>
  <c r="Y22" i="77"/>
  <c r="AA22" i="77" s="1"/>
  <c r="X22" i="77"/>
  <c r="Z22" i="77" s="1"/>
  <c r="AQ21" i="77"/>
  <c r="AP21" i="77"/>
  <c r="AO21" i="77"/>
  <c r="AN21" i="77"/>
  <c r="AM21" i="77"/>
  <c r="AL21" i="77"/>
  <c r="AK21" i="77"/>
  <c r="AJ21" i="77"/>
  <c r="AI21" i="77"/>
  <c r="AG21" i="77"/>
  <c r="AF21" i="77"/>
  <c r="AE21" i="77"/>
  <c r="AD21" i="77"/>
  <c r="Z21" i="77"/>
  <c r="Y21" i="77"/>
  <c r="AA21" i="77" s="1"/>
  <c r="X21" i="77"/>
  <c r="AQ20" i="77"/>
  <c r="AP20" i="77"/>
  <c r="AO20" i="77"/>
  <c r="AN20" i="77"/>
  <c r="AM20" i="77"/>
  <c r="AL20" i="77"/>
  <c r="AK20" i="77"/>
  <c r="AJ20" i="77"/>
  <c r="AI20" i="77"/>
  <c r="AG20" i="77"/>
  <c r="AF20" i="77"/>
  <c r="AE20" i="77"/>
  <c r="AD20" i="77"/>
  <c r="AA20" i="77"/>
  <c r="Z20" i="77"/>
  <c r="Y20" i="77"/>
  <c r="X20" i="77"/>
  <c r="AQ19" i="77"/>
  <c r="AP19" i="77"/>
  <c r="AO19" i="77"/>
  <c r="AN19" i="77"/>
  <c r="AM19" i="77"/>
  <c r="AL19" i="77"/>
  <c r="AK19" i="77"/>
  <c r="AJ19" i="77"/>
  <c r="AI19" i="77"/>
  <c r="AG19" i="77"/>
  <c r="AF19" i="77"/>
  <c r="AE19" i="77"/>
  <c r="AD19" i="77"/>
  <c r="AA19" i="77"/>
  <c r="Z19" i="77"/>
  <c r="Y19" i="77"/>
  <c r="X19" i="77"/>
  <c r="AQ18" i="77"/>
  <c r="AP18" i="77"/>
  <c r="AO18" i="77"/>
  <c r="AN18" i="77"/>
  <c r="AM18" i="77"/>
  <c r="AL18" i="77"/>
  <c r="AK18" i="77"/>
  <c r="AJ18" i="77"/>
  <c r="AI18" i="77"/>
  <c r="AG18" i="77"/>
  <c r="AF18" i="77"/>
  <c r="AE18" i="77"/>
  <c r="AD18" i="77"/>
  <c r="AA18" i="77"/>
  <c r="Z18" i="77"/>
  <c r="Y18" i="77"/>
  <c r="X18" i="77"/>
  <c r="AQ17" i="77"/>
  <c r="AP17" i="77"/>
  <c r="AO17" i="77"/>
  <c r="AN17" i="77"/>
  <c r="AM17" i="77"/>
  <c r="AL17" i="77"/>
  <c r="AK17" i="77"/>
  <c r="AJ17" i="77"/>
  <c r="AI17" i="77"/>
  <c r="AG17" i="77"/>
  <c r="AF17" i="77"/>
  <c r="AE17" i="77"/>
  <c r="AD17" i="77"/>
  <c r="AA17" i="77"/>
  <c r="Y17" i="77"/>
  <c r="X17" i="77"/>
  <c r="Z17" i="77" s="1"/>
  <c r="AQ16" i="77"/>
  <c r="AP16" i="77"/>
  <c r="AO16" i="77"/>
  <c r="AN16" i="77"/>
  <c r="AM16" i="77"/>
  <c r="AL16" i="77"/>
  <c r="AK16" i="77"/>
  <c r="AJ16" i="77"/>
  <c r="AI16" i="77"/>
  <c r="AG16" i="77"/>
  <c r="AF16" i="77"/>
  <c r="AE16" i="77"/>
  <c r="AD16" i="77"/>
  <c r="Y16" i="77"/>
  <c r="AA16" i="77" s="1"/>
  <c r="X16" i="77"/>
  <c r="Z16" i="77" s="1"/>
  <c r="AQ15" i="77"/>
  <c r="AP15" i="77"/>
  <c r="AO15" i="77"/>
  <c r="AN15" i="77"/>
  <c r="AM15" i="77"/>
  <c r="AL15" i="77"/>
  <c r="AK15" i="77"/>
  <c r="AJ15" i="77"/>
  <c r="AI15" i="77"/>
  <c r="AG15" i="77"/>
  <c r="AF15" i="77"/>
  <c r="AE15" i="77"/>
  <c r="AD15" i="77"/>
  <c r="Y15" i="77"/>
  <c r="AA15" i="77" s="1"/>
  <c r="X15" i="77"/>
  <c r="Z15" i="77" s="1"/>
  <c r="AQ14" i="77"/>
  <c r="AP14" i="77"/>
  <c r="AO14" i="77"/>
  <c r="AN14" i="77"/>
  <c r="AM14" i="77"/>
  <c r="AL14" i="77"/>
  <c r="AK14" i="77"/>
  <c r="AJ14" i="77"/>
  <c r="AI14" i="77"/>
  <c r="AG14" i="77"/>
  <c r="AF14" i="77"/>
  <c r="AE14" i="77"/>
  <c r="AD14" i="77"/>
  <c r="Z14" i="77"/>
  <c r="Y14" i="77"/>
  <c r="AA14" i="77" s="1"/>
  <c r="X14" i="77"/>
  <c r="AQ13" i="77"/>
  <c r="AP13" i="77"/>
  <c r="AO13" i="77"/>
  <c r="AN13" i="77"/>
  <c r="AM13" i="77"/>
  <c r="AL13" i="77"/>
  <c r="AK13" i="77"/>
  <c r="AJ13" i="77"/>
  <c r="AI13" i="77"/>
  <c r="AG13" i="77"/>
  <c r="AF13" i="77"/>
  <c r="AE13" i="77"/>
  <c r="AD13" i="77"/>
  <c r="AA13" i="77"/>
  <c r="Z13" i="77"/>
  <c r="Y13" i="77"/>
  <c r="X13" i="77"/>
  <c r="AQ12" i="77"/>
  <c r="AP12" i="77"/>
  <c r="AO12" i="77"/>
  <c r="AN12" i="77"/>
  <c r="AM12" i="77"/>
  <c r="AL12" i="77"/>
  <c r="AK12" i="77"/>
  <c r="AJ12" i="77"/>
  <c r="AI12" i="77"/>
  <c r="AG12" i="77"/>
  <c r="AF12" i="77"/>
  <c r="AE12" i="77"/>
  <c r="AD12" i="77"/>
  <c r="AA12" i="77"/>
  <c r="Y12" i="77"/>
  <c r="X12" i="77"/>
  <c r="Z12" i="77" s="1"/>
  <c r="AZ11" i="77" a="1"/>
  <c r="AZ11" i="77" s="1"/>
  <c r="AY11" i="77" a="1"/>
  <c r="AY11" i="77" s="1"/>
  <c r="AX11" i="77" a="1"/>
  <c r="AX11" i="77" s="1"/>
  <c r="AW11" i="77" a="1"/>
  <c r="AW11" i="77" s="1"/>
  <c r="AQ11" i="77"/>
  <c r="AP11" i="77"/>
  <c r="AO11" i="77"/>
  <c r="AN11" i="77"/>
  <c r="AM11" i="77"/>
  <c r="AL11" i="77"/>
  <c r="AK11" i="77"/>
  <c r="AJ11" i="77"/>
  <c r="AI11" i="77"/>
  <c r="AG11" i="77"/>
  <c r="AF11" i="77"/>
  <c r="AE11" i="77"/>
  <c r="AD11" i="77"/>
  <c r="AA11" i="77"/>
  <c r="Z11" i="77"/>
  <c r="Y11" i="77"/>
  <c r="X11" i="77"/>
  <c r="AZ10" i="77"/>
  <c r="AZ10" i="77" a="1"/>
  <c r="AY10" i="77" a="1"/>
  <c r="AY10" i="77" s="1"/>
  <c r="AX10" i="77" a="1"/>
  <c r="AX10" i="77" s="1"/>
  <c r="AW10" i="77"/>
  <c r="AW10" i="77" a="1"/>
  <c r="AQ10" i="77"/>
  <c r="AP10" i="77"/>
  <c r="AO10" i="77"/>
  <c r="AN10" i="77"/>
  <c r="AM10" i="77"/>
  <c r="AL10" i="77"/>
  <c r="AK10" i="77"/>
  <c r="AJ10" i="77"/>
  <c r="AI10" i="77"/>
  <c r="AG10" i="77"/>
  <c r="AF10" i="77"/>
  <c r="AE10" i="77"/>
  <c r="AD10" i="77"/>
  <c r="AA10" i="77"/>
  <c r="Y10" i="77"/>
  <c r="X10" i="77"/>
  <c r="Z10" i="77" s="1"/>
  <c r="AZ9" i="77" a="1"/>
  <c r="AZ9" i="77" s="1"/>
  <c r="AY9" i="77" a="1"/>
  <c r="AY9" i="77" s="1"/>
  <c r="AX9" i="77" a="1"/>
  <c r="AX9" i="77" s="1"/>
  <c r="AW9" i="77" a="1"/>
  <c r="AW9" i="77" s="1"/>
  <c r="AQ9" i="77"/>
  <c r="AP9" i="77"/>
  <c r="AO9" i="77"/>
  <c r="AN9" i="77"/>
  <c r="AM9" i="77"/>
  <c r="AL9" i="77"/>
  <c r="AK9" i="77"/>
  <c r="AJ9" i="77"/>
  <c r="AI9" i="77"/>
  <c r="AG9" i="77"/>
  <c r="AF9" i="77"/>
  <c r="AE9" i="77"/>
  <c r="AD9" i="77"/>
  <c r="AA9" i="77"/>
  <c r="Y9" i="77"/>
  <c r="X9" i="77"/>
  <c r="Z9" i="77" s="1"/>
  <c r="AZ8" i="77" a="1"/>
  <c r="AZ8" i="77" s="1"/>
  <c r="AY8" i="77" a="1"/>
  <c r="AY8" i="77" s="1"/>
  <c r="AX8" i="77"/>
  <c r="AX8" i="77" a="1"/>
  <c r="AW8" i="77"/>
  <c r="AW8" i="77" a="1"/>
  <c r="AQ8" i="77"/>
  <c r="AP8" i="77"/>
  <c r="AO8" i="77"/>
  <c r="AN8" i="77"/>
  <c r="AM8" i="77"/>
  <c r="AL8" i="77"/>
  <c r="AK8" i="77"/>
  <c r="AJ8" i="77"/>
  <c r="AI8" i="77"/>
  <c r="AG8" i="77"/>
  <c r="AF8" i="77"/>
  <c r="AE8" i="77"/>
  <c r="AD8" i="77"/>
  <c r="Y8" i="77"/>
  <c r="AA8" i="77" s="1"/>
  <c r="X8" i="77"/>
  <c r="Z8" i="77" s="1"/>
  <c r="AZ7" i="77" a="1"/>
  <c r="AZ7" i="77" s="1"/>
  <c r="AY7" i="77" a="1"/>
  <c r="AY7" i="77" s="1"/>
  <c r="AX7" i="77" a="1"/>
  <c r="AX7" i="77" s="1"/>
  <c r="AW7" i="77" a="1"/>
  <c r="AW7" i="77" s="1"/>
  <c r="AQ7" i="77"/>
  <c r="AP7" i="77"/>
  <c r="AO7" i="77"/>
  <c r="AN7" i="77"/>
  <c r="AM7" i="77"/>
  <c r="AL7" i="77"/>
  <c r="AK7" i="77"/>
  <c r="AJ7" i="77"/>
  <c r="AI7" i="77"/>
  <c r="AG7" i="77"/>
  <c r="AF7" i="77"/>
  <c r="AE7" i="77"/>
  <c r="AD7" i="77"/>
  <c r="AA7" i="77"/>
  <c r="Y7" i="77"/>
  <c r="X7" i="77"/>
  <c r="Z7" i="77" s="1"/>
  <c r="AZ6" i="77" a="1"/>
  <c r="AZ6" i="77" s="1"/>
  <c r="AY6" i="77" a="1"/>
  <c r="AY6" i="77" s="1"/>
  <c r="AX6" i="77"/>
  <c r="AX6" i="77" a="1"/>
  <c r="AW6" i="77"/>
  <c r="AW6" i="77" a="1"/>
  <c r="AQ6" i="77"/>
  <c r="AP6" i="77"/>
  <c r="AO6" i="77"/>
  <c r="AN6" i="77"/>
  <c r="AM6" i="77"/>
  <c r="AL6" i="77"/>
  <c r="AK6" i="77"/>
  <c r="AJ6" i="77"/>
  <c r="AI6" i="77"/>
  <c r="AG6" i="77"/>
  <c r="AF6" i="77"/>
  <c r="AE6" i="77"/>
  <c r="AD6" i="77"/>
  <c r="Y6" i="77"/>
  <c r="AA6" i="77" s="1"/>
  <c r="X6" i="77"/>
  <c r="Z6" i="77" s="1"/>
  <c r="AZ5" i="77" a="1"/>
  <c r="AZ5" i="77" s="1"/>
  <c r="AY5" i="77" a="1"/>
  <c r="AY5" i="77" s="1"/>
  <c r="AX5" i="77" a="1"/>
  <c r="AX5" i="77" s="1"/>
  <c r="AW5" i="77"/>
  <c r="AW5" i="77" a="1"/>
  <c r="AQ5" i="77"/>
  <c r="AP5" i="77"/>
  <c r="AO5" i="77"/>
  <c r="AN5" i="77"/>
  <c r="AM5" i="77"/>
  <c r="AL5" i="77"/>
  <c r="AK5" i="77"/>
  <c r="AJ5" i="77"/>
  <c r="AI5" i="77"/>
  <c r="AG5" i="77"/>
  <c r="AF5" i="77"/>
  <c r="AE5" i="77"/>
  <c r="AD5" i="77"/>
  <c r="Z5" i="77"/>
  <c r="Y5" i="77"/>
  <c r="AA5" i="77" s="1"/>
  <c r="X5" i="77"/>
  <c r="AZ4" i="77" a="1"/>
  <c r="AZ4" i="77" s="1"/>
  <c r="AY4" i="77" a="1"/>
  <c r="AY4" i="77" s="1"/>
  <c r="AX4" i="77" a="1"/>
  <c r="AX4" i="77" s="1"/>
  <c r="AW4" i="77"/>
  <c r="AW4" i="77" a="1"/>
  <c r="AQ4" i="77"/>
  <c r="AP4" i="77"/>
  <c r="AO4" i="77"/>
  <c r="AN4" i="77"/>
  <c r="AM4" i="77"/>
  <c r="AL4" i="77"/>
  <c r="AK4" i="77"/>
  <c r="AJ4" i="77"/>
  <c r="AI4" i="77"/>
  <c r="AG4" i="77"/>
  <c r="AF4" i="77"/>
  <c r="AE4" i="77"/>
  <c r="AD4" i="77"/>
  <c r="AA4" i="77"/>
  <c r="Y4" i="77"/>
  <c r="X4" i="77"/>
  <c r="Z4" i="77" s="1"/>
  <c r="AZ3" i="77" a="1"/>
  <c r="AZ3" i="77" s="1"/>
  <c r="AY3" i="77" a="1"/>
  <c r="AY3" i="77" s="1"/>
  <c r="AX3" i="77" a="1"/>
  <c r="AX3" i="77" s="1"/>
  <c r="AW3" i="77"/>
  <c r="AW3" i="77" a="1"/>
  <c r="AQ3" i="77"/>
  <c r="AP3" i="77"/>
  <c r="AO3" i="77"/>
  <c r="AN3" i="77"/>
  <c r="AM3" i="77"/>
  <c r="AL3" i="77"/>
  <c r="AK3" i="77"/>
  <c r="AJ3" i="77"/>
  <c r="AI3" i="77"/>
  <c r="AG3" i="77"/>
  <c r="AF3" i="77"/>
  <c r="AE3" i="77"/>
  <c r="AD3" i="77"/>
  <c r="AA3" i="77"/>
  <c r="Z3" i="77"/>
  <c r="Y3" i="77"/>
  <c r="X3" i="77"/>
  <c r="AZ2" i="77" a="1"/>
  <c r="AZ2" i="77" s="1"/>
  <c r="AY2" i="77" a="1"/>
  <c r="AY2" i="77" s="1"/>
  <c r="AX2" i="77"/>
  <c r="AX2" i="77" a="1"/>
  <c r="AW2" i="77"/>
  <c r="AW2" i="77" a="1"/>
  <c r="AQ2" i="77"/>
  <c r="AP2" i="77"/>
  <c r="AO2" i="77"/>
  <c r="AN2" i="77"/>
  <c r="AM2" i="77"/>
  <c r="AL2" i="77"/>
  <c r="AK2" i="77"/>
  <c r="AJ2" i="77"/>
  <c r="AI2" i="77"/>
  <c r="AG2" i="77"/>
  <c r="AF2" i="77"/>
  <c r="AE2" i="77"/>
  <c r="AD2" i="77"/>
  <c r="AA2" i="77"/>
  <c r="Z2" i="77"/>
  <c r="Y2" i="77"/>
  <c r="X2" i="77"/>
  <c r="E338" i="77" l="1"/>
  <c r="H330" i="77"/>
  <c r="E347" i="77"/>
  <c r="D338" i="77"/>
  <c r="D347" i="77"/>
  <c r="I330" i="77"/>
  <c r="G338" i="77"/>
  <c r="D348" i="77"/>
  <c r="D339" i="77"/>
  <c r="H331" i="77"/>
  <c r="E348" i="77"/>
  <c r="E339" i="77"/>
  <c r="Z327" i="77"/>
  <c r="G339" i="77"/>
  <c r="I331" i="77"/>
  <c r="AA327" i="77"/>
  <c r="D340" i="77"/>
  <c r="D349" i="77"/>
  <c r="H332" i="77"/>
  <c r="E340" i="77"/>
  <c r="E349" i="77"/>
  <c r="I332" i="77"/>
  <c r="G340" i="77"/>
  <c r="D341" i="77"/>
  <c r="D350" i="77"/>
  <c r="E341" i="77"/>
  <c r="H333" i="77"/>
  <c r="E350" i="77"/>
  <c r="G341" i="77"/>
  <c r="I333" i="77"/>
  <c r="I329" i="77"/>
  <c r="C357" i="77"/>
  <c r="D357" i="77"/>
  <c r="D337" i="77"/>
  <c r="E357" i="77"/>
  <c r="E337" i="77"/>
  <c r="F357" i="77"/>
  <c r="F337" i="77"/>
  <c r="C358" i="77"/>
  <c r="G337" i="77"/>
  <c r="D358" i="77"/>
  <c r="K7" i="21" l="1"/>
  <c r="L8" i="21"/>
  <c r="M7" i="21" l="1"/>
  <c r="N7" i="21"/>
  <c r="L7" i="21"/>
  <c r="E35" i="28" l="1"/>
  <c r="D35" i="28"/>
  <c r="E34" i="28"/>
  <c r="D34" i="28"/>
  <c r="E33" i="28"/>
  <c r="D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E22" i="28"/>
  <c r="D22" i="28"/>
  <c r="E21" i="28"/>
  <c r="D21" i="28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E8" i="28"/>
  <c r="D8" i="28"/>
  <c r="E7" i="28"/>
  <c r="D7" i="28"/>
  <c r="E6" i="28"/>
  <c r="D6" i="28"/>
  <c r="E5" i="28"/>
  <c r="D5" i="28"/>
  <c r="E4" i="28"/>
  <c r="D4" i="2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<sst xmlns="http://schemas.openxmlformats.org/spreadsheetml/2006/main" count="2797" uniqueCount="662">
  <si>
    <t>Baseline</t>
  </si>
  <si>
    <t>Adverse</t>
  </si>
  <si>
    <t>Lowest</t>
  </si>
  <si>
    <t>Global</t>
  </si>
  <si>
    <t>Euro Area</t>
  </si>
  <si>
    <t>United States</t>
  </si>
  <si>
    <t>Other Advanced Economies</t>
  </si>
  <si>
    <t>China</t>
  </si>
  <si>
    <t>Other Emerging Market</t>
  </si>
  <si>
    <t>Region</t>
  </si>
  <si>
    <t>Level-Baseline</t>
  </si>
  <si>
    <t>Level-Adverse</t>
  </si>
  <si>
    <t>Change from 2022-Adverse</t>
  </si>
  <si>
    <t>Euro area</t>
  </si>
  <si>
    <t>EA</t>
  </si>
  <si>
    <t>US</t>
  </si>
  <si>
    <t>Other AE</t>
  </si>
  <si>
    <t>Other EM</t>
  </si>
  <si>
    <t>AE</t>
  </si>
  <si>
    <t>EM</t>
  </si>
  <si>
    <t>S1Y1</t>
  </si>
  <si>
    <t>Starting CET1</t>
  </si>
  <si>
    <t>Loan loss</t>
  </si>
  <si>
    <t>NII</t>
  </si>
  <si>
    <t>Liquidity feedback</t>
  </si>
  <si>
    <t>Tax</t>
  </si>
  <si>
    <t>Dividends</t>
  </si>
  <si>
    <t>RWA</t>
  </si>
  <si>
    <t>Ending CET1</t>
  </si>
  <si>
    <t>Contribution to CET1R change in p.p., up to year 1 under the adverse scenario</t>
  </si>
  <si>
    <t>S2Y1</t>
  </si>
  <si>
    <t>Fee</t>
  </si>
  <si>
    <t>Valuation</t>
  </si>
  <si>
    <t>Expense</t>
  </si>
  <si>
    <t>AUSTRALIA</t>
  </si>
  <si>
    <t>AUSTRIA</t>
  </si>
  <si>
    <t>BELGIUM</t>
  </si>
  <si>
    <t>BRAZIL</t>
  </si>
  <si>
    <t>CANADA</t>
  </si>
  <si>
    <t>CHINA</t>
  </si>
  <si>
    <t>DENMARK</t>
  </si>
  <si>
    <t>FINLAND</t>
  </si>
  <si>
    <t>FRANCE</t>
  </si>
  <si>
    <t>GERMANY</t>
  </si>
  <si>
    <t>GREECE</t>
  </si>
  <si>
    <t>INDIA</t>
  </si>
  <si>
    <t>INDONESIA</t>
  </si>
  <si>
    <t>IRELAND</t>
  </si>
  <si>
    <t>ITALY</t>
  </si>
  <si>
    <t>JAPAN</t>
  </si>
  <si>
    <t>MEXICO</t>
  </si>
  <si>
    <t>NETHERLANDS</t>
  </si>
  <si>
    <t>NORWAY</t>
  </si>
  <si>
    <t>PORTUGAL</t>
  </si>
  <si>
    <t>SAUDI ARABIA</t>
  </si>
  <si>
    <t>SOUTH AFRICA</t>
  </si>
  <si>
    <t>KOREA (SOUTH), REPUBLIC OF</t>
  </si>
  <si>
    <t>SPAIN</t>
  </si>
  <si>
    <t>SWEDEN</t>
  </si>
  <si>
    <t>SWITZERLAND</t>
  </si>
  <si>
    <t>TURKIYE</t>
  </si>
  <si>
    <t>UNITED KINGDOM</t>
  </si>
  <si>
    <t>UNITED STATES</t>
  </si>
  <si>
    <t>Short-Term Rate</t>
  </si>
  <si>
    <t>Inflation</t>
  </si>
  <si>
    <t>Real GDP</t>
  </si>
  <si>
    <t>Short term rate</t>
  </si>
  <si>
    <t>Unemployment rate</t>
  </si>
  <si>
    <t>Level GDP</t>
  </si>
  <si>
    <t>Max ST rate gap</t>
  </si>
  <si>
    <t>Max Output Gap Adverse-Baseline</t>
  </si>
  <si>
    <t>2023 GFSR</t>
  </si>
  <si>
    <t>Ctry_code</t>
  </si>
  <si>
    <t>Held to Maturity (HTM)</t>
  </si>
  <si>
    <t>Held for Trading (HFT) and Available for Sale (AFS)</t>
  </si>
  <si>
    <t>USA</t>
  </si>
  <si>
    <t>JPN</t>
  </si>
  <si>
    <t>PRT</t>
  </si>
  <si>
    <t>ITA</t>
  </si>
  <si>
    <t>CAN</t>
  </si>
  <si>
    <t>KOR</t>
  </si>
  <si>
    <t>GRC</t>
  </si>
  <si>
    <t>GBR</t>
  </si>
  <si>
    <t>CHE</t>
  </si>
  <si>
    <t>DEU</t>
  </si>
  <si>
    <t>BEL</t>
  </si>
  <si>
    <t>NOR</t>
  </si>
  <si>
    <t>ESP</t>
  </si>
  <si>
    <t>AUT</t>
  </si>
  <si>
    <t>FIN</t>
  </si>
  <si>
    <t>DNK</t>
  </si>
  <si>
    <t>FRA</t>
  </si>
  <si>
    <t>AUS</t>
  </si>
  <si>
    <t>IRL</t>
  </si>
  <si>
    <t>SWE</t>
  </si>
  <si>
    <t>NLD</t>
  </si>
  <si>
    <t>MEX</t>
  </si>
  <si>
    <t>CHN</t>
  </si>
  <si>
    <t>IND</t>
  </si>
  <si>
    <t>BRA</t>
  </si>
  <si>
    <t>ZAF</t>
  </si>
  <si>
    <t>TUR</t>
  </si>
  <si>
    <t>SAU</t>
  </si>
  <si>
    <t>IDN</t>
  </si>
  <si>
    <t>GLB</t>
  </si>
  <si>
    <t>Adverse with no hedging</t>
  </si>
  <si>
    <t>Adverse with minimum hedging - Baseline</t>
  </si>
  <si>
    <t>CountryCode</t>
  </si>
  <si>
    <t>Reported AFS losses</t>
  </si>
  <si>
    <t>Model-based AFS losses</t>
  </si>
  <si>
    <t>Derivative-based method</t>
  </si>
  <si>
    <t>Back-testing method</t>
  </si>
  <si>
    <t>Country</t>
  </si>
  <si>
    <t>Duration in years</t>
  </si>
  <si>
    <t>Change of CET1 ratio, trough relative to 2022 (In percentage point)</t>
  </si>
  <si>
    <t>Changes of YTM, peak relative to 2022 (In percentage point)</t>
  </si>
  <si>
    <t>FV</t>
  </si>
  <si>
    <t>Adverse_AFS_HFT_2023</t>
  </si>
  <si>
    <t>Weak Adverse</t>
  </si>
  <si>
    <t>Weak Adverse (only 7+GSIB)</t>
  </si>
  <si>
    <t>Share of bank assets</t>
  </si>
  <si>
    <t>Initial Adverse</t>
  </si>
  <si>
    <t>Half the shock for GDP growth in 2023</t>
  </si>
  <si>
    <t>Half the shock for unemployment rate in 2023</t>
  </si>
  <si>
    <t>Half the shock for unemployment rate across 3 years</t>
  </si>
  <si>
    <t>Half the shock for short and long term rate in 2023</t>
  </si>
  <si>
    <t>CET1 Ratio</t>
  </si>
  <si>
    <t>Actual</t>
  </si>
  <si>
    <t>Price-at-par</t>
  </si>
  <si>
    <t>Past 1-year</t>
  </si>
  <si>
    <t>Final</t>
  </si>
  <si>
    <t>AE excluding US and EA</t>
  </si>
  <si>
    <t>Interest expense rate</t>
  </si>
  <si>
    <t>Interest income rate</t>
  </si>
  <si>
    <t>NIM=Interest income rate - Interest expense rate</t>
  </si>
  <si>
    <t>region</t>
  </si>
  <si>
    <t>Baseline Banks below CET1 of 7 percent (plus GSIB buffer)</t>
  </si>
  <si>
    <t>Baseline: banks below CET1 of 7 percent (plus GSIB buffer) or CET1 failing by 5pp or more</t>
  </si>
  <si>
    <t>Adverse: Banks below CET1 of 7 percent (plus GSIB buffer)</t>
  </si>
  <si>
    <t>Adverse: Banks below CET1 of 7 percent (plus GSIB buffer) or CET1 failing by 5pp or more</t>
  </si>
  <si>
    <t>EM-excl China</t>
  </si>
  <si>
    <t>Baseline: banks below CET1 of 7 percent (plus GSIB buffer)</t>
  </si>
  <si>
    <t>Adverse: banks below CET1 of 7 percent (plus GSIB buffer)</t>
  </si>
  <si>
    <t>Adverse: banks below CET1 of 7 percent (plus GSIB buffer) or CET1 failing by 5pp or more</t>
  </si>
  <si>
    <t>30 banks</t>
  </si>
  <si>
    <t>55 banks</t>
  </si>
  <si>
    <t>153 banks</t>
  </si>
  <si>
    <t>215 banks</t>
  </si>
  <si>
    <t>FitchEntityId</t>
  </si>
  <si>
    <t>Not_a_sub</t>
  </si>
  <si>
    <t>Baseline 2023</t>
  </si>
  <si>
    <t>Adverse 2023</t>
  </si>
  <si>
    <t xml:space="preserve">Baseline:Trough decline compared to the starting point </t>
  </si>
  <si>
    <t xml:space="preserve">Adv: Trough decline compared to the starting point </t>
  </si>
  <si>
    <t>Bins</t>
  </si>
  <si>
    <t>Bin</t>
  </si>
  <si>
    <t>Frequency</t>
  </si>
  <si>
    <t>More</t>
  </si>
  <si>
    <t>Cat</t>
  </si>
  <si>
    <t>Year</t>
  </si>
  <si>
    <t>[11%,13%)</t>
  </si>
  <si>
    <t>[4.5%,7%)</t>
  </si>
  <si>
    <t>[7%,9%)</t>
  </si>
  <si>
    <t>[9%,11%)</t>
  </si>
  <si>
    <t>&lt;4.5%</t>
  </si>
  <si>
    <t>≥13%</t>
  </si>
  <si>
    <t>GSIB</t>
  </si>
  <si>
    <t>Non-GSIB AE</t>
  </si>
  <si>
    <t>Non-GSIB EM</t>
  </si>
  <si>
    <t>weak adverse</t>
  </si>
  <si>
    <t>Market Leverage</t>
  </si>
  <si>
    <t>Loan Growth in Past Two Years</t>
  </si>
  <si>
    <t>Share of Total Bonds to Asset</t>
  </si>
  <si>
    <t>NIM 2022</t>
  </si>
  <si>
    <t>NIM Beta Y2</t>
  </si>
  <si>
    <t>Price to Book</t>
  </si>
  <si>
    <t>ROA</t>
  </si>
  <si>
    <t>Leverage Ratio</t>
  </si>
  <si>
    <t>Non-weak Banks</t>
  </si>
  <si>
    <t>Weak Banks</t>
  </si>
  <si>
    <t>weak baseline</t>
  </si>
  <si>
    <t>Vintage</t>
  </si>
  <si>
    <t>Old</t>
  </si>
  <si>
    <t>countryname</t>
  </si>
  <si>
    <t>issuername</t>
  </si>
  <si>
    <t>fitchentityid</t>
  </si>
  <si>
    <t>Interest income betas (Y0)</t>
  </si>
  <si>
    <t>Interest income betas (Y2)</t>
  </si>
  <si>
    <t>Interest expense betas (Y0)</t>
  </si>
  <si>
    <t>Interest expense betas (Y2)</t>
  </si>
  <si>
    <t>Interest income betas (Y0, residualized by country)</t>
  </si>
  <si>
    <t>Interest income betas (Y2, residualized by country)</t>
  </si>
  <si>
    <t>Interest expense betas (Y0, residualized by country)</t>
  </si>
  <si>
    <t>Interest expense betas (Y2, residualized by country)</t>
  </si>
  <si>
    <t>Customer deposits to total funding ratio (Avg over sample period)</t>
  </si>
  <si>
    <t>Short term wholesale funding to total funding ratio (Avg over sample period)</t>
  </si>
  <si>
    <t>US_indicator</t>
  </si>
  <si>
    <t>EA_indicator</t>
  </si>
  <si>
    <t>EM_indicator</t>
  </si>
  <si>
    <t>otherAE_indicator</t>
  </si>
  <si>
    <t>Weak banks indicator (All countries, Y2)</t>
  </si>
  <si>
    <t>Weak banks indicator (US, Y2)</t>
  </si>
  <si>
    <t>Weak banks indicator (EA, Y2)</t>
  </si>
  <si>
    <t>Weak banks indicator (EM, Y2)</t>
  </si>
  <si>
    <t>Weak banks indicator (Other AE, Y2)</t>
  </si>
  <si>
    <t>Diff betas Y0</t>
  </si>
  <si>
    <t>Diff betas Y2</t>
  </si>
  <si>
    <t>Australia and New Zealand Banking Group Limited</t>
  </si>
  <si>
    <t>[0;0.2]</t>
  </si>
  <si>
    <t>Bank of Queensland Limited</t>
  </si>
  <si>
    <t>[0.2;0.4]</t>
  </si>
  <si>
    <t>Bendigo and Adelaide Bank Limited</t>
  </si>
  <si>
    <t>[0.4;0.6]</t>
  </si>
  <si>
    <t>Commonwealth Bank of Australia</t>
  </si>
  <si>
    <t>[0.6;0.8]</t>
  </si>
  <si>
    <t>HSBC Bank Australia Limited</t>
  </si>
  <si>
    <t>[0.8;1]</t>
  </si>
  <si>
    <t>ING Bank (Australia) Limited</t>
  </si>
  <si>
    <t>[1;1.2]</t>
  </si>
  <si>
    <t>National Australia Bank Limited</t>
  </si>
  <si>
    <t>[1.2;1.4]</t>
  </si>
  <si>
    <t>Newcastle Permanent Building Society Limited</t>
  </si>
  <si>
    <t>[1.4;1.6]</t>
  </si>
  <si>
    <t>Suncorp-Metway Limited</t>
  </si>
  <si>
    <t>[1.6;1.8]</t>
  </si>
  <si>
    <t>Westpac Banking Corporation</t>
  </si>
  <si>
    <t>[1.8;2]</t>
  </si>
  <si>
    <t>BKS Bank AG</t>
  </si>
  <si>
    <t>Bank fur Tirol und Vorarlberg Aktiengesellschaft</t>
  </si>
  <si>
    <t>Erste Group Bank AG</t>
  </si>
  <si>
    <t>Hypo Tirol Bank AG</t>
  </si>
  <si>
    <t>Hypo Vorarlberg Bank AG</t>
  </si>
  <si>
    <t>Oberbank AG</t>
  </si>
  <si>
    <t>Oberosterreichische Landesbank Aktiengesellschaft</t>
  </si>
  <si>
    <t>Oesterreichische Kontrollbank Aktiengesellschaft (OeKB)</t>
  </si>
  <si>
    <t>Raiffeisen Landesbank Vorarlberg mit Revisionsverband eGen</t>
  </si>
  <si>
    <t>Raiffeisen-Holding Niederoesterreich-Wien Registrierte Genossenschaft Mit Beschrankter Haftung</t>
  </si>
  <si>
    <t>Raiffeisen-Landesbank Steiermark AG</t>
  </si>
  <si>
    <t>Raiffeisenlandesbank Burgenland</t>
  </si>
  <si>
    <t>Raiffeisenlandesbank Kaernten - Rechenzentrum und Revisionsverband, Registrierte Genossenschaft mit beschrankter Haftung</t>
  </si>
  <si>
    <t>Raiffeisenlandesbank Oberoesterreich Aktiengesellschaft</t>
  </si>
  <si>
    <t>Raiffeisenverband Salzburg eGen</t>
  </si>
  <si>
    <t>Schelhammer Capital Bank AG</t>
  </si>
  <si>
    <t>UniCredit Bank Austria AG</t>
  </si>
  <si>
    <t>Volkskreditbank AG</t>
  </si>
  <si>
    <t>Bank J. Van Breda &amp; Co NV</t>
  </si>
  <si>
    <t>Belfius Bank SA/NV</t>
  </si>
  <si>
    <t>Dexia S.A.</t>
  </si>
  <si>
    <t>ING Belgium NV/SA</t>
  </si>
  <si>
    <t>KBC Group NV</t>
  </si>
  <si>
    <t>Van de Put &amp; Co.</t>
  </si>
  <si>
    <t>Banco ABC Brasil S.A.</t>
  </si>
  <si>
    <t>Banco BTG Pactual S.A.</t>
  </si>
  <si>
    <t>Banco Bradesco S.A.</t>
  </si>
  <si>
    <t>Banco Safra S.A.</t>
  </si>
  <si>
    <t>Banco Votorantim S.A.</t>
  </si>
  <si>
    <t>Banco do Brasil S.A.</t>
  </si>
  <si>
    <t>Banco do Estado do Rio Grande do Sul S.A.</t>
  </si>
  <si>
    <t>Banestes S.A. - Banco do Estado do Espirito Santo</t>
  </si>
  <si>
    <t>China Construction Bank (Brasil) Banco Multiplo S.A.</t>
  </si>
  <si>
    <t>Itau Unibanco Holding S.A.</t>
  </si>
  <si>
    <t>ATB Financial</t>
  </si>
  <si>
    <t>Bank of Montreal</t>
  </si>
  <si>
    <t>Canadian Imperial Bank of Commerce (CIBC)</t>
  </si>
  <si>
    <t>Canadian Western Bank</t>
  </si>
  <si>
    <t>Coast Capital Savings Federal Credit Union</t>
  </si>
  <si>
    <t>Desjardins Group</t>
  </si>
  <si>
    <t>Farm Credit Canada</t>
  </si>
  <si>
    <t>HSBC Bank Canada</t>
  </si>
  <si>
    <t>Laurentian Bank of Canada</t>
  </si>
  <si>
    <t>Manulife Bank of Canada</t>
  </si>
  <si>
    <t>National Bank of Canada</t>
  </si>
  <si>
    <t>Royal Bank of Canada</t>
  </si>
  <si>
    <t>The Bank of Nova Scotia</t>
  </si>
  <si>
    <t>Toronto-Dominion Bank (The)</t>
  </si>
  <si>
    <t>Arbejdernes Landsbank</t>
  </si>
  <si>
    <t>DLR Kredit A/S</t>
  </si>
  <si>
    <t>Danske Bank A/S</t>
  </si>
  <si>
    <t>Djurslands Bank A/S</t>
  </si>
  <si>
    <t>Dragsholm Sparekasse</t>
  </si>
  <si>
    <t>Frorup Andelskasse</t>
  </si>
  <si>
    <t>Fynske Bank A/S</t>
  </si>
  <si>
    <t>Hvidbjerg Bank A/S</t>
  </si>
  <si>
    <t>Jyske Bank A/S</t>
  </si>
  <si>
    <t>Kreditbanken A/S</t>
  </si>
  <si>
    <t>Lan &amp; Spar Bank A/S</t>
  </si>
  <si>
    <t>Merkur Andelskasse</t>
  </si>
  <si>
    <t>Middelfart Sparekasse</t>
  </si>
  <si>
    <t>Mons Bank A/S</t>
  </si>
  <si>
    <t>Nordfyns Bank</t>
  </si>
  <si>
    <t>Nykredit Bank A/S</t>
  </si>
  <si>
    <t>Nykredit Realkredit A/S</t>
  </si>
  <si>
    <t>PenSam Bank A/S</t>
  </si>
  <si>
    <t>Ringkjobing Landbobank A/S</t>
  </si>
  <si>
    <t>Skjern Bank A/S</t>
  </si>
  <si>
    <t>Spar Nord Bank A/S</t>
  </si>
  <si>
    <t>Sparekassen Djursland</t>
  </si>
  <si>
    <t>Sparekassen Thy</t>
  </si>
  <si>
    <t>Sydbank A/S</t>
  </si>
  <si>
    <t>Bank of Aland Plc</t>
  </si>
  <si>
    <t>Evli Bank Plc.</t>
  </si>
  <si>
    <t>Nordea Bank Abp</t>
  </si>
  <si>
    <t>BNP Paribas S.A.</t>
  </si>
  <si>
    <t>Bpifrance</t>
  </si>
  <si>
    <t>Credit Agricole</t>
  </si>
  <si>
    <t>Dexia Credit Local S.A.</t>
  </si>
  <si>
    <t>Groupe Credit Mutuel</t>
  </si>
  <si>
    <t>RCI Banque S.A.</t>
  </si>
  <si>
    <t>Societe Generale S.A.</t>
  </si>
  <si>
    <t>Aareal Bank AG</t>
  </si>
  <si>
    <t>Bayerische Landesbank</t>
  </si>
  <si>
    <t>Commerzbank AG</t>
  </si>
  <si>
    <t>DZ BANK AG Deutsche Zentral-Genossenschaftsbank</t>
  </si>
  <si>
    <t>DekaBank Deutsche Girozentrale</t>
  </si>
  <si>
    <t>Deutsche Bank AG</t>
  </si>
  <si>
    <t>Goldman Sachs Bank Europe SE</t>
  </si>
  <si>
    <t>HASPA Finanzholding</t>
  </si>
  <si>
    <t>HSBC Trinkaus &amp; Burkhardt GmbH</t>
  </si>
  <si>
    <t>J.P. Morgan SE</t>
  </si>
  <si>
    <t>Landesbank Baden-Wuerttemberg</t>
  </si>
  <si>
    <t>Landesbank Hessen-Thueringen Girozentrale</t>
  </si>
  <si>
    <t>Muenchener Hypothekenbank eG</t>
  </si>
  <si>
    <t>Norddeutsche Landesbank Girozentrale</t>
  </si>
  <si>
    <t>State Street Bank International GmbH</t>
  </si>
  <si>
    <t>UBS Europe SE</t>
  </si>
  <si>
    <t>UniCredit Bank AG</t>
  </si>
  <si>
    <t>Attica Bank SA</t>
  </si>
  <si>
    <t>National Bank of Greece S.A.</t>
  </si>
  <si>
    <t>Piraeus Financial Holdings S.A.</t>
  </si>
  <si>
    <t>ICICI Bank Limited</t>
  </si>
  <si>
    <t>Kotak Mahindra Bank Limited</t>
  </si>
  <si>
    <t>Punjab &amp; Sind Bank</t>
  </si>
  <si>
    <t>State Bank of India</t>
  </si>
  <si>
    <t>P.T. Bank Pan Indonesia Tbk</t>
  </si>
  <si>
    <t>PT Bank CIMB Niaga Tbk</t>
  </si>
  <si>
    <t>PT Bank CTBC Indonesia</t>
  </si>
  <si>
    <t>PT Bank Central Asia Tbk</t>
  </si>
  <si>
    <t>PT Bank DBS Indonesia</t>
  </si>
  <si>
    <t>PT Bank Danamon Indonesia Tbk</t>
  </si>
  <si>
    <t>PT Bank HSBC Indonesia</t>
  </si>
  <si>
    <t>PT Bank IBK Indonesia Tbk</t>
  </si>
  <si>
    <t>PT Bank ICBC Indonesia</t>
  </si>
  <si>
    <t>PT Bank Jtrust Indonesia Tbk</t>
  </si>
  <si>
    <t>PT Bank Mandiri (Persero) Tbk</t>
  </si>
  <si>
    <t>PT Bank Mayapada Internasional Tbk</t>
  </si>
  <si>
    <t>PT Bank Maybank Indonesia Tbk</t>
  </si>
  <si>
    <t>PT Bank Mega Tbk</t>
  </si>
  <si>
    <t>PT Bank Mizuho Indonesia</t>
  </si>
  <si>
    <t>PT Bank Negara Indonesia (Persero) Tbk</t>
  </si>
  <si>
    <t>PT Bank Permata Tbk</t>
  </si>
  <si>
    <t>PT Bank QNB Indonesia Tbk</t>
  </si>
  <si>
    <t>PT Bank Rakyat Indonesia (Persero) Tbk</t>
  </si>
  <si>
    <t>PT Bank Tabungan Negara (Persero) Tbk</t>
  </si>
  <si>
    <t>Bank of Ireland</t>
  </si>
  <si>
    <t>Bank of Montreal Europe Public Limited Company</t>
  </si>
  <si>
    <t>Permanent TSB plc</t>
  </si>
  <si>
    <t>BPER Banca S.p.A.</t>
  </si>
  <si>
    <t>Banca Agricola Popolare di Ragusa S.C.p.A.</t>
  </si>
  <si>
    <t>Banca IFIS S.p.A.</t>
  </si>
  <si>
    <t>Banca Monte dei Paschi di Siena S.p.A.</t>
  </si>
  <si>
    <t>Banca Nazionale del Lavoro S.P.A.</t>
  </si>
  <si>
    <t>Banca Passadore &amp; C. S.p.A.</t>
  </si>
  <si>
    <t>Banca Popolare dell'Alto Adige S.p.A.</t>
  </si>
  <si>
    <t>Banca Popolare di Puglia e Basilicata SCpA</t>
  </si>
  <si>
    <t>Banca Popolare di Sondrio - Societa per Azioni</t>
  </si>
  <si>
    <t>Banca Sella Holding S.p.A.</t>
  </si>
  <si>
    <t>Banca Valsabbina S.C.p.A.</t>
  </si>
  <si>
    <t>Banco di Desio e della Brianza S.p.A.</t>
  </si>
  <si>
    <t>Cassa Centrale Raiffeisen dellÃ¢ÂÂAlto Adige S.p.A</t>
  </si>
  <si>
    <t>Credit Agricole Italia S.p.A.</t>
  </si>
  <si>
    <t>Credito Valtellinese S.p.A.</t>
  </si>
  <si>
    <t>Intesa Sanpaolo S.p.A.</t>
  </si>
  <si>
    <t>Istituto per il Credito Sportivo</t>
  </si>
  <si>
    <t>La Cassa di Ravenna S.p.A.</t>
  </si>
  <si>
    <t>Mediobanca Banca di Credito Finanziario S.p.A</t>
  </si>
  <si>
    <t>UniCredit S.p.A.</t>
  </si>
  <si>
    <t>Mitsubishi UFJ Financial Group, Inc.</t>
  </si>
  <si>
    <t>Resona Bank, Limited</t>
  </si>
  <si>
    <t>The Bank of Kyoto, Ltd.</t>
  </si>
  <si>
    <t>The Bank of Yokohama, Ltd.</t>
  </si>
  <si>
    <t>The Chiba Bank, Ltd.</t>
  </si>
  <si>
    <t>The Shizuoka Bank, Ltd.</t>
  </si>
  <si>
    <t>KOREA</t>
  </si>
  <si>
    <t>Busan Bank</t>
  </si>
  <si>
    <t>Citibank Korea Inc.</t>
  </si>
  <si>
    <t>Daegu Bank Ltd</t>
  </si>
  <si>
    <t>Industrial Bank of Korea</t>
  </si>
  <si>
    <t>KEB Hana Bank</t>
  </si>
  <si>
    <t>Kyongnam Bank Co., Ltd.</t>
  </si>
  <si>
    <t>Shinhan Bank</t>
  </si>
  <si>
    <t>Standard Chartered Bank Korea Limited</t>
  </si>
  <si>
    <t>Woori Bank</t>
  </si>
  <si>
    <t>BBVA Mexico S.A., Institucion de Banca Multiple, Grupo Financiero BBVA Mexico</t>
  </si>
  <si>
    <t>Banco Nacional de Mexico, S. A.</t>
  </si>
  <si>
    <t>Banco del Bajio, S.A.</t>
  </si>
  <si>
    <t>HSBC Mexico, S. A., Institucion de Banca Multiple, Grupo Financiero HSBC</t>
  </si>
  <si>
    <t>MUFG Bank Mexico, S.A. Institucion de Banca Multiple Filial</t>
  </si>
  <si>
    <t>Scotiabank Inverlat, S.A. Institucion de Banca Multiple, Grupo Financiero Scotiabank Inverlat</t>
  </si>
  <si>
    <t>Aegon Bank N.V.</t>
  </si>
  <si>
    <t>Cooperatieve Rabobank U.A.</t>
  </si>
  <si>
    <t>MUFG Bank (Europe) N.V.</t>
  </si>
  <si>
    <t>Mizuho Bank Europe N.V.</t>
  </si>
  <si>
    <t>NIBC Bank N.V.</t>
  </si>
  <si>
    <t>Triodos Bank N.V.</t>
  </si>
  <si>
    <t>de Volksbank N.V.</t>
  </si>
  <si>
    <t>BN Bank ASA</t>
  </si>
  <si>
    <t>DNB Bank ASA</t>
  </si>
  <si>
    <t>Nordea Eiendomskreditt AS</t>
  </si>
  <si>
    <t>SpareBank 1 Nord-Norge</t>
  </si>
  <si>
    <t>SpareBank 1 Ostlandet</t>
  </si>
  <si>
    <t>SpareBank 1 SMN</t>
  </si>
  <si>
    <t>SpareBank 1 Sorost-Norge</t>
  </si>
  <si>
    <t>SpareBanken Ost</t>
  </si>
  <si>
    <t>Sparebank 1 SR-Bank ASA</t>
  </si>
  <si>
    <t>Sparebanken More</t>
  </si>
  <si>
    <t>Sparebanken Sor</t>
  </si>
  <si>
    <t>Sparebanken Vest</t>
  </si>
  <si>
    <t>Totens Sparebank</t>
  </si>
  <si>
    <t>Banco BPI S.A.</t>
  </si>
  <si>
    <t>Banco Comercial Portugues, S.A.</t>
  </si>
  <si>
    <t>Banco Finantia, S.A.</t>
  </si>
  <si>
    <t>Banco Santander Totta S.A.</t>
  </si>
  <si>
    <t>Caixa Geral de Depositos, S.A.</t>
  </si>
  <si>
    <t>Grupo Credito Agricola</t>
  </si>
  <si>
    <t>Arab National Bank</t>
  </si>
  <si>
    <t>Bank Aljazira</t>
  </si>
  <si>
    <t>Banque Saudi Fransi</t>
  </si>
  <si>
    <t>Riyad Bank</t>
  </si>
  <si>
    <t>The Saudi British Bank</t>
  </si>
  <si>
    <t>The Saudi Investment Bank</t>
  </si>
  <si>
    <t>The Saudi National Bank</t>
  </si>
  <si>
    <t>Absa Group Limited</t>
  </si>
  <si>
    <t>FirstRand Limited</t>
  </si>
  <si>
    <t>Investec Limited</t>
  </si>
  <si>
    <t>Nedbank Limited</t>
  </si>
  <si>
    <t>Standard Bank Group Limited</t>
  </si>
  <si>
    <t>Banco Bilbao Vizcaya Argentaria, S.A.</t>
  </si>
  <si>
    <t>Banco Santander, S.A.</t>
  </si>
  <si>
    <t>Banco de Sabadell, S.A.</t>
  </si>
  <si>
    <t>Bankinter, S.A.</t>
  </si>
  <si>
    <t>Caja Laboral Popular Coop. de Credito</t>
  </si>
  <si>
    <t>Caja Rural de Asturias, Sociedad Cooperativa de Credito</t>
  </si>
  <si>
    <t>Caja Rural de Granada, Sociedad Cooperativa de Credito</t>
  </si>
  <si>
    <t>Caja Rural de Navarra, Sociedad Cooperativa de Credito</t>
  </si>
  <si>
    <t>Deutsche Bank, Sociedad Anonima Espanola</t>
  </si>
  <si>
    <t>Landshypotek ekonomisk forening</t>
  </si>
  <si>
    <t>Nordea Hypotek AB (publ)</t>
  </si>
  <si>
    <t>Nordnet AB (publ)</t>
  </si>
  <si>
    <t>SBAB Bank AB (publ)</t>
  </si>
  <si>
    <t>Skandinaviska Enskilda Banken AB (publ)</t>
  </si>
  <si>
    <t>Svenska Handelsbanken AB</t>
  </si>
  <si>
    <t>Swedbank AB</t>
  </si>
  <si>
    <t>BNP Paribas (Suisse) SA</t>
  </si>
  <si>
    <t>Bank Vontobel AG</t>
  </si>
  <si>
    <t>Banque Cantonale De Geneve</t>
  </si>
  <si>
    <t>Banque Cantonale Vaudoise</t>
  </si>
  <si>
    <t>Banque Cantonale de Fribourg</t>
  </si>
  <si>
    <t>Banque Cantonale du Valais</t>
  </si>
  <si>
    <t>Basler Kantonalbank</t>
  </si>
  <si>
    <t>Credit Suisse Group AG</t>
  </si>
  <si>
    <t>Deutsche Bank (Suisse) SA</t>
  </si>
  <si>
    <t>Entris Banking AG</t>
  </si>
  <si>
    <t>Graubundner Kantonalbank</t>
  </si>
  <si>
    <t>Habib Bank AG Zurich</t>
  </si>
  <si>
    <t>Luzerner Kantonalbank AG</t>
  </si>
  <si>
    <t>Raiffeisen Group</t>
  </si>
  <si>
    <t>Schwyzer Kantonalbank</t>
  </si>
  <si>
    <t>St.Galler Kantonalbank AG</t>
  </si>
  <si>
    <t>Union Bancaire Privee</t>
  </si>
  <si>
    <t>Zuercher Kantonalbank</t>
  </si>
  <si>
    <t>AKBANK T.A.S.</t>
  </si>
  <si>
    <t>Alternatifbank A.S.</t>
  </si>
  <si>
    <t>Arap Turk Bankasi A.S.</t>
  </si>
  <si>
    <t>Burgan Bank A.S.</t>
  </si>
  <si>
    <t>Denizbank A.S.</t>
  </si>
  <si>
    <t>HSBC Bank Anonim Sirketi</t>
  </si>
  <si>
    <t>ICBC Turkey Bank A.S.</t>
  </si>
  <si>
    <t>ING Bank A.S.</t>
  </si>
  <si>
    <t>QNB Finansbank A.S.</t>
  </si>
  <si>
    <t>Sekerbank T.A.S.</t>
  </si>
  <si>
    <t>Turk Ekonomi Bankasi A.S.</t>
  </si>
  <si>
    <t>Turkiye Cumhuriyeti Ziraat Bankasi Anonim Sirketi</t>
  </si>
  <si>
    <t>Turkiye Garanti Bankasi A.S.</t>
  </si>
  <si>
    <t>Turkiye Halk Bankasi A.S.</t>
  </si>
  <si>
    <t>Turkiye Is Bankasi A.S.</t>
  </si>
  <si>
    <t>Turkiye Vakiflar Bankasi T.A.O.</t>
  </si>
  <si>
    <t>Turkland Bank A.S.</t>
  </si>
  <si>
    <t>Barclays plc</t>
  </si>
  <si>
    <t>C. Hoare &amp; Co.</t>
  </si>
  <si>
    <t>Close Brothers Group PLC</t>
  </si>
  <si>
    <t>HSBC Holdings plc</t>
  </si>
  <si>
    <t>Lloyds Banking Group plc</t>
  </si>
  <si>
    <t>Nationwide Building Society</t>
  </si>
  <si>
    <t>RBC Europe Limited</t>
  </si>
  <si>
    <t>Santander UK plc</t>
  </si>
  <si>
    <t>Scotiabank Europe plc</t>
  </si>
  <si>
    <t>Standard Chartered PLC</t>
  </si>
  <si>
    <t>The Co-operative Bank p.l.c.</t>
  </si>
  <si>
    <t>Yorkshire Building Society</t>
  </si>
  <si>
    <t>BMO Financial Corp.</t>
  </si>
  <si>
    <t>BOK Financial Corporation</t>
  </si>
  <si>
    <t>Bank of America Corporation</t>
  </si>
  <si>
    <t>Capital One Financial Corporation</t>
  </si>
  <si>
    <t>Citigroup Inc.</t>
  </si>
  <si>
    <t>Citizens Financial Group, Inc.</t>
  </si>
  <si>
    <t>City National Bank</t>
  </si>
  <si>
    <t>CoBank, ACB</t>
  </si>
  <si>
    <t>Comerica Incorporated</t>
  </si>
  <si>
    <t>Cullen/Frost Bankers, Inc.</t>
  </si>
  <si>
    <t>East West Bancorp, Inc.</t>
  </si>
  <si>
    <t>Fifth Third Bancorp</t>
  </si>
  <si>
    <t>First Citizens BancShares, Inc.</t>
  </si>
  <si>
    <t>First Horizon Corporation</t>
  </si>
  <si>
    <t>First Republic Bank</t>
  </si>
  <si>
    <t>JPMorgan Chase &amp; Co.</t>
  </si>
  <si>
    <t>KeyCorp</t>
  </si>
  <si>
    <t>M&amp;T Bank Corporation</t>
  </si>
  <si>
    <t>MUFG Americas Holdings Corporation</t>
  </si>
  <si>
    <t>Morgan Stanley</t>
  </si>
  <si>
    <t>New York Community Bancorp, Inc.</t>
  </si>
  <si>
    <t>Northern Trust Corporation</t>
  </si>
  <si>
    <t>Old National Bancorp</t>
  </si>
  <si>
    <t>PacWest Bancorp</t>
  </si>
  <si>
    <t>Pinnacle Financial Partners, Inc.</t>
  </si>
  <si>
    <t>Popular, Inc.</t>
  </si>
  <si>
    <t>Regions Financial Corporation</t>
  </si>
  <si>
    <t>SVB Financial Group</t>
  </si>
  <si>
    <t>Santander Holdings USA, Inc.</t>
  </si>
  <si>
    <t>Signature Bank</t>
  </si>
  <si>
    <t>State Street Corporation</t>
  </si>
  <si>
    <t>Synovus Financial Corp.</t>
  </si>
  <si>
    <t>TD Bank, N.A.</t>
  </si>
  <si>
    <t>The Goldman Sachs Group, Inc.</t>
  </si>
  <si>
    <t>The Huntington National Bank</t>
  </si>
  <si>
    <t>The PNC Financial Services Group, Inc.</t>
  </si>
  <si>
    <t>Truist Financial Corporation</t>
  </si>
  <si>
    <t>U.S. Bancorp</t>
  </si>
  <si>
    <t>Valley National Bancorp</t>
  </si>
  <si>
    <t>Webster Bank, National Association</t>
  </si>
  <si>
    <t>Wells Fargo &amp; Company</t>
  </si>
  <si>
    <t>Western Alliance Bancorporation</t>
  </si>
  <si>
    <t>Wintrust Financial Corporation</t>
  </si>
  <si>
    <t>Zions Bancorporation, N.A.</t>
  </si>
  <si>
    <t>Long-term increase</t>
  </si>
  <si>
    <t>MEDIAN</t>
  </si>
  <si>
    <t>income</t>
  </si>
  <si>
    <t>expense</t>
  </si>
  <si>
    <t>ALL</t>
  </si>
  <si>
    <t>Median IIR betas</t>
  </si>
  <si>
    <t>Median IER betas</t>
  </si>
  <si>
    <t>b0</t>
  </si>
  <si>
    <t>b2</t>
  </si>
  <si>
    <t>EM (excluding China)</t>
  </si>
  <si>
    <t>Auxiliary table for charts</t>
  </si>
  <si>
    <t>Real GDP growth</t>
  </si>
  <si>
    <t>Interest rates</t>
  </si>
  <si>
    <t>AEs</t>
  </si>
  <si>
    <t>Year 1</t>
  </si>
  <si>
    <t>Year 2</t>
  </si>
  <si>
    <t>Year 3</t>
  </si>
  <si>
    <t>EMs</t>
  </si>
  <si>
    <t>Runoff rate</t>
  </si>
  <si>
    <t>LA</t>
  </si>
  <si>
    <t>LA + HTM</t>
  </si>
  <si>
    <t>%Number of banks</t>
  </si>
  <si>
    <t>End-2022: liquid assets</t>
  </si>
  <si>
    <t>2023 Adv: liquid assets</t>
  </si>
  <si>
    <t>End-2022: liquid assets + held-to-maturity securities</t>
  </si>
  <si>
    <t>2023 Adv: liquid assets + held-to-maturity securities</t>
  </si>
  <si>
    <t>Runoff</t>
  </si>
  <si>
    <t>EM (ex China)</t>
  </si>
  <si>
    <t>Aggregate Loss</t>
  </si>
  <si>
    <t>Aggregate Funding Costs</t>
  </si>
  <si>
    <t>Panel 1</t>
  </si>
  <si>
    <t>Panel 2</t>
  </si>
  <si>
    <t>date</t>
  </si>
  <si>
    <t>Assets: 3+ Flags</t>
  </si>
  <si>
    <t>Num. Banks: 3+ Flags</t>
  </si>
  <si>
    <t>1Q2018</t>
  </si>
  <si>
    <t>2018q1</t>
  </si>
  <si>
    <t>2Q2018</t>
  </si>
  <si>
    <t>2020q1</t>
  </si>
  <si>
    <t>3Q2018</t>
  </si>
  <si>
    <t>2023q1</t>
  </si>
  <si>
    <t>4Q2018</t>
  </si>
  <si>
    <t>2023q3</t>
  </si>
  <si>
    <t>1Q2019</t>
  </si>
  <si>
    <t>2Q2019</t>
  </si>
  <si>
    <t>3Q2019</t>
  </si>
  <si>
    <t>4Q2019</t>
  </si>
  <si>
    <t>1Q2020</t>
  </si>
  <si>
    <t>2Q2020</t>
  </si>
  <si>
    <t>3Q2020</t>
  </si>
  <si>
    <t>4Q2020</t>
  </si>
  <si>
    <t>1Q2021</t>
  </si>
  <si>
    <t>2Q2021</t>
  </si>
  <si>
    <t>3Q2021</t>
  </si>
  <si>
    <t>4Q2021</t>
  </si>
  <si>
    <t>1Q2022</t>
  </si>
  <si>
    <t>2Q2022</t>
  </si>
  <si>
    <t>3Q2022</t>
  </si>
  <si>
    <t>4Q2022</t>
  </si>
  <si>
    <t>1Q2023</t>
  </si>
  <si>
    <t>2Q2023</t>
  </si>
  <si>
    <t>3Q2023</t>
  </si>
  <si>
    <t>4Q2023</t>
  </si>
  <si>
    <t>Panel 3</t>
  </si>
  <si>
    <t>2018q2</t>
  </si>
  <si>
    <t>2018q3</t>
  </si>
  <si>
    <t>2018q4</t>
  </si>
  <si>
    <t>2019q1</t>
  </si>
  <si>
    <t>2019q2</t>
  </si>
  <si>
    <t>2019q3</t>
  </si>
  <si>
    <t>2019q4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</si>
  <si>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</si>
  <si>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</si>
  <si>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</si>
  <si>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</si>
  <si>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</si>
  <si>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</si>
  <si>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</si>
  <si>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</si>
  <si>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</si>
  <si>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</si>
  <si>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</si>
  <si>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2023q2</t>
  </si>
  <si>
    <t>2023q4</t>
  </si>
  <si>
    <t>KRI</t>
  </si>
  <si>
    <t>total average</t>
  </si>
  <si>
    <t>20th percentile average</t>
  </si>
  <si>
    <t>0
(24 banks)</t>
  </si>
  <si>
    <t>1
(57 banks)</t>
  </si>
  <si>
    <t>2
(47 banks)</t>
  </si>
  <si>
    <t>3
(27 banks)</t>
  </si>
  <si>
    <t>4
(12 banks)</t>
  </si>
  <si>
    <t>banks</t>
  </si>
  <si>
    <t>days</t>
  </si>
  <si>
    <t>size</t>
  </si>
  <si>
    <t>Argentina, 2001-02</t>
  </si>
  <si>
    <t>SVB Mar9</t>
  </si>
  <si>
    <t>Uruguay, 2001-02</t>
  </si>
  <si>
    <t>SVB Mar10</t>
  </si>
  <si>
    <t>Indonesia, 1997-98</t>
  </si>
  <si>
    <t>SVB UK</t>
  </si>
  <si>
    <t>Japan, 1997-98</t>
  </si>
  <si>
    <t>Signature Mar10</t>
  </si>
  <si>
    <t>Argentina, 1994-95</t>
  </si>
  <si>
    <t>Credit Suisse 22Q4</t>
  </si>
  <si>
    <t>Philippines, 1981</t>
  </si>
  <si>
    <t>Credit Suisse Mar14</t>
  </si>
  <si>
    <t>US, 1930-33</t>
  </si>
  <si>
    <t>First Republic</t>
  </si>
  <si>
    <t>Colombia, 1931</t>
  </si>
  <si>
    <t>Northern Rock Sept14</t>
  </si>
  <si>
    <t>Northern Rock Sept 18 - end of 2017</t>
  </si>
  <si>
    <t>WaMu July11</t>
  </si>
  <si>
    <t>WaMu Sept8</t>
  </si>
  <si>
    <t>Sovereign</t>
  </si>
  <si>
    <t>Wachovia Apr15</t>
  </si>
  <si>
    <t>Wachovia Sept15</t>
  </si>
  <si>
    <t>Wachovia Sept26</t>
  </si>
  <si>
    <t>IndyMac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</si>
</sst>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00"/>
    <numFmt numFmtId="167" formatCode="_(* #,##0.00000_);_(* \(#,##0.00000\);_(* &quot;-&quot;??_);_(@_)"/>
  </numFmts>
  <fonts count="1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Arial"/>
      <family val="2"/>
    </font>
    <font>
      <sz val="10"/>
      <color rgb="FF0070C0"/>
      <name val="Arial"/>
      <family val="2"/>
    </font>
    <font>
      <sz val="10"/>
      <color theme="9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2"/>
      <name val="Calibri"/>
      <family val="2"/>
    </font>
    <font>
      <sz val="10"/>
      <name val="Segoe UI"/>
      <family val="2"/>
    </font>
    <font>
      <b/>
      <sz val="16"/>
      <color rgb="FF4B82AD"/>
      <name val="Segoe UI"/>
      <family val="2"/>
    </font>
    <font>
      <b/>
      <sz val="14"/>
      <color rgb="FF4B82AD"/>
      <name val="Segoe UI"/>
      <family val="2"/>
    </font>
    <font>
      <sz val="12"/>
      <color theme="1"/>
      <name val="Segoe UI"/>
      <family val="2"/>
    </font>
    <font>
      <sz val="11"/>
      <color theme="1"/>
      <name val="Segoe U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5" fillId="0" borderId="0"/>
  </cellStyleXfs>
  <cellXfs count="73">
    <xf numFmtId="0" fontId="0" fillId="0" borderId="0" xfId="0"/>
    <xf numFmtId="164" fontId="0" fillId="0" borderId="0" xfId="0" applyNumberFormat="1"/>
    <xf numFmtId="1" fontId="0" fillId="0" borderId="0" xfId="0" applyNumberFormat="1"/>
    <xf numFmtId="0" fontId="1" fillId="0" borderId="0" xfId="0" applyFont="1"/>
    <xf numFmtId="2" fontId="0" fillId="0" borderId="0" xfId="0" applyNumberFormat="1"/>
    <xf numFmtId="0" fontId="0" fillId="0" borderId="0" xfId="0" applyAlignment="1">
      <alignment wrapText="1"/>
    </xf>
    <xf numFmtId="165" fontId="0" fillId="0" borderId="0" xfId="1" applyNumberFormat="1" applyFont="1" applyFill="1" applyAlignment="1">
      <alignment wrapText="1"/>
    </xf>
    <xf numFmtId="165" fontId="0" fillId="0" borderId="0" xfId="1" applyNumberFormat="1" applyFont="1" applyAlignment="1">
      <alignment wrapText="1"/>
    </xf>
    <xf numFmtId="1" fontId="0" fillId="0" borderId="1" xfId="0" applyNumberFormat="1" applyBorder="1"/>
    <xf numFmtId="0" fontId="1" fillId="0" borderId="1" xfId="0" applyFont="1" applyBorder="1"/>
    <xf numFmtId="0" fontId="0" fillId="0" borderId="1" xfId="0" applyBorder="1" applyAlignment="1">
      <alignment vertical="center" wrapText="1"/>
    </xf>
    <xf numFmtId="0" fontId="0" fillId="2" borderId="1" xfId="0" applyFill="1" applyBorder="1"/>
    <xf numFmtId="164" fontId="0" fillId="0" borderId="1" xfId="0" applyNumberFormat="1" applyBorder="1" applyAlignment="1">
      <alignment vertical="center" wrapText="1"/>
    </xf>
    <xf numFmtId="166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0" fontId="0" fillId="3" borderId="0" xfId="0" applyFill="1"/>
    <xf numFmtId="0" fontId="3" fillId="3" borderId="0" xfId="0" applyFont="1" applyFill="1"/>
    <xf numFmtId="0" fontId="4" fillId="0" borderId="2" xfId="0" applyFont="1" applyBorder="1" applyAlignment="1">
      <alignment horizontal="center"/>
    </xf>
    <xf numFmtId="0" fontId="0" fillId="4" borderId="0" xfId="0" applyFill="1"/>
    <xf numFmtId="0" fontId="5" fillId="0" borderId="0" xfId="0" applyFont="1"/>
    <xf numFmtId="0" fontId="0" fillId="0" borderId="3" xfId="0" applyBorder="1"/>
    <xf numFmtId="0" fontId="6" fillId="0" borderId="0" xfId="0" applyFont="1"/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center" vertical="center" wrapText="1"/>
    </xf>
    <xf numFmtId="0" fontId="7" fillId="0" borderId="0" xfId="3"/>
    <xf numFmtId="1" fontId="7" fillId="0" borderId="0" xfId="3" applyNumberFormat="1"/>
    <xf numFmtId="2" fontId="7" fillId="0" borderId="0" xfId="3" applyNumberFormat="1"/>
    <xf numFmtId="167" fontId="0" fillId="0" borderId="0" xfId="4" applyNumberFormat="1" applyFont="1"/>
    <xf numFmtId="0" fontId="8" fillId="0" borderId="0" xfId="3" applyFont="1"/>
    <xf numFmtId="0" fontId="8" fillId="0" borderId="1" xfId="3" applyFont="1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wrapText="1"/>
    </xf>
    <xf numFmtId="0" fontId="7" fillId="0" borderId="1" xfId="3" applyBorder="1"/>
    <xf numFmtId="43" fontId="0" fillId="0" borderId="1" xfId="4" applyFont="1" applyBorder="1"/>
    <xf numFmtId="43" fontId="7" fillId="0" borderId="5" xfId="4" applyFont="1" applyBorder="1"/>
    <xf numFmtId="43" fontId="0" fillId="0" borderId="5" xfId="4" applyFont="1" applyBorder="1"/>
    <xf numFmtId="43" fontId="7" fillId="0" borderId="6" xfId="3" applyNumberFormat="1" applyBorder="1"/>
    <xf numFmtId="43" fontId="7" fillId="0" borderId="8" xfId="3" applyNumberFormat="1" applyBorder="1"/>
    <xf numFmtId="43" fontId="7" fillId="0" borderId="9" xfId="3" applyNumberFormat="1" applyBorder="1"/>
    <xf numFmtId="43" fontId="7" fillId="0" borderId="10" xfId="3" applyNumberFormat="1" applyBorder="1"/>
    <xf numFmtId="43" fontId="7" fillId="0" borderId="0" xfId="3" applyNumberFormat="1"/>
    <xf numFmtId="43" fontId="7" fillId="0" borderId="4" xfId="3" applyNumberFormat="1" applyBorder="1"/>
    <xf numFmtId="43" fontId="7" fillId="0" borderId="7" xfId="3" applyNumberFormat="1" applyBorder="1"/>
    <xf numFmtId="43" fontId="7" fillId="0" borderId="11" xfId="3" applyNumberFormat="1" applyBorder="1"/>
    <xf numFmtId="43" fontId="7" fillId="0" borderId="12" xfId="3" applyNumberFormat="1" applyBorder="1"/>
    <xf numFmtId="0" fontId="9" fillId="0" borderId="0" xfId="3" applyFont="1"/>
    <xf numFmtId="43" fontId="9" fillId="0" borderId="0" xfId="3" applyNumberFormat="1" applyFont="1"/>
    <xf numFmtId="0" fontId="10" fillId="0" borderId="0" xfId="3" applyFont="1"/>
    <xf numFmtId="9" fontId="0" fillId="0" borderId="0" xfId="2" applyFont="1"/>
    <xf numFmtId="0" fontId="11" fillId="0" borderId="0" xfId="0" applyFont="1"/>
    <xf numFmtId="0" fontId="1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0" fontId="14" fillId="0" borderId="0" xfId="0" applyFont="1" applyAlignment="1">
      <alignment vertical="center" wrapText="1"/>
    </xf>
    <xf numFmtId="0" fontId="0" fillId="0" borderId="0" xfId="0" applyFill="1"/>
    <xf numFmtId="0" fontId="0" fillId="0" borderId="0" xfId="0" applyAlignment="1">
      <alignment horizontal="center"/>
    </xf>
    <xf numFmtId="0" fontId="7" fillId="0" borderId="6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1" xfId="3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" fillId="0" borderId="0" xfId="5"/>
    <xf numFmtId="14" fontId="15" fillId="0" borderId="0" xfId="5" quotePrefix="1" applyNumberFormat="1"/>
    <xf numFmtId="14" fontId="15" fillId="0" borderId="0" xfId="5" applyNumberFormat="1"/>
  </cellXfs>
  <cellStyles count="6">
    <cellStyle name="Comma" xfId="1" builtinId="3"/>
    <cellStyle name="Comma 2" xfId="4" xr:uid="{6E051E5B-CCC7-432A-8458-F5F7C311DDF8}"/>
    <cellStyle name="Normal" xfId="0" builtinId="0"/>
    <cellStyle name="Normal 2" xfId="3" xr:uid="{78BE52B6-051B-4A87-9CB8-CFBA11765B99}"/>
    <cellStyle name="Normal 3" xfId="5" xr:uid="{2DA414BC-46DE-47CB-B400-D7E1400747E4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hartsheet" Target="chartsheets/sheet4.xml"/><Relationship Id="rId39" Type="http://schemas.openxmlformats.org/officeDocument/2006/relationships/chartsheet" Target="chartsheets/sheet1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24.xml"/><Relationship Id="rId42" Type="http://schemas.openxmlformats.org/officeDocument/2006/relationships/worksheet" Target="worksheets/sheet27.xml"/><Relationship Id="rId47" Type="http://schemas.openxmlformats.org/officeDocument/2006/relationships/chartsheet" Target="chartsheets/sheet18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hartsheet" Target="chart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2.xml"/><Relationship Id="rId32" Type="http://schemas.openxmlformats.org/officeDocument/2006/relationships/chartsheet" Target="chartsheets/sheet9.xml"/><Relationship Id="rId37" Type="http://schemas.openxmlformats.org/officeDocument/2006/relationships/chartsheet" Target="chartsheets/sheet13.xml"/><Relationship Id="rId40" Type="http://schemas.openxmlformats.org/officeDocument/2006/relationships/worksheet" Target="worksheets/sheet25.xml"/><Relationship Id="rId45" Type="http://schemas.openxmlformats.org/officeDocument/2006/relationships/chartsheet" Target="chartsheets/sheet17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hartsheet" Target="chartsheets/sheet5.xml"/><Relationship Id="rId30" Type="http://schemas.openxmlformats.org/officeDocument/2006/relationships/chartsheet" Target="chartsheets/sheet7.xml"/><Relationship Id="rId35" Type="http://schemas.openxmlformats.org/officeDocument/2006/relationships/chartsheet" Target="chartsheets/sheet11.xml"/><Relationship Id="rId43" Type="http://schemas.openxmlformats.org/officeDocument/2006/relationships/chartsheet" Target="chartsheets/sheet16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hartsheet" Target="chartsheets/sheet3.xml"/><Relationship Id="rId33" Type="http://schemas.openxmlformats.org/officeDocument/2006/relationships/chartsheet" Target="chartsheets/sheet10.xml"/><Relationship Id="rId38" Type="http://schemas.openxmlformats.org/officeDocument/2006/relationships/chartsheet" Target="chartsheets/sheet14.xml"/><Relationship Id="rId46" Type="http://schemas.openxmlformats.org/officeDocument/2006/relationships/worksheet" Target="worksheets/sheet29.xml"/><Relationship Id="rId5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26.xml"/><Relationship Id="rId54" Type="http://schemas.openxmlformats.org/officeDocument/2006/relationships/externalLink" Target="externalLinks/externalLink7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1.xml"/><Relationship Id="rId28" Type="http://schemas.openxmlformats.org/officeDocument/2006/relationships/worksheet" Target="worksheets/sheet23.xml"/><Relationship Id="rId36" Type="http://schemas.openxmlformats.org/officeDocument/2006/relationships/chartsheet" Target="chartsheets/sheet12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chartsheet" Target="chartsheets/sheet8.xml"/><Relationship Id="rId44" Type="http://schemas.openxmlformats.org/officeDocument/2006/relationships/worksheet" Target="worksheets/sheet28.xml"/><Relationship Id="rId52" Type="http://schemas.openxmlformats.org/officeDocument/2006/relationships/externalLink" Target="externalLinks/externalLink5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6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18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9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0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1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3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4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5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6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7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8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9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9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2400" b="1" i="0" u="none" strike="noStrike" kern="1200" spc="0" baseline="0">
                <a:solidFill>
                  <a:srgbClr val="3A7728"/>
                </a:solidFill>
                <a:latin typeface="Segoe UI" panose="020B0502040204020203" pitchFamily="34" charset="0"/>
                <a:ea typeface="+mn-ea"/>
                <a:cs typeface="+mn-cs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</a:rPr>
              <a:t>Global Real GDP</a:t>
            </a:r>
            <a:endParaRPr lang="en-US" sz="2400" b="0" i="0" u="none" strike="noStrike" baseline="0">
              <a:solidFill>
                <a:srgbClr val="3A7728"/>
              </a:solidFill>
              <a:effectLst/>
              <a:latin typeface="Segoe UI" panose="020B0502040204020203" pitchFamily="34" charset="0"/>
            </a:endParaRPr>
          </a:p>
          <a:p>
            <a:pPr algn="l">
              <a:defRPr sz="2400" b="1">
                <a:solidFill>
                  <a:srgbClr val="3A7728"/>
                </a:solidFill>
                <a:latin typeface="Segoe UI" panose="020B0502040204020203" pitchFamily="34" charset="0"/>
              </a:defRPr>
            </a:pPr>
            <a:r>
              <a:rPr lang="en-US" sz="1800" b="0" i="0" u="none" strike="noStrike" baseline="0">
                <a:solidFill>
                  <a:srgbClr val="3A7728"/>
                </a:solidFill>
                <a:effectLst/>
                <a:latin typeface="Segoe UI" panose="020B0502040204020203" pitchFamily="34" charset="0"/>
              </a:rPr>
              <a:t>(2021=100)</a:t>
            </a:r>
            <a:endParaRPr lang="en-US" sz="1800" b="1">
              <a:solidFill>
                <a:srgbClr val="3A7728"/>
              </a:solidFill>
              <a:latin typeface="Segoe UI" panose="020B0502040204020203" pitchFamily="34" charset="0"/>
            </a:endParaRPr>
          </a:p>
        </c:rich>
      </c:tx>
      <c:layout>
        <c:manualLayout>
          <c:xMode val="edge"/>
          <c:yMode val="edge"/>
          <c:x val="1.0439657228732302E-2"/>
          <c:y val="1.21311105764666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2400" b="1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253692565235354E-2"/>
          <c:y val="0.21995109013968492"/>
          <c:w val="0.87110777706299125"/>
          <c:h val="0.61279603703088714"/>
        </c:manualLayout>
      </c:layout>
      <c:lineChart>
        <c:grouping val="standard"/>
        <c:varyColors val="0"/>
        <c:ser>
          <c:idx val="0"/>
          <c:order val="0"/>
          <c:tx>
            <c:v>2023 GFSR - Baseline</c:v>
          </c:tx>
          <c:spPr>
            <a:ln w="4445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'F2.2'!$C$3:$G$3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'F2.2'!$C$4:$G$4</c:f>
              <c:numCache>
                <c:formatCode>0.00</c:formatCode>
                <c:ptCount val="5"/>
                <c:pt idx="0" formatCode="General">
                  <c:v>100</c:v>
                </c:pt>
                <c:pt idx="1">
                  <c:v>103.4357835127432</c:v>
                </c:pt>
                <c:pt idx="2">
                  <c:v>106.58002164212442</c:v>
                </c:pt>
                <c:pt idx="3">
                  <c:v>109.49812766650479</c:v>
                </c:pt>
                <c:pt idx="4">
                  <c:v>112.72466069769511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4-4A2F-8784-51F10A716EF2}"/>
            </c:ext>
          </c:extLst>
        </c:ser>
        <c:ser>
          <c:idx val="1"/>
          <c:order val="1"/>
          <c:tx>
            <c:v>2023 GFSR - Adverse</c:v>
          </c:tx>
          <c:spPr>
            <a:ln w="444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'F2.2'!$C$3:$G$3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'F2.2'!$C$5:$G$5</c:f>
              <c:numCache>
                <c:formatCode>0.00</c:formatCode>
                <c:ptCount val="5"/>
                <c:pt idx="0" formatCode="General">
                  <c:v>100</c:v>
                </c:pt>
                <c:pt idx="1">
                  <c:v>103.4357835127432</c:v>
                </c:pt>
                <c:pt idx="2">
                  <c:v>101.33050117102398</c:v>
                </c:pt>
                <c:pt idx="3">
                  <c:v>101.51775198596847</c:v>
                </c:pt>
                <c:pt idx="4">
                  <c:v>104.45131869193942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4-4A2F-8784-51F10A716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756256"/>
        <c:axId val="2082757504"/>
      </c:lineChart>
      <c:catAx>
        <c:axId val="20827562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2082757504"/>
        <c:crosses val="autoZero"/>
        <c:auto val="1"/>
        <c:lblAlgn val="ctr"/>
        <c:lblOffset val="100"/>
        <c:noMultiLvlLbl val="0"/>
      </c:catAx>
      <c:valAx>
        <c:axId val="2082757504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2082756256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1295914355332555"/>
          <c:y val="0.16876783354408947"/>
          <c:w val="0.76690734902869273"/>
          <c:h val="0.110158149098816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87538034314631E-2"/>
          <c:y val="0.17678263566740254"/>
          <c:w val="0.87947032977377371"/>
          <c:h val="0.49225604582889249"/>
        </c:manualLayout>
      </c:layout>
      <c:lineChart>
        <c:grouping val="standard"/>
        <c:varyColors val="0"/>
        <c:ser>
          <c:idx val="0"/>
          <c:order val="0"/>
          <c:tx>
            <c:strRef>
              <c:f>'Appendix_F2.1.2'!$B$19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'Appendix_F2.1.2'!$C$19:$Z$19</c:f>
              <c:numCache>
                <c:formatCode>0.0</c:formatCode>
                <c:ptCount val="24"/>
                <c:pt idx="0">
                  <c:v>2.1522882202437432</c:v>
                </c:pt>
                <c:pt idx="1">
                  <c:v>3.9535777313215181</c:v>
                </c:pt>
                <c:pt idx="2">
                  <c:v>3.8575245022688982</c:v>
                </c:pt>
                <c:pt idx="3">
                  <c:v>3.2798742162063768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C1-419C-855F-F0C81CB815E3}"/>
            </c:ext>
          </c:extLst>
        </c:ser>
        <c:ser>
          <c:idx val="1"/>
          <c:order val="1"/>
          <c:tx>
            <c:strRef>
              <c:f>'Appendix_F2.1.2'!$B$20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'Appendix_F2.1.2'!$C$20:$Z$20</c:f>
              <c:numCache>
                <c:formatCode>0.0</c:formatCode>
                <c:ptCount val="24"/>
                <c:pt idx="0">
                  <c:v>2.1522882202437432</c:v>
                </c:pt>
                <c:pt idx="1">
                  <c:v>5.5792252239881464</c:v>
                </c:pt>
                <c:pt idx="2">
                  <c:v>4.3309204726086348</c:v>
                </c:pt>
                <c:pt idx="3">
                  <c:v>2.9188831848505652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1-419C-855F-F0C81CB815E3}"/>
            </c:ext>
          </c:extLst>
        </c:ser>
        <c:ser>
          <c:idx val="2"/>
          <c:order val="2"/>
          <c:tx>
            <c:strRef>
              <c:f>'Appendix_F2.1.2'!$B$21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'Appendix_F2.1.2'!$C$21:$Z$21</c:f>
              <c:numCache>
                <c:formatCode>General</c:formatCode>
                <c:ptCount val="24"/>
                <c:pt idx="4" formatCode="0.0">
                  <c:v>0.33460304881124048</c:v>
                </c:pt>
                <c:pt idx="5" formatCode="0.0">
                  <c:v>3.3200347335023705</c:v>
                </c:pt>
                <c:pt idx="6" formatCode="0.0">
                  <c:v>3.3613695896120612</c:v>
                </c:pt>
                <c:pt idx="7" formatCode="0.0">
                  <c:v>2.953464899907206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1-419C-855F-F0C81CB815E3}"/>
            </c:ext>
          </c:extLst>
        </c:ser>
        <c:ser>
          <c:idx val="3"/>
          <c:order val="3"/>
          <c:tx>
            <c:strRef>
              <c:f>'Appendix_F2.1.2'!$B$22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'Appendix_F2.1.2'!$C$22:$Z$22</c:f>
              <c:numCache>
                <c:formatCode>General</c:formatCode>
                <c:ptCount val="24"/>
                <c:pt idx="4" formatCode="0.0">
                  <c:v>0.33460304881124048</c:v>
                </c:pt>
                <c:pt idx="5" formatCode="0.0">
                  <c:v>6.3372867982835297</c:v>
                </c:pt>
                <c:pt idx="6" formatCode="0.0">
                  <c:v>5.4039567185840784</c:v>
                </c:pt>
                <c:pt idx="7" formatCode="0.0">
                  <c:v>3.4182514696664836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C1-419C-855F-F0C81CB815E3}"/>
            </c:ext>
          </c:extLst>
        </c:ser>
        <c:ser>
          <c:idx val="4"/>
          <c:order val="4"/>
          <c:tx>
            <c:strRef>
              <c:f>'Appendix_F2.1.2'!$B$23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'Appendix_F2.1.2'!$C$23:$Z$23</c:f>
              <c:numCache>
                <c:formatCode>General</c:formatCode>
                <c:ptCount val="24"/>
                <c:pt idx="8" formatCode="0.0">
                  <c:v>1.3373279072540434</c:v>
                </c:pt>
                <c:pt idx="9" formatCode="0.0">
                  <c:v>2.8482170949332994</c:v>
                </c:pt>
                <c:pt idx="10" formatCode="0.0">
                  <c:v>2.7305703461381934</c:v>
                </c:pt>
                <c:pt idx="11" formatCode="0.0">
                  <c:v>2.35529457680882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C1-419C-855F-F0C81CB815E3}"/>
            </c:ext>
          </c:extLst>
        </c:ser>
        <c:ser>
          <c:idx val="5"/>
          <c:order val="5"/>
          <c:tx>
            <c:strRef>
              <c:f>'Appendix_F2.1.2'!$B$24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'Appendix_F2.1.2'!$C$24:$Z$24</c:f>
              <c:numCache>
                <c:formatCode>General</c:formatCode>
                <c:ptCount val="24"/>
                <c:pt idx="8" formatCode="0.0">
                  <c:v>1.3373279072540434</c:v>
                </c:pt>
                <c:pt idx="9" formatCode="0.0">
                  <c:v>4.0404653833214317</c:v>
                </c:pt>
                <c:pt idx="10" formatCode="0.0">
                  <c:v>3.0867770201589191</c:v>
                </c:pt>
                <c:pt idx="11" formatCode="0.0">
                  <c:v>1.8875584238140459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1-419C-855F-F0C81CB815E3}"/>
            </c:ext>
          </c:extLst>
        </c:ser>
        <c:ser>
          <c:idx val="6"/>
          <c:order val="6"/>
          <c:tx>
            <c:strRef>
              <c:f>'Appendix_F2.1.2'!$B$25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'Appendix_F2.1.2'!$C$25:$Z$25</c:f>
              <c:numCache>
                <c:formatCode>General</c:formatCode>
                <c:ptCount val="24"/>
                <c:pt idx="12" formatCode="0.0">
                  <c:v>2.0825</c:v>
                </c:pt>
                <c:pt idx="13" formatCode="0.0">
                  <c:v>5.2938083333333497</c:v>
                </c:pt>
                <c:pt idx="14" formatCode="0.0">
                  <c:v>5.4104166666666496</c:v>
                </c:pt>
                <c:pt idx="15" formatCode="0.0">
                  <c:v>4.0979166666666753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C1-419C-855F-F0C81CB815E3}"/>
            </c:ext>
          </c:extLst>
        </c:ser>
        <c:ser>
          <c:idx val="7"/>
          <c:order val="7"/>
          <c:tx>
            <c:strRef>
              <c:f>'Appendix_F2.1.2'!$B$26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'Appendix_F2.1.2'!$C$26:$Z$26</c:f>
              <c:numCache>
                <c:formatCode>General</c:formatCode>
                <c:ptCount val="24"/>
                <c:pt idx="12" formatCode="0.0">
                  <c:v>2.0825</c:v>
                </c:pt>
                <c:pt idx="13" formatCode="0.0">
                  <c:v>7.769729517627856</c:v>
                </c:pt>
                <c:pt idx="14" formatCode="0.0">
                  <c:v>5.5922828673326368</c:v>
                </c:pt>
                <c:pt idx="15" formatCode="0.0">
                  <c:v>3.4253929276180255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C1-419C-855F-F0C81CB815E3}"/>
            </c:ext>
          </c:extLst>
        </c:ser>
        <c:ser>
          <c:idx val="8"/>
          <c:order val="8"/>
          <c:tx>
            <c:strRef>
              <c:f>'Appendix_F2.1.2'!$B$27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'Appendix_F2.1.2'!$C$27:$Z$27</c:f>
              <c:numCache>
                <c:formatCode>General</c:formatCode>
                <c:ptCount val="24"/>
                <c:pt idx="16" formatCode="0.0">
                  <c:v>6.2302249313361706</c:v>
                </c:pt>
                <c:pt idx="17" formatCode="0.0">
                  <c:v>8.09745370752551</c:v>
                </c:pt>
                <c:pt idx="18" formatCode="0.0">
                  <c:v>7.5968002020583674</c:v>
                </c:pt>
                <c:pt idx="19" formatCode="0.0">
                  <c:v>6.7975371878401676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C1-419C-855F-F0C81CB815E3}"/>
            </c:ext>
          </c:extLst>
        </c:ser>
        <c:ser>
          <c:idx val="9"/>
          <c:order val="9"/>
          <c:tx>
            <c:strRef>
              <c:f>'Appendix_F2.1.2'!$B$28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'Appendix_F2.1.2'!$C$28:$Z$28</c:f>
              <c:numCache>
                <c:formatCode>General</c:formatCode>
                <c:ptCount val="24"/>
                <c:pt idx="16" formatCode="0.0">
                  <c:v>6.2302249313361706</c:v>
                </c:pt>
                <c:pt idx="17" formatCode="0.0">
                  <c:v>9.2722475851548367</c:v>
                </c:pt>
                <c:pt idx="18" formatCode="0.0">
                  <c:v>7.6259149190697757</c:v>
                </c:pt>
                <c:pt idx="19" formatCode="0.0">
                  <c:v>5.8216593122550426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C1-419C-855F-F0C81CB815E3}"/>
            </c:ext>
          </c:extLst>
        </c:ser>
        <c:ser>
          <c:idx val="10"/>
          <c:order val="10"/>
          <c:tx>
            <c:strRef>
              <c:f>'Appendix_F2.1.2'!$B$29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'Appendix_F2.1.2'!$C$29:$Z$29</c:f>
              <c:numCache>
                <c:formatCode>General</c:formatCode>
                <c:ptCount val="24"/>
                <c:pt idx="20" formatCode="0.0">
                  <c:v>0.35</c:v>
                </c:pt>
                <c:pt idx="21" formatCode="0.0">
                  <c:v>0.35</c:v>
                </c:pt>
                <c:pt idx="22" formatCode="0.0">
                  <c:v>0.35</c:v>
                </c:pt>
                <c:pt idx="23" formatCode="0.0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C1-419C-855F-F0C81CB815E3}"/>
            </c:ext>
          </c:extLst>
        </c:ser>
        <c:ser>
          <c:idx val="11"/>
          <c:order val="11"/>
          <c:tx>
            <c:strRef>
              <c:f>'Appendix_F2.1.2'!$B$30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'Appendix_F2.1.2'!$C$17:$Z$18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'Appendix_F2.1.2'!$C$30:$Z$30</c:f>
              <c:numCache>
                <c:formatCode>General</c:formatCode>
                <c:ptCount val="24"/>
                <c:pt idx="20" formatCode="0.0">
                  <c:v>0.35</c:v>
                </c:pt>
                <c:pt idx="21" formatCode="0.0">
                  <c:v>1.0496257655840999</c:v>
                </c:pt>
                <c:pt idx="22" formatCode="0.0">
                  <c:v>0.54621658626781433</c:v>
                </c:pt>
                <c:pt idx="23" formatCode="0.0">
                  <c:v>0.33165063122048732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C1-419C-855F-F0C81CB81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71359"/>
        <c:axId val="1310284895"/>
      </c:lineChart>
      <c:catAx>
        <c:axId val="1439271359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0284895"/>
        <c:crosses val="autoZero"/>
        <c:auto val="1"/>
        <c:lblAlgn val="ctr"/>
        <c:lblOffset val="100"/>
        <c:noMultiLvlLbl val="0"/>
      </c:catAx>
      <c:valAx>
        <c:axId val="1310284895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39271359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0131167050124543"/>
          <c:y val="0.13641514895965606"/>
          <c:w val="0.84303003015058686"/>
          <c:h val="7.976927681132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38305273076455E-2"/>
          <c:y val="0.16061342423316002"/>
          <c:w val="0.86481956253501191"/>
          <c:h val="0.50842525726313503"/>
        </c:manualLayout>
      </c:layout>
      <c:lineChart>
        <c:grouping val="standard"/>
        <c:varyColors val="0"/>
        <c:ser>
          <c:idx val="0"/>
          <c:order val="0"/>
          <c:tx>
            <c:strRef>
              <c:f>'Appendix_F2.1.2'!$B$34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'Appendix_F2.1.2'!$C$34:$Z$34</c:f>
              <c:numCache>
                <c:formatCode>0.0</c:formatCode>
                <c:ptCount val="24"/>
                <c:pt idx="0">
                  <c:v>5.1014891159263041</c:v>
                </c:pt>
                <c:pt idx="1">
                  <c:v>4.9664561188491163</c:v>
                </c:pt>
                <c:pt idx="2">
                  <c:v>5.0368711220461702</c:v>
                </c:pt>
                <c:pt idx="3">
                  <c:v>5.0193509650228423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80D-8678-1064B9A2CE32}"/>
            </c:ext>
          </c:extLst>
        </c:ser>
        <c:ser>
          <c:idx val="1"/>
          <c:order val="1"/>
          <c:tx>
            <c:strRef>
              <c:f>'Appendix_F2.1.2'!$B$35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'Appendix_F2.1.2'!$C$35:$Z$35</c:f>
              <c:numCache>
                <c:formatCode>0.0</c:formatCode>
                <c:ptCount val="24"/>
                <c:pt idx="0">
                  <c:v>5.1014891159263041</c:v>
                </c:pt>
                <c:pt idx="1">
                  <c:v>5.8221372340141828</c:v>
                </c:pt>
                <c:pt idx="2">
                  <c:v>7.6776898277139072</c:v>
                </c:pt>
                <c:pt idx="3">
                  <c:v>8.1009960659817839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80D-8678-1064B9A2CE32}"/>
            </c:ext>
          </c:extLst>
        </c:ser>
        <c:ser>
          <c:idx val="2"/>
          <c:order val="2"/>
          <c:tx>
            <c:strRef>
              <c:f>'Appendix_F2.1.2'!$B$36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'Appendix_F2.1.2'!$C$36:$Z$36</c:f>
              <c:numCache>
                <c:formatCode>General</c:formatCode>
                <c:ptCount val="24"/>
                <c:pt idx="4" formatCode="0.0">
                  <c:v>6.4746038326883575</c:v>
                </c:pt>
                <c:pt idx="5" formatCode="0.0">
                  <c:v>6.3712689977921171</c:v>
                </c:pt>
                <c:pt idx="6" formatCode="0.0">
                  <c:v>6.3380905374492187</c:v>
                </c:pt>
                <c:pt idx="7" formatCode="0.0">
                  <c:v>6.1990792814142583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80D-8678-1064B9A2CE32}"/>
            </c:ext>
          </c:extLst>
        </c:ser>
        <c:ser>
          <c:idx val="3"/>
          <c:order val="3"/>
          <c:tx>
            <c:strRef>
              <c:f>'Appendix_F2.1.2'!$B$37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'Appendix_F2.1.2'!$C$37:$Z$37</c:f>
              <c:numCache>
                <c:formatCode>General</c:formatCode>
                <c:ptCount val="24"/>
                <c:pt idx="4">
                  <c:v>6.4746038326883575</c:v>
                </c:pt>
                <c:pt idx="5">
                  <c:v>6.8836023951444103</c:v>
                </c:pt>
                <c:pt idx="6">
                  <c:v>7.8440809857878042</c:v>
                </c:pt>
                <c:pt idx="7">
                  <c:v>7.8704183944204811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84-480D-8678-1064B9A2CE32}"/>
            </c:ext>
          </c:extLst>
        </c:ser>
        <c:ser>
          <c:idx val="4"/>
          <c:order val="4"/>
          <c:tx>
            <c:strRef>
              <c:f>'Appendix_F2.1.2'!$B$38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'Appendix_F2.1.2'!$C$38:$Z$38</c:f>
              <c:numCache>
                <c:formatCode>General</c:formatCode>
                <c:ptCount val="24"/>
                <c:pt idx="8" formatCode="0.0">
                  <c:v>3.4914351938042176</c:v>
                </c:pt>
                <c:pt idx="9" formatCode="0.0">
                  <c:v>3.564336590519491</c:v>
                </c:pt>
                <c:pt idx="10" formatCode="0.0">
                  <c:v>3.8481130299081774</c:v>
                </c:pt>
                <c:pt idx="11" formatCode="0.0">
                  <c:v>3.7980924972407504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84-480D-8678-1064B9A2CE32}"/>
            </c:ext>
          </c:extLst>
        </c:ser>
        <c:ser>
          <c:idx val="5"/>
          <c:order val="5"/>
          <c:tx>
            <c:strRef>
              <c:f>'Appendix_F2.1.2'!$B$39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'Appendix_F2.1.2'!$C$39:$Z$39</c:f>
              <c:numCache>
                <c:formatCode>General</c:formatCode>
                <c:ptCount val="24"/>
                <c:pt idx="8" formatCode="0.0">
                  <c:v>3.4914351938042176</c:v>
                </c:pt>
                <c:pt idx="9" formatCode="0.0">
                  <c:v>4.3707493017288765</c:v>
                </c:pt>
                <c:pt idx="10" formatCode="0.0">
                  <c:v>5.708349561760599</c:v>
                </c:pt>
                <c:pt idx="11" formatCode="0.0">
                  <c:v>5.906345763010175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84-480D-8678-1064B9A2CE32}"/>
            </c:ext>
          </c:extLst>
        </c:ser>
        <c:ser>
          <c:idx val="6"/>
          <c:order val="6"/>
          <c:tx>
            <c:strRef>
              <c:f>'Appendix_F2.1.2'!$B$40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'Appendix_F2.1.2'!$C$40:$Z$40</c:f>
              <c:numCache>
                <c:formatCode>General</c:formatCode>
                <c:ptCount val="24"/>
                <c:pt idx="12" formatCode="0.0">
                  <c:v>3.641666666666675</c:v>
                </c:pt>
                <c:pt idx="13" formatCode="0.0">
                  <c:v>3.5687963321753999</c:v>
                </c:pt>
                <c:pt idx="14" formatCode="0.0">
                  <c:v>3.8492424540291998</c:v>
                </c:pt>
                <c:pt idx="15" formatCode="0.0">
                  <c:v>3.893545342757275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84-480D-8678-1064B9A2CE32}"/>
            </c:ext>
          </c:extLst>
        </c:ser>
        <c:ser>
          <c:idx val="7"/>
          <c:order val="7"/>
          <c:tx>
            <c:strRef>
              <c:f>'Appendix_F2.1.2'!$B$41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'Appendix_F2.1.2'!$C$41:$Z$41</c:f>
              <c:numCache>
                <c:formatCode>General</c:formatCode>
                <c:ptCount val="24"/>
                <c:pt idx="12" formatCode="0.0">
                  <c:v>3.641666666666675</c:v>
                </c:pt>
                <c:pt idx="13" formatCode="0.0">
                  <c:v>4.1485684535655292</c:v>
                </c:pt>
                <c:pt idx="14" formatCode="0.0">
                  <c:v>5.7194398934905077</c:v>
                </c:pt>
                <c:pt idx="15" formatCode="0.0">
                  <c:v>5.3389823850648215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84-480D-8678-1064B9A2CE32}"/>
            </c:ext>
          </c:extLst>
        </c:ser>
        <c:ser>
          <c:idx val="8"/>
          <c:order val="8"/>
          <c:tx>
            <c:strRef>
              <c:f>'Appendix_F2.1.2'!$B$42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'Appendix_F2.1.2'!$C$42:$Z$42</c:f>
              <c:numCache>
                <c:formatCode>General</c:formatCode>
                <c:ptCount val="24"/>
                <c:pt idx="16" formatCode="0.0">
                  <c:v>6.2427717227644095</c:v>
                </c:pt>
                <c:pt idx="17" formatCode="0.0">
                  <c:v>5.9484642385939424</c:v>
                </c:pt>
                <c:pt idx="18" formatCode="0.0">
                  <c:v>5.9314990205038161</c:v>
                </c:pt>
                <c:pt idx="19" formatCode="0.0">
                  <c:v>5.9446171714150617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84-480D-8678-1064B9A2CE32}"/>
            </c:ext>
          </c:extLst>
        </c:ser>
        <c:ser>
          <c:idx val="9"/>
          <c:order val="9"/>
          <c:tx>
            <c:strRef>
              <c:f>'Appendix_F2.1.2'!$B$43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'Appendix_F2.1.2'!$C$43:$Z$43</c:f>
              <c:numCache>
                <c:formatCode>General</c:formatCode>
                <c:ptCount val="24"/>
                <c:pt idx="16" formatCode="0.0">
                  <c:v>6.2427717227644095</c:v>
                </c:pt>
                <c:pt idx="17" formatCode="0.0">
                  <c:v>7.6106277113336835</c:v>
                </c:pt>
                <c:pt idx="18" formatCode="0.0">
                  <c:v>10.74591002615173</c:v>
                </c:pt>
                <c:pt idx="19" formatCode="0.0">
                  <c:v>11.800013586278828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84-480D-8678-1064B9A2CE32}"/>
            </c:ext>
          </c:extLst>
        </c:ser>
        <c:ser>
          <c:idx val="10"/>
          <c:order val="10"/>
          <c:tx>
            <c:strRef>
              <c:f>'Appendix_F2.1.2'!$B$44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'Appendix_F2.1.2'!$C$44:$Z$44</c:f>
              <c:numCache>
                <c:formatCode>General</c:formatCode>
                <c:ptCount val="24"/>
                <c:pt idx="20" formatCode="0.0">
                  <c:v>5.5</c:v>
                </c:pt>
                <c:pt idx="21" formatCode="0.0">
                  <c:v>5.3</c:v>
                </c:pt>
                <c:pt idx="22" formatCode="0.0">
                  <c:v>5.1999999999999993</c:v>
                </c:pt>
                <c:pt idx="23" formatCode="0.0">
                  <c:v>5.1999999999999993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84-480D-8678-1064B9A2CE32}"/>
            </c:ext>
          </c:extLst>
        </c:ser>
        <c:ser>
          <c:idx val="11"/>
          <c:order val="11"/>
          <c:tx>
            <c:strRef>
              <c:f>'Appendix_F2.1.2'!$B$45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'Appendix_F2.1.2'!$C$32:$Z$33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'Appendix_F2.1.2'!$C$45:$Z$45</c:f>
              <c:numCache>
                <c:formatCode>General</c:formatCode>
                <c:ptCount val="24"/>
                <c:pt idx="20" formatCode="0.0">
                  <c:v>5.5</c:v>
                </c:pt>
                <c:pt idx="21" formatCode="0.0">
                  <c:v>5.9403287902152231</c:v>
                </c:pt>
                <c:pt idx="22" formatCode="0.0">
                  <c:v>7.8173273204672125</c:v>
                </c:pt>
                <c:pt idx="23" formatCode="0.0">
                  <c:v>8.7640204142629727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84-480D-8678-1064B9A2C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71359"/>
        <c:axId val="1310284895"/>
      </c:lineChart>
      <c:catAx>
        <c:axId val="1439271359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0284895"/>
        <c:crosses val="autoZero"/>
        <c:auto val="1"/>
        <c:lblAlgn val="ctr"/>
        <c:lblOffset val="100"/>
        <c:noMultiLvlLbl val="0"/>
      </c:catAx>
      <c:valAx>
        <c:axId val="1310284895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39271359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0131167050124543"/>
          <c:y val="0.13641514895965606"/>
          <c:w val="0.84303003015058686"/>
          <c:h val="7.976927681132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38305273076455E-2"/>
          <c:y val="0.16061342423316002"/>
          <c:w val="0.86481956253501191"/>
          <c:h val="0.50842525726313503"/>
        </c:manualLayout>
      </c:layout>
      <c:lineChart>
        <c:grouping val="standard"/>
        <c:varyColors val="0"/>
        <c:ser>
          <c:idx val="0"/>
          <c:order val="0"/>
          <c:tx>
            <c:strRef>
              <c:f>'Appendix_F2.1.2'!$B$49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'Appendix_F2.1.2'!$C$49:$Z$49</c:f>
              <c:numCache>
                <c:formatCode>0.0</c:formatCode>
                <c:ptCount val="24"/>
                <c:pt idx="0">
                  <c:v>5.763896649234586</c:v>
                </c:pt>
                <c:pt idx="1">
                  <c:v>3.6623024061928979</c:v>
                </c:pt>
                <c:pt idx="2">
                  <c:v>2.860013865561208</c:v>
                </c:pt>
                <c:pt idx="3">
                  <c:v>2.4821371260671468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3-4A91-802D-B7F0BCA73924}"/>
            </c:ext>
          </c:extLst>
        </c:ser>
        <c:ser>
          <c:idx val="1"/>
          <c:order val="1"/>
          <c:tx>
            <c:strRef>
              <c:f>'Appendix_F2.1.2'!$B$50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'Appendix_F2.1.2'!$C$50:$Z$50</c:f>
              <c:numCache>
                <c:formatCode>0.0</c:formatCode>
                <c:ptCount val="24"/>
                <c:pt idx="0">
                  <c:v>5.763896649234586</c:v>
                </c:pt>
                <c:pt idx="1">
                  <c:v>6.2769510058535749</c:v>
                </c:pt>
                <c:pt idx="2">
                  <c:v>4.8394042095850303</c:v>
                </c:pt>
                <c:pt idx="3">
                  <c:v>3.278730157517304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3-4A91-802D-B7F0BCA73924}"/>
            </c:ext>
          </c:extLst>
        </c:ser>
        <c:ser>
          <c:idx val="2"/>
          <c:order val="2"/>
          <c:tx>
            <c:strRef>
              <c:f>'Appendix_F2.1.2'!$B$51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'Appendix_F2.1.2'!$C$51:$Z$51</c:f>
              <c:numCache>
                <c:formatCode>General</c:formatCode>
                <c:ptCount val="24"/>
                <c:pt idx="4" formatCode="0.0">
                  <c:v>8.3044543005796267</c:v>
                </c:pt>
                <c:pt idx="5" formatCode="0.0">
                  <c:v>5.3950218095140077</c:v>
                </c:pt>
                <c:pt idx="6" formatCode="0.0">
                  <c:v>3.2364095148936296</c:v>
                </c:pt>
                <c:pt idx="7" formatCode="0.0">
                  <c:v>2.1385010275894039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3-4A91-802D-B7F0BCA73924}"/>
            </c:ext>
          </c:extLst>
        </c:ser>
        <c:ser>
          <c:idx val="3"/>
          <c:order val="3"/>
          <c:tx>
            <c:strRef>
              <c:f>'Appendix_F2.1.2'!$B$52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'Appendix_F2.1.2'!$C$52:$Z$52</c:f>
              <c:numCache>
                <c:formatCode>General</c:formatCode>
                <c:ptCount val="24"/>
                <c:pt idx="4">
                  <c:v>8.3044543005796267</c:v>
                </c:pt>
                <c:pt idx="5">
                  <c:v>8.8713507148880097</c:v>
                </c:pt>
                <c:pt idx="6">
                  <c:v>4.9367774122359558</c:v>
                </c:pt>
                <c:pt idx="7">
                  <c:v>2.1839947916024447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E3-4A91-802D-B7F0BCA73924}"/>
            </c:ext>
          </c:extLst>
        </c:ser>
        <c:ser>
          <c:idx val="4"/>
          <c:order val="4"/>
          <c:tx>
            <c:strRef>
              <c:f>'Appendix_F2.1.2'!$B$53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'Appendix_F2.1.2'!$C$53:$Z$53</c:f>
              <c:numCache>
                <c:formatCode>General</c:formatCode>
                <c:ptCount val="24"/>
                <c:pt idx="8" formatCode="0.0">
                  <c:v>5.4767815969003957</c:v>
                </c:pt>
                <c:pt idx="9" formatCode="0.0">
                  <c:v>4.5677710079234286</c:v>
                </c:pt>
                <c:pt idx="10" formatCode="0.0">
                  <c:v>2.9963785797755946</c:v>
                </c:pt>
                <c:pt idx="11" formatCode="0.0">
                  <c:v>2.1300313114472296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E3-4A91-802D-B7F0BCA73924}"/>
            </c:ext>
          </c:extLst>
        </c:ser>
        <c:ser>
          <c:idx val="5"/>
          <c:order val="5"/>
          <c:tx>
            <c:strRef>
              <c:f>'Appendix_F2.1.2'!$B$54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'Appendix_F2.1.2'!$C$54:$Z$54</c:f>
              <c:numCache>
                <c:formatCode>General</c:formatCode>
                <c:ptCount val="24"/>
                <c:pt idx="8" formatCode="0.0">
                  <c:v>5.4767815969003957</c:v>
                </c:pt>
                <c:pt idx="9" formatCode="0.0">
                  <c:v>6.5027949503691973</c:v>
                </c:pt>
                <c:pt idx="10" formatCode="0.0">
                  <c:v>4.491879651858973</c:v>
                </c:pt>
                <c:pt idx="11" formatCode="0.0">
                  <c:v>2.3102744899556495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E3-4A91-802D-B7F0BCA73924}"/>
            </c:ext>
          </c:extLst>
        </c:ser>
        <c:ser>
          <c:idx val="6"/>
          <c:order val="6"/>
          <c:tx>
            <c:strRef>
              <c:f>'Appendix_F2.1.2'!$B$55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'Appendix_F2.1.2'!$C$55:$Z$55</c:f>
              <c:numCache>
                <c:formatCode>General</c:formatCode>
                <c:ptCount val="24"/>
                <c:pt idx="12" formatCode="0.0">
                  <c:v>7.9864819690388442</c:v>
                </c:pt>
                <c:pt idx="13" formatCode="0.0">
                  <c:v>4.0843903719620602</c:v>
                </c:pt>
                <c:pt idx="14" formatCode="0.0">
                  <c:v>2.759104941429249</c:v>
                </c:pt>
                <c:pt idx="15" formatCode="0.0">
                  <c:v>2.4326187955324019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E3-4A91-802D-B7F0BCA73924}"/>
            </c:ext>
          </c:extLst>
        </c:ser>
        <c:ser>
          <c:idx val="7"/>
          <c:order val="7"/>
          <c:tx>
            <c:strRef>
              <c:f>'Appendix_F2.1.2'!$B$56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'Appendix_F2.1.2'!$C$56:$Z$56</c:f>
              <c:numCache>
                <c:formatCode>General</c:formatCode>
                <c:ptCount val="24"/>
                <c:pt idx="12" formatCode="0.0">
                  <c:v>7.9864819690388442</c:v>
                </c:pt>
                <c:pt idx="13" formatCode="0.0">
                  <c:v>7.0772141685629011</c:v>
                </c:pt>
                <c:pt idx="14" formatCode="0.0">
                  <c:v>4.9842291699059169</c:v>
                </c:pt>
                <c:pt idx="15" formatCode="0.0">
                  <c:v>2.8948080742361855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E3-4A91-802D-B7F0BCA73924}"/>
            </c:ext>
          </c:extLst>
        </c:ser>
        <c:ser>
          <c:idx val="8"/>
          <c:order val="8"/>
          <c:tx>
            <c:strRef>
              <c:f>'Appendix_F2.1.2'!$B$57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'Appendix_F2.1.2'!$C$57:$Z$57</c:f>
              <c:numCache>
                <c:formatCode>General</c:formatCode>
                <c:ptCount val="24"/>
                <c:pt idx="16" formatCode="0.0">
                  <c:v>6.4737161108633874</c:v>
                </c:pt>
                <c:pt idx="17" formatCode="0.0">
                  <c:v>4.8331733036890938</c:v>
                </c:pt>
                <c:pt idx="18" formatCode="0.0">
                  <c:v>3.9484777217822598</c:v>
                </c:pt>
                <c:pt idx="19" formatCode="0.0">
                  <c:v>3.4056327719698412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E3-4A91-802D-B7F0BCA73924}"/>
            </c:ext>
          </c:extLst>
        </c:ser>
        <c:ser>
          <c:idx val="9"/>
          <c:order val="9"/>
          <c:tx>
            <c:strRef>
              <c:f>'Appendix_F2.1.2'!$B$58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'Appendix_F2.1.2'!$C$58:$Z$58</c:f>
              <c:numCache>
                <c:formatCode>General</c:formatCode>
                <c:ptCount val="24"/>
                <c:pt idx="16" formatCode="0.0">
                  <c:v>6.4737161108633874</c:v>
                </c:pt>
                <c:pt idx="17" formatCode="0.0">
                  <c:v>7.1668394161139588</c:v>
                </c:pt>
                <c:pt idx="18" formatCode="0.0">
                  <c:v>6.1610144018786306</c:v>
                </c:pt>
                <c:pt idx="19" formatCode="0.0">
                  <c:v>4.5517828274707339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E3-4A91-802D-B7F0BCA73924}"/>
            </c:ext>
          </c:extLst>
        </c:ser>
        <c:ser>
          <c:idx val="10"/>
          <c:order val="10"/>
          <c:tx>
            <c:strRef>
              <c:f>'Appendix_F2.1.2'!$B$59</c:f>
              <c:strCache>
                <c:ptCount val="1"/>
                <c:pt idx="0">
                  <c:v>Baseline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'Appendix_F2.1.2'!$C$59:$Z$59</c:f>
              <c:numCache>
                <c:formatCode>General</c:formatCode>
                <c:ptCount val="24"/>
                <c:pt idx="20" formatCode="0.0">
                  <c:v>1.8782640312020231</c:v>
                </c:pt>
                <c:pt idx="21" formatCode="0.0">
                  <c:v>0.65794874033361972</c:v>
                </c:pt>
                <c:pt idx="22" formatCode="0.0">
                  <c:v>1.6911560613131074</c:v>
                </c:pt>
                <c:pt idx="23" formatCode="0.0">
                  <c:v>2.1644643263702945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E3-4A91-802D-B7F0BCA73924}"/>
            </c:ext>
          </c:extLst>
        </c:ser>
        <c:ser>
          <c:idx val="11"/>
          <c:order val="11"/>
          <c:tx>
            <c:strRef>
              <c:f>'Appendix_F2.1.2'!$B$60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'Appendix_F2.1.2'!$C$47:$Z$48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'Appendix_F2.1.2'!$C$60:$Z$60</c:f>
              <c:numCache>
                <c:formatCode>General</c:formatCode>
                <c:ptCount val="24"/>
                <c:pt idx="20" formatCode="0.0">
                  <c:v>1.8782640312020231</c:v>
                </c:pt>
                <c:pt idx="21" formatCode="0.0">
                  <c:v>3.0820432485764706</c:v>
                </c:pt>
                <c:pt idx="22" formatCode="0.0">
                  <c:v>3.7386521042535952</c:v>
                </c:pt>
                <c:pt idx="23" formatCode="0.0">
                  <c:v>3.7946417622863917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E3-4A91-802D-B7F0BCA7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71359"/>
        <c:axId val="1310284895"/>
      </c:lineChart>
      <c:catAx>
        <c:axId val="1439271359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0284895"/>
        <c:crosses val="autoZero"/>
        <c:auto val="1"/>
        <c:lblAlgn val="ctr"/>
        <c:lblOffset val="100"/>
        <c:noMultiLvlLbl val="0"/>
      </c:catAx>
      <c:valAx>
        <c:axId val="1310284895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39271359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0131167050124543"/>
          <c:y val="0.13641514895965606"/>
          <c:w val="0.84303003015058686"/>
          <c:h val="7.976927681132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144981223945866E-2"/>
          <c:y val="0.17949591210187493"/>
          <c:w val="0.90061288658414251"/>
          <c:h val="0.570533171789755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'Appendix_F2.1.3'!$I$2</c:f>
              <c:strCache>
                <c:ptCount val="1"/>
                <c:pt idx="0">
                  <c:v>Weak Adverse</c:v>
                </c:pt>
              </c:strCache>
            </c:strRef>
          </c:tx>
          <c:spPr>
            <a:solidFill>
              <a:srgbClr val="0072C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'Appendix_F2.1.3'!$H$3:$H$7</c:f>
              <c:strCache>
                <c:ptCount val="5"/>
                <c:pt idx="0">
                  <c:v>Initial Adverse</c:v>
                </c:pt>
                <c:pt idx="1">
                  <c:v>Half the shock for GDP growth in 2023</c:v>
                </c:pt>
                <c:pt idx="2">
                  <c:v>Half the shock for unemployment rate in 2023</c:v>
                </c:pt>
                <c:pt idx="3">
                  <c:v>Half the shock for short and long term rate in 2023</c:v>
                </c:pt>
                <c:pt idx="4">
                  <c:v>Half the shock for unemployment rate across 3 years</c:v>
                </c:pt>
              </c:strCache>
            </c:strRef>
          </c:cat>
          <c:val>
            <c:numRef>
              <c:f>'Appendix_F2.1.3'!$I$3:$I$7</c:f>
              <c:numCache>
                <c:formatCode>0</c:formatCode>
                <c:ptCount val="5"/>
                <c:pt idx="0">
                  <c:v>61.733917286650311</c:v>
                </c:pt>
                <c:pt idx="1">
                  <c:v>55.951821937616586</c:v>
                </c:pt>
                <c:pt idx="2">
                  <c:v>61.733917286650311</c:v>
                </c:pt>
                <c:pt idx="3">
                  <c:v>53.960103366461418</c:v>
                </c:pt>
                <c:pt idx="4">
                  <c:v>54.82461730078122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6-4488-9374-F247A0C13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595456"/>
        <c:axId val="11587794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'Appendix_F2.1.3'!$J$2</c15:sqref>
                        </c15:formulaRef>
                      </c:ext>
                    </c:extLst>
                    <c:strCache>
                      <c:ptCount val="1"/>
                      <c:pt idx="0">
                        <c:v>Weak Adverse (only 7+GSIB)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'Appendix_F2.1.3'!$H$3:$H$7</c15:sqref>
                        </c15:formulaRef>
                      </c:ext>
                    </c:extLst>
                    <c:strCache>
                      <c:ptCount val="5"/>
                      <c:pt idx="0">
                        <c:v>Initial Adverse</c:v>
                      </c:pt>
                      <c:pt idx="1">
                        <c:v>Half the shock for GDP growth in 2023</c:v>
                      </c:pt>
                      <c:pt idx="2">
                        <c:v>Half the shock for unemployment rate in 2023</c:v>
                      </c:pt>
                      <c:pt idx="3">
                        <c:v>Half the shock for short and long term rate in 2023</c:v>
                      </c:pt>
                      <c:pt idx="4">
                        <c:v>Half the shock for unemployment rate across 3 years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'Appendix_F2.1.3'!$J$3:$J$7</c15:sqref>
                        </c15:formulaRef>
                      </c:ext>
                    </c:extLst>
                    <c:numCache>
                      <c:formatCode>0</c:formatCode>
                      <c:ptCount val="5"/>
                      <c:pt idx="0">
                        <c:v>61.525697339578642</c:v>
                      </c:pt>
                      <c:pt idx="1">
                        <c:v>55.74360199054491</c:v>
                      </c:pt>
                      <c:pt idx="2">
                        <c:v>61.525697339578642</c:v>
                      </c:pt>
                      <c:pt idx="3">
                        <c:v>53.883617105753714</c:v>
                      </c:pt>
                      <c:pt idx="4">
                        <c:v>54.616397353709559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2A6-4488-9374-F247A0C13339}"/>
                  </c:ext>
                </c:extLst>
              </c15:ser>
            </c15:filteredBarSeries>
          </c:ext>
        </c:extLst>
      </c:barChart>
      <c:catAx>
        <c:axId val="301595456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158779471"/>
        <c:crosses val="autoZero"/>
        <c:auto val="1"/>
        <c:lblAlgn val="ctr"/>
        <c:lblOffset val="100"/>
        <c:noMultiLvlLbl val="0"/>
      </c:catAx>
      <c:valAx>
        <c:axId val="1158779471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01595456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3724541919753"/>
          <c:y val="0.17876691535140149"/>
          <c:w val="0.84491863597149319"/>
          <c:h val="0.73818575227781658"/>
        </c:manualLayout>
      </c:layout>
      <c:lineChart>
        <c:grouping val="standard"/>
        <c:varyColors val="0"/>
        <c:ser>
          <c:idx val="0"/>
          <c:order val="0"/>
          <c:tx>
            <c:strRef>
              <c:f>'Appendix_F2.1.3'!$B$3</c:f>
              <c:strCache>
                <c:ptCount val="1"/>
                <c:pt idx="0">
                  <c:v>Initial Adverse</c:v>
                </c:pt>
              </c:strCache>
            </c:strRef>
          </c:tx>
          <c:spPr>
            <a:ln w="3810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'Appendix_F2.1.3'!$C$2:$F$2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'Appendix_F2.1.3'!$C$3:$F$3</c:f>
              <c:numCache>
                <c:formatCode>0.0</c:formatCode>
                <c:ptCount val="4"/>
                <c:pt idx="0">
                  <c:v>11.007963245038928</c:v>
                </c:pt>
                <c:pt idx="1">
                  <c:v>8.5173696512606227</c:v>
                </c:pt>
                <c:pt idx="2">
                  <c:v>7.6049295663433467</c:v>
                </c:pt>
                <c:pt idx="3">
                  <c:v>7.1483574175182838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F-421D-BC39-FFA5BB70A232}"/>
            </c:ext>
          </c:extLst>
        </c:ser>
        <c:ser>
          <c:idx val="1"/>
          <c:order val="1"/>
          <c:tx>
            <c:strRef>
              <c:f>'Appendix_F2.1.3'!$B$4</c:f>
              <c:strCache>
                <c:ptCount val="1"/>
                <c:pt idx="0">
                  <c:v>Half the shock for GDP growth in 2023</c:v>
                </c:pt>
              </c:strCache>
            </c:strRef>
          </c:tx>
          <c:spPr>
            <a:ln w="38100" cap="rnd">
              <a:solidFill>
                <a:srgbClr val="3A772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'Appendix_F2.1.3'!$C$2:$F$2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'Appendix_F2.1.3'!$C$4:$F$4</c:f>
              <c:numCache>
                <c:formatCode>0.0</c:formatCode>
                <c:ptCount val="4"/>
                <c:pt idx="0">
                  <c:v>11.007963245038928</c:v>
                </c:pt>
                <c:pt idx="1">
                  <c:v>8.7033102478394397</c:v>
                </c:pt>
                <c:pt idx="2">
                  <c:v>8.0783291012715672</c:v>
                </c:pt>
                <c:pt idx="3">
                  <c:v>7.5931913241452387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F-421D-BC39-FFA5BB70A232}"/>
            </c:ext>
          </c:extLst>
        </c:ser>
        <c:ser>
          <c:idx val="2"/>
          <c:order val="2"/>
          <c:tx>
            <c:strRef>
              <c:f>'Appendix_F2.1.3'!$B$5</c:f>
              <c:strCache>
                <c:ptCount val="1"/>
                <c:pt idx="0">
                  <c:v>Half the shock for unemployment rate in 2023</c:v>
                </c:pt>
              </c:strCache>
            </c:strRef>
          </c:tx>
          <c:spPr>
            <a:ln w="38100" cap="rnd">
              <a:solidFill>
                <a:srgbClr val="A6192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'Appendix_F2.1.3'!$C$2:$F$2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'Appendix_F2.1.3'!$C$5:$F$5</c:f>
              <c:numCache>
                <c:formatCode>0.0</c:formatCode>
                <c:ptCount val="4"/>
                <c:pt idx="0">
                  <c:v>11.007963245038928</c:v>
                </c:pt>
                <c:pt idx="1">
                  <c:v>8.5500242236657797</c:v>
                </c:pt>
                <c:pt idx="2">
                  <c:v>7.7500615989436969</c:v>
                </c:pt>
                <c:pt idx="3">
                  <c:v>7.248052478324027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F-421D-BC39-FFA5BB70A232}"/>
            </c:ext>
          </c:extLst>
        </c:ser>
        <c:ser>
          <c:idx val="4"/>
          <c:order val="3"/>
          <c:tx>
            <c:strRef>
              <c:f>'Appendix_F2.1.3'!$B$7</c:f>
              <c:strCache>
                <c:ptCount val="1"/>
                <c:pt idx="0">
                  <c:v>Half the shock for short and long term rate in 2023</c:v>
                </c:pt>
              </c:strCache>
            </c:strRef>
          </c:tx>
          <c:spPr>
            <a:ln w="38100" cap="rnd">
              <a:solidFill>
                <a:srgbClr val="F1BE4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'Appendix_F2.1.3'!$C$2:$F$2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'Appendix_F2.1.3'!$C$7:$F$7</c:f>
              <c:numCache>
                <c:formatCode>0.0</c:formatCode>
                <c:ptCount val="4"/>
                <c:pt idx="0">
                  <c:v>11.007963245038928</c:v>
                </c:pt>
                <c:pt idx="1">
                  <c:v>9.4470741183673095</c:v>
                </c:pt>
                <c:pt idx="2">
                  <c:v>8.4058633980610118</c:v>
                </c:pt>
                <c:pt idx="3">
                  <c:v>7.9090697397077498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1F-421D-BC39-FFA5BB70A232}"/>
            </c:ext>
          </c:extLst>
        </c:ser>
        <c:ser>
          <c:idx val="3"/>
          <c:order val="4"/>
          <c:tx>
            <c:strRef>
              <c:f>'Appendix_F2.1.3'!$B$6</c:f>
              <c:strCache>
                <c:ptCount val="1"/>
                <c:pt idx="0">
                  <c:v>Half the shock for unemployment rate across 3 years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'Appendix_F2.1.3'!$C$2:$F$2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'Appendix_F2.1.3'!$C$6:$F$6</c:f>
              <c:numCache>
                <c:formatCode>0.0</c:formatCode>
                <c:ptCount val="4"/>
                <c:pt idx="0">
                  <c:v>11.007963245038928</c:v>
                </c:pt>
                <c:pt idx="1">
                  <c:v>8.5500242236657797</c:v>
                </c:pt>
                <c:pt idx="2">
                  <c:v>7.8817771217049328</c:v>
                </c:pt>
                <c:pt idx="3">
                  <c:v>7.9787221681986962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1F-421D-BC39-FFA5BB70A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422288"/>
        <c:axId val="333489888"/>
      </c:lineChart>
      <c:catAx>
        <c:axId val="27842228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33489888"/>
        <c:crosses val="autoZero"/>
        <c:auto val="1"/>
        <c:lblAlgn val="ctr"/>
        <c:lblOffset val="100"/>
        <c:noMultiLvlLbl val="0"/>
      </c:catAx>
      <c:valAx>
        <c:axId val="333489888"/>
        <c:scaling>
          <c:orientation val="minMax"/>
          <c:min val="6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278422288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5067113834681376"/>
          <c:y val="0.13640929946157448"/>
          <c:w val="0.72879322181118034"/>
          <c:h val="0.248320451694131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34025991044534"/>
          <c:y val="0.1985327795995917"/>
          <c:w val="0.76167411886468273"/>
          <c:h val="0.61146380938764011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25400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'Appendix_F2.3.1'!$A$2:$A$30</c:f>
              <c:numCache>
                <c:formatCode>0.0</c:formatCode>
                <c:ptCount val="29"/>
                <c:pt idx="0">
                  <c:v>2.9754049897548742</c:v>
                </c:pt>
                <c:pt idx="1">
                  <c:v>4.7216171904157758</c:v>
                </c:pt>
                <c:pt idx="2">
                  <c:v>4.3349928568896479</c:v>
                </c:pt>
                <c:pt idx="3">
                  <c:v>2.3059123444573224</c:v>
                </c:pt>
                <c:pt idx="4">
                  <c:v>1.47242647058819</c:v>
                </c:pt>
                <c:pt idx="5">
                  <c:v>4.6055199191928189</c:v>
                </c:pt>
                <c:pt idx="6">
                  <c:v>3.0548321406725836</c:v>
                </c:pt>
                <c:pt idx="7">
                  <c:v>3.4053802101950481</c:v>
                </c:pt>
                <c:pt idx="8">
                  <c:v>5.0225801578888598</c:v>
                </c:pt>
                <c:pt idx="9">
                  <c:v>7.150427039672195</c:v>
                </c:pt>
                <c:pt idx="10">
                  <c:v>7.2474770477316222</c:v>
                </c:pt>
                <c:pt idx="11">
                  <c:v>4.2445824234087874</c:v>
                </c:pt>
                <c:pt idx="12">
                  <c:v>3.0535383054223511</c:v>
                </c:pt>
                <c:pt idx="13">
                  <c:v>4.0252672690746616</c:v>
                </c:pt>
                <c:pt idx="14">
                  <c:v>4.406843846558786</c:v>
                </c:pt>
                <c:pt idx="15">
                  <c:v>3.6468963844815612</c:v>
                </c:pt>
                <c:pt idx="16">
                  <c:v>4.7727272088933717</c:v>
                </c:pt>
                <c:pt idx="17">
                  <c:v>2.5790258071403778</c:v>
                </c:pt>
                <c:pt idx="18">
                  <c:v>4.9015659119078387</c:v>
                </c:pt>
                <c:pt idx="19">
                  <c:v>3.3050972793334581</c:v>
                </c:pt>
                <c:pt idx="20">
                  <c:v>4.5022416897765822</c:v>
                </c:pt>
                <c:pt idx="21">
                  <c:v>5.9861278102970381</c:v>
                </c:pt>
                <c:pt idx="22">
                  <c:v>4.0195320348284715</c:v>
                </c:pt>
                <c:pt idx="23">
                  <c:v>3.7128209380813093</c:v>
                </c:pt>
                <c:pt idx="24">
                  <c:v>2.4173647059391299</c:v>
                </c:pt>
                <c:pt idx="25">
                  <c:v>3.4737795382575793</c:v>
                </c:pt>
                <c:pt idx="26">
                  <c:v>4.1670894077076603</c:v>
                </c:pt>
                <c:pt idx="27">
                  <c:v>3.6743745467369835</c:v>
                </c:pt>
                <c:pt idx="28">
                  <c:v>5.417673696186271</c:v>
                </c:pt>
              </c:numCache>
            </c:numRef>
          </c:xVal>
          <c:yVal>
            <c:numRef>
              <c:f>'Appendix_F2.3.1'!$B$2:$B$30</c:f>
              <c:numCache>
                <c:formatCode>0.0</c:formatCode>
                <c:ptCount val="29"/>
                <c:pt idx="0">
                  <c:v>-1.3081151011416616</c:v>
                </c:pt>
                <c:pt idx="1">
                  <c:v>-2.0699471244240524</c:v>
                </c:pt>
                <c:pt idx="2">
                  <c:v>-2.0219152198744537</c:v>
                </c:pt>
                <c:pt idx="3">
                  <c:v>-0.36658040293077998</c:v>
                </c:pt>
                <c:pt idx="4">
                  <c:v>-0.78312885808810662</c:v>
                </c:pt>
                <c:pt idx="5">
                  <c:v>-1.5379514587995247</c:v>
                </c:pt>
                <c:pt idx="6">
                  <c:v>-3.4874053753057064</c:v>
                </c:pt>
                <c:pt idx="7">
                  <c:v>-4.5485128957732233</c:v>
                </c:pt>
                <c:pt idx="8">
                  <c:v>-4.4703146041329669</c:v>
                </c:pt>
                <c:pt idx="9">
                  <c:v>-6.9663698182769007</c:v>
                </c:pt>
                <c:pt idx="10">
                  <c:v>-1.4128048414947674</c:v>
                </c:pt>
                <c:pt idx="11">
                  <c:v>-2.2079294838585888</c:v>
                </c:pt>
                <c:pt idx="12">
                  <c:v>-1.4472127134964747</c:v>
                </c:pt>
                <c:pt idx="13">
                  <c:v>-2.6709588606935104</c:v>
                </c:pt>
                <c:pt idx="14">
                  <c:v>-3.8686601903214468</c:v>
                </c:pt>
                <c:pt idx="15">
                  <c:v>-4.4534232665954576</c:v>
                </c:pt>
                <c:pt idx="16">
                  <c:v>-1.2876209865566555</c:v>
                </c:pt>
                <c:pt idx="17">
                  <c:v>-1.7476677556233615</c:v>
                </c:pt>
                <c:pt idx="18">
                  <c:v>-2.4447923836713734</c:v>
                </c:pt>
                <c:pt idx="19">
                  <c:v>-0.89247605806456098</c:v>
                </c:pt>
                <c:pt idx="20">
                  <c:v>-2.3686967889554573</c:v>
                </c:pt>
                <c:pt idx="21">
                  <c:v>-1.6945598908205644</c:v>
                </c:pt>
                <c:pt idx="22">
                  <c:v>-1.9819686307719846</c:v>
                </c:pt>
                <c:pt idx="23">
                  <c:v>-2.8079760259796793</c:v>
                </c:pt>
                <c:pt idx="24">
                  <c:v>-1.4432845490050101</c:v>
                </c:pt>
                <c:pt idx="25">
                  <c:v>-3.1871134134424675</c:v>
                </c:pt>
                <c:pt idx="26">
                  <c:v>-6.6294381423838686</c:v>
                </c:pt>
                <c:pt idx="27">
                  <c:v>-5.2605334688344332</c:v>
                </c:pt>
                <c:pt idx="28">
                  <c:v>-4.7461196856152537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10-43B9-8691-867630E9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2597904"/>
        <c:axId val="2044780255"/>
      </c:scatterChart>
      <c:valAx>
        <c:axId val="193259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Duration in Years</a:t>
                </a:r>
              </a:p>
            </c:rich>
          </c:tx>
          <c:layout>
            <c:manualLayout>
              <c:xMode val="edge"/>
              <c:yMode val="edge"/>
              <c:x val="0.43924982323026629"/>
              <c:y val="0.890620092951434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2044780255"/>
        <c:crosses val="autoZero"/>
        <c:crossBetween val="midCat"/>
      </c:valAx>
      <c:valAx>
        <c:axId val="204478025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 i="0" baseline="0">
                    <a:effectLst/>
                  </a:rPr>
                  <a:t>Change of CET1 ratio, trough relative to 2022 </a:t>
                </a:r>
              </a:p>
              <a:p>
                <a:pPr>
                  <a:defRPr sz="1200"/>
                </a:pPr>
                <a:r>
                  <a:rPr lang="en-US" sz="1200" b="0" i="0" baseline="0">
                    <a:effectLst/>
                  </a:rPr>
                  <a:t>(In percentage point)</a:t>
                </a:r>
                <a:endParaRPr lang="en-US" sz="1200">
                  <a:effectLst/>
                </a:endParaRPr>
              </a:p>
            </c:rich>
          </c:tx>
          <c:layout>
            <c:manualLayout>
              <c:xMode val="edge"/>
              <c:yMode val="edge"/>
              <c:x val="4.8370442377131416E-2"/>
              <c:y val="0.10780690390393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932597904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64268726055691"/>
          <c:y val="0.20295872597387907"/>
          <c:w val="0.76175394272467989"/>
          <c:h val="0.59406566425561713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25400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'Appendix_F2.3.1'!$D$2:$D$30</c:f>
              <c:numCache>
                <c:formatCode>0.0</c:formatCode>
                <c:ptCount val="29"/>
                <c:pt idx="0">
                  <c:v>2.3214608296898787</c:v>
                </c:pt>
                <c:pt idx="1">
                  <c:v>4.4222536612918351</c:v>
                </c:pt>
                <c:pt idx="2">
                  <c:v>3.9517058628912705</c:v>
                </c:pt>
                <c:pt idx="3">
                  <c:v>0.4395916079650517</c:v>
                </c:pt>
                <c:pt idx="4">
                  <c:v>1.3220243737776594</c:v>
                </c:pt>
                <c:pt idx="5">
                  <c:v>1.9329017927432486</c:v>
                </c:pt>
                <c:pt idx="6">
                  <c:v>3.719165467734479</c:v>
                </c:pt>
                <c:pt idx="7">
                  <c:v>3.3966946124181017</c:v>
                </c:pt>
                <c:pt idx="8">
                  <c:v>4.3411533309574244</c:v>
                </c:pt>
                <c:pt idx="9">
                  <c:v>4.280400761930661</c:v>
                </c:pt>
                <c:pt idx="10">
                  <c:v>3.4472676392274413</c:v>
                </c:pt>
                <c:pt idx="11">
                  <c:v>2.997023551395924</c:v>
                </c:pt>
                <c:pt idx="12">
                  <c:v>3.1479647451402206</c:v>
                </c:pt>
                <c:pt idx="13">
                  <c:v>4.297599842793157</c:v>
                </c:pt>
                <c:pt idx="14">
                  <c:v>4.2828762855243587</c:v>
                </c:pt>
                <c:pt idx="15">
                  <c:v>2.2259291229325551</c:v>
                </c:pt>
                <c:pt idx="16">
                  <c:v>1.1524692072533091</c:v>
                </c:pt>
                <c:pt idx="17">
                  <c:v>1.6928941523515935</c:v>
                </c:pt>
                <c:pt idx="18">
                  <c:v>3.5748347150009021</c:v>
                </c:pt>
                <c:pt idx="19">
                  <c:v>0.82402675038110473</c:v>
                </c:pt>
                <c:pt idx="20">
                  <c:v>4.7637984032755609</c:v>
                </c:pt>
                <c:pt idx="21">
                  <c:v>4.0966410465310599</c:v>
                </c:pt>
                <c:pt idx="22">
                  <c:v>1.9066502348778016</c:v>
                </c:pt>
                <c:pt idx="23">
                  <c:v>4.856115822955422</c:v>
                </c:pt>
                <c:pt idx="24">
                  <c:v>2.6053483223738532</c:v>
                </c:pt>
                <c:pt idx="25">
                  <c:v>3.874726990796221</c:v>
                </c:pt>
                <c:pt idx="26">
                  <c:v>12.864285495814821</c:v>
                </c:pt>
                <c:pt idx="27">
                  <c:v>3.5668783925167573</c:v>
                </c:pt>
                <c:pt idx="28">
                  <c:v>3.3253500442869708</c:v>
                </c:pt>
              </c:numCache>
            </c:numRef>
          </c:xVal>
          <c:yVal>
            <c:numRef>
              <c:f>'Appendix_F2.3.1'!$E$2:$E$30</c:f>
              <c:numCache>
                <c:formatCode>0.0</c:formatCode>
                <c:ptCount val="29"/>
                <c:pt idx="0">
                  <c:v>-1.3081151011416616</c:v>
                </c:pt>
                <c:pt idx="1">
                  <c:v>-2.0699471244240524</c:v>
                </c:pt>
                <c:pt idx="2">
                  <c:v>-2.0219152198744537</c:v>
                </c:pt>
                <c:pt idx="3">
                  <c:v>-0.36658040293077998</c:v>
                </c:pt>
                <c:pt idx="4">
                  <c:v>-0.78312885808810662</c:v>
                </c:pt>
                <c:pt idx="5">
                  <c:v>-1.5379514587995247</c:v>
                </c:pt>
                <c:pt idx="6">
                  <c:v>-3.4874053753057064</c:v>
                </c:pt>
                <c:pt idx="7">
                  <c:v>-4.5485128957732233</c:v>
                </c:pt>
                <c:pt idx="8">
                  <c:v>-4.4703146041329669</c:v>
                </c:pt>
                <c:pt idx="9">
                  <c:v>-6.9663698182769007</c:v>
                </c:pt>
                <c:pt idx="10">
                  <c:v>-1.4128048414947674</c:v>
                </c:pt>
                <c:pt idx="11">
                  <c:v>-2.2079294838585888</c:v>
                </c:pt>
                <c:pt idx="12">
                  <c:v>-1.4472127134964747</c:v>
                </c:pt>
                <c:pt idx="13">
                  <c:v>-2.6709588606935104</c:v>
                </c:pt>
                <c:pt idx="14">
                  <c:v>-3.8686601903214468</c:v>
                </c:pt>
                <c:pt idx="15">
                  <c:v>-4.4534232665954576</c:v>
                </c:pt>
                <c:pt idx="16">
                  <c:v>-1.2876209865566555</c:v>
                </c:pt>
                <c:pt idx="17">
                  <c:v>-1.7476677556233615</c:v>
                </c:pt>
                <c:pt idx="18">
                  <c:v>-2.4447923836713734</c:v>
                </c:pt>
                <c:pt idx="19">
                  <c:v>-0.89247605806456098</c:v>
                </c:pt>
                <c:pt idx="20">
                  <c:v>-2.3686967889554573</c:v>
                </c:pt>
                <c:pt idx="21">
                  <c:v>-1.6945598908205644</c:v>
                </c:pt>
                <c:pt idx="22">
                  <c:v>-1.9819686307719846</c:v>
                </c:pt>
                <c:pt idx="23">
                  <c:v>-2.8079760259796793</c:v>
                </c:pt>
                <c:pt idx="24">
                  <c:v>-1.4432845490050101</c:v>
                </c:pt>
                <c:pt idx="25">
                  <c:v>-3.1871134134424675</c:v>
                </c:pt>
                <c:pt idx="26">
                  <c:v>-6.6294381423838686</c:v>
                </c:pt>
                <c:pt idx="27">
                  <c:v>-5.2605334688344332</c:v>
                </c:pt>
                <c:pt idx="28">
                  <c:v>-4.7461196856152537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D5-4FB3-8E53-489964B58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657151"/>
        <c:axId val="1950654239"/>
      </c:scatterChart>
      <c:valAx>
        <c:axId val="1950657151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Changes of YTM, peak relative to 2022</a:t>
                </a:r>
              </a:p>
              <a:p>
                <a:pPr>
                  <a:defRPr sz="1100"/>
                </a:pPr>
                <a:r>
                  <a:rPr lang="en-US" sz="1100" b="0" i="0" baseline="0">
                    <a:effectLst/>
                  </a:rPr>
                  <a:t>(In percentage point)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34276944990201591"/>
              <c:y val="0.882549629329922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950654239"/>
        <c:crosses val="autoZero"/>
        <c:crossBetween val="midCat"/>
      </c:valAx>
      <c:valAx>
        <c:axId val="195065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Change</a:t>
                </a:r>
                <a:r>
                  <a:rPr lang="en-US" sz="1100" baseline="0"/>
                  <a:t> of CET1 ratio, trough relative to 2022         (In percentage point)</a:t>
                </a:r>
                <a:endParaRPr lang="en-US" sz="1100"/>
              </a:p>
            </c:rich>
          </c:tx>
          <c:layout>
            <c:manualLayout>
              <c:xMode val="edge"/>
              <c:yMode val="edge"/>
              <c:x val="3.6573699268869095E-2"/>
              <c:y val="0.155166919188953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950657151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0311086307271"/>
          <c:y val="0.18307729339428741"/>
          <c:w val="0.81660173684567272"/>
          <c:h val="0.63534032984345068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25400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'Appendix_F2.3.1'!$G$2:$G$30</c:f>
              <c:numCache>
                <c:formatCode>0.0</c:formatCode>
                <c:ptCount val="29"/>
                <c:pt idx="0">
                  <c:v>30.954025947293644</c:v>
                </c:pt>
                <c:pt idx="1">
                  <c:v>19.620096691397677</c:v>
                </c:pt>
                <c:pt idx="2">
                  <c:v>46.256535062165675</c:v>
                </c:pt>
                <c:pt idx="3">
                  <c:v>31.797382269596788</c:v>
                </c:pt>
                <c:pt idx="4">
                  <c:v>45.318048131360044</c:v>
                </c:pt>
                <c:pt idx="5">
                  <c:v>25.10252736249835</c:v>
                </c:pt>
                <c:pt idx="6">
                  <c:v>63.702451485620287</c:v>
                </c:pt>
                <c:pt idx="7">
                  <c:v>25.166902047599276</c:v>
                </c:pt>
                <c:pt idx="8">
                  <c:v>34.703341344434541</c:v>
                </c:pt>
                <c:pt idx="9">
                  <c:v>26.675786093041868</c:v>
                </c:pt>
                <c:pt idx="10">
                  <c:v>18.270099357658502</c:v>
                </c:pt>
                <c:pt idx="11">
                  <c:v>18.037304735432546</c:v>
                </c:pt>
                <c:pt idx="12">
                  <c:v>16.163392114771113</c:v>
                </c:pt>
                <c:pt idx="13">
                  <c:v>13.813043352603447</c:v>
                </c:pt>
                <c:pt idx="14">
                  <c:v>22.271917514434794</c:v>
                </c:pt>
                <c:pt idx="15">
                  <c:v>12.061982087240631</c:v>
                </c:pt>
                <c:pt idx="16">
                  <c:v>14.067302445986094</c:v>
                </c:pt>
                <c:pt idx="17">
                  <c:v>33.112005554012171</c:v>
                </c:pt>
                <c:pt idx="18">
                  <c:v>46.60387470611176</c:v>
                </c:pt>
                <c:pt idx="19">
                  <c:v>8.9568820068661221</c:v>
                </c:pt>
                <c:pt idx="20">
                  <c:v>18.08656259165976</c:v>
                </c:pt>
                <c:pt idx="21">
                  <c:v>18.696347336750815</c:v>
                </c:pt>
                <c:pt idx="22">
                  <c:v>24.219202783299611</c:v>
                </c:pt>
                <c:pt idx="23">
                  <c:v>7.5290732840452854</c:v>
                </c:pt>
                <c:pt idx="24">
                  <c:v>20.95271323883766</c:v>
                </c:pt>
                <c:pt idx="25">
                  <c:v>26.168923308376613</c:v>
                </c:pt>
                <c:pt idx="26">
                  <c:v>31.438739020063657</c:v>
                </c:pt>
                <c:pt idx="27">
                  <c:v>42.642730966135709</c:v>
                </c:pt>
                <c:pt idx="28">
                  <c:v>37.758909025750086</c:v>
                </c:pt>
              </c:numCache>
            </c:numRef>
          </c:xVal>
          <c:yVal>
            <c:numRef>
              <c:f>'Appendix_F2.3.1'!$H$2:$H$30</c:f>
              <c:numCache>
                <c:formatCode>0.0</c:formatCode>
                <c:ptCount val="29"/>
                <c:pt idx="0">
                  <c:v>-6.9663698182769007</c:v>
                </c:pt>
                <c:pt idx="1">
                  <c:v>-6.6294381423838686</c:v>
                </c:pt>
                <c:pt idx="2">
                  <c:v>-5.2605334688344332</c:v>
                </c:pt>
                <c:pt idx="3">
                  <c:v>-4.7461196856152537</c:v>
                </c:pt>
                <c:pt idx="4">
                  <c:v>-4.5485128957732233</c:v>
                </c:pt>
                <c:pt idx="5">
                  <c:v>-4.4703146041329669</c:v>
                </c:pt>
                <c:pt idx="6">
                  <c:v>-4.4534232665954576</c:v>
                </c:pt>
                <c:pt idx="7">
                  <c:v>-3.8686601903214468</c:v>
                </c:pt>
                <c:pt idx="8">
                  <c:v>-3.4874053753057064</c:v>
                </c:pt>
                <c:pt idx="9">
                  <c:v>-3.1871134134424675</c:v>
                </c:pt>
                <c:pt idx="10">
                  <c:v>-2.8079760259796793</c:v>
                </c:pt>
                <c:pt idx="11">
                  <c:v>-2.6709588606935104</c:v>
                </c:pt>
                <c:pt idx="12">
                  <c:v>-2.4447923836713734</c:v>
                </c:pt>
                <c:pt idx="13">
                  <c:v>-2.3686967889554573</c:v>
                </c:pt>
                <c:pt idx="14">
                  <c:v>-2.2079294838585888</c:v>
                </c:pt>
                <c:pt idx="15">
                  <c:v>-2.0699471244240524</c:v>
                </c:pt>
                <c:pt idx="16">
                  <c:v>-2.0219152198744537</c:v>
                </c:pt>
                <c:pt idx="17">
                  <c:v>-1.9819686307719846</c:v>
                </c:pt>
                <c:pt idx="18">
                  <c:v>-1.7476677556233615</c:v>
                </c:pt>
                <c:pt idx="19">
                  <c:v>-1.6945598908205644</c:v>
                </c:pt>
                <c:pt idx="20">
                  <c:v>-1.5379514587995247</c:v>
                </c:pt>
                <c:pt idx="21">
                  <c:v>-1.4472127134964747</c:v>
                </c:pt>
                <c:pt idx="22">
                  <c:v>-1.4432845490050101</c:v>
                </c:pt>
                <c:pt idx="23">
                  <c:v>-1.4128048414947674</c:v>
                </c:pt>
                <c:pt idx="24">
                  <c:v>-1.3081151011416616</c:v>
                </c:pt>
                <c:pt idx="25">
                  <c:v>-1.2876209865566555</c:v>
                </c:pt>
                <c:pt idx="26">
                  <c:v>-0.89247605806456098</c:v>
                </c:pt>
                <c:pt idx="27">
                  <c:v>-0.78312885808810662</c:v>
                </c:pt>
                <c:pt idx="28">
                  <c:v>-0.36658040293077998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F9-43A7-9BA7-15973F9A4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5763167"/>
        <c:axId val="515761919"/>
      </c:scatterChart>
      <c:valAx>
        <c:axId val="5157631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u="none" strike="noStrike" baseline="0">
                    <a:effectLst/>
                  </a:rPr>
                  <a:t>Share of HfT and AfS Securities to Total Assets</a:t>
                </a:r>
              </a:p>
              <a:p>
                <a:pPr>
                  <a:defRPr sz="1100"/>
                </a:pPr>
                <a:r>
                  <a:rPr lang="en-US" sz="1100" b="0" i="0" u="none" strike="noStrike" baseline="0">
                    <a:effectLst/>
                  </a:rPr>
                  <a:t>(In percent)</a:t>
                </a:r>
                <a:endParaRPr lang="en-US" sz="1100" b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5761919"/>
        <c:crosses val="autoZero"/>
        <c:crossBetween val="midCat"/>
      </c:valAx>
      <c:valAx>
        <c:axId val="51576191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Change of CET1 ratio, at trough</a:t>
                </a:r>
              </a:p>
              <a:p>
                <a:pPr>
                  <a:defRPr sz="1050"/>
                </a:pPr>
                <a:r>
                  <a:rPr lang="en-US" sz="1050"/>
                  <a:t>(In</a:t>
                </a:r>
                <a:r>
                  <a:rPr lang="en-US" sz="1050" baseline="0"/>
                  <a:t> percentage point)</a:t>
                </a:r>
                <a:endParaRPr lang="en-US" sz="1050"/>
              </a:p>
            </c:rich>
          </c:tx>
          <c:layout>
            <c:manualLayout>
              <c:xMode val="edge"/>
              <c:yMode val="edge"/>
              <c:x val="1.6917144164934422E-2"/>
              <c:y val="0.24450639997878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5763167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60386558921203E-2"/>
          <c:y val="0.22836444032315711"/>
          <c:w val="0.92723888913504815"/>
          <c:h val="0.6097659755518646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'Appendix_F2.3.2'!$C$2</c:f>
              <c:strCache>
                <c:ptCount val="1"/>
                <c:pt idx="0">
                  <c:v> Model-based AFS losses </c:v>
                </c:pt>
              </c:strCache>
            </c:strRef>
          </c:tx>
          <c:spPr>
            <a:solidFill>
              <a:srgbClr val="0072CE"/>
            </a:solidFill>
            <a:ln w="25400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'Appendix_F2.3.2'!$A$3:$A$7</c:f>
              <c:strCache>
                <c:ptCount val="5"/>
                <c:pt idx="0">
                  <c:v>Global</c:v>
                </c:pt>
                <c:pt idx="1">
                  <c:v>EA</c:v>
                </c:pt>
                <c:pt idx="2">
                  <c:v>Other AE</c:v>
                </c:pt>
                <c:pt idx="3">
                  <c:v>US</c:v>
                </c:pt>
                <c:pt idx="4">
                  <c:v>EM</c:v>
                </c:pt>
              </c:strCache>
            </c:strRef>
          </c:cat>
          <c:val>
            <c:numRef>
              <c:f>'Appendix_F2.3.2'!$C$3:$C$7</c:f>
              <c:numCache>
                <c:formatCode>General</c:formatCode>
                <c:ptCount val="5"/>
                <c:pt idx="0">
                  <c:v>1.3140256850298091</c:v>
                </c:pt>
                <c:pt idx="1">
                  <c:v>1.2874621410253462</c:v>
                </c:pt>
                <c:pt idx="2">
                  <c:v>1.1424199190755617</c:v>
                </c:pt>
                <c:pt idx="3">
                  <c:v>3.1901482383708442</c:v>
                </c:pt>
                <c:pt idx="4">
                  <c:v>1.3090917255668448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D-4811-A35F-95E9D40B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0188432"/>
        <c:axId val="770188848"/>
      </c:barChart>
      <c:lineChart>
        <c:grouping val="standard"/>
        <c:varyColors val="0"/>
        <c:ser>
          <c:idx val="0"/>
          <c:order val="0"/>
          <c:tx>
            <c:strRef>
              <c:f>'Appendix_F2.3.2'!$B$2</c:f>
              <c:strCache>
                <c:ptCount val="1"/>
                <c:pt idx="0">
                  <c:v> Reported AFS losses </c:v>
                </c:pt>
              </c:strCache>
            </c:strRef>
          </c:tx>
          <c:spPr>
            <a:ln w="25400" cap="rnd">
              <a:noFill/>
              <a:prstDash val="solid"/>
              <a:round/>
            </a:ln>
            <a:effectLst/>
          </c:spPr>
          <c:marker>
            <c:symbol val="diamond"/>
            <c:size val="16"/>
            <c:spPr>
              <a:solidFill>
                <a:srgbClr val="FFFFFF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'Appendix_F2.3.2'!$A$3:$A$7</c:f>
              <c:strCache>
                <c:ptCount val="5"/>
                <c:pt idx="0">
                  <c:v>Global</c:v>
                </c:pt>
                <c:pt idx="1">
                  <c:v>EA</c:v>
                </c:pt>
                <c:pt idx="2">
                  <c:v>Other AE</c:v>
                </c:pt>
                <c:pt idx="3">
                  <c:v>US</c:v>
                </c:pt>
                <c:pt idx="4">
                  <c:v>EM</c:v>
                </c:pt>
              </c:strCache>
            </c:strRef>
          </c:cat>
          <c:val>
            <c:numRef>
              <c:f>'Appendix_F2.3.2'!$B$3:$B$7</c:f>
              <c:numCache>
                <c:formatCode>General</c:formatCode>
                <c:ptCount val="5"/>
                <c:pt idx="0">
                  <c:v>0.79427820712509611</c:v>
                </c:pt>
                <c:pt idx="1">
                  <c:v>0.70913283786944847</c:v>
                </c:pt>
                <c:pt idx="2">
                  <c:v>0.59956015383996797</c:v>
                </c:pt>
                <c:pt idx="3">
                  <c:v>1.1206544576685094</c:v>
                </c:pt>
                <c:pt idx="4">
                  <c:v>1.1484677558519949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D-4811-A35F-95E9D40BA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188432"/>
        <c:axId val="770188848"/>
      </c:lineChart>
      <c:catAx>
        <c:axId val="770188432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70188848"/>
        <c:crosses val="autoZero"/>
        <c:auto val="1"/>
        <c:lblAlgn val="ctr"/>
        <c:lblOffset val="100"/>
        <c:noMultiLvlLbl val="0"/>
      </c:catAx>
      <c:valAx>
        <c:axId val="770188848"/>
        <c:scaling>
          <c:orientation val="minMax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70188432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1462755580796911"/>
          <c:y val="0.27656810032541063"/>
          <c:w val="0.49294782640167106"/>
          <c:h val="0.126281631380894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309930008748925E-2"/>
          <c:y val="0.19444444444444445"/>
          <c:w val="0.88313451443569557"/>
          <c:h val="0.57965988626421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'Appendix_F2.3.2'!$F$2</c:f>
              <c:strCache>
                <c:ptCount val="1"/>
                <c:pt idx="0">
                  <c:v>Derivative-based method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Ref>
              <c:f>[7]summary_hedging_1!$K$42:$K$46</c:f>
              <c:strCache>
                <c:ptCount val="5"/>
                <c:pt idx="0">
                  <c:v>Global</c:v>
                </c:pt>
                <c:pt idx="1">
                  <c:v>EA</c:v>
                </c:pt>
                <c:pt idx="2">
                  <c:v>Other AE</c:v>
                </c:pt>
                <c:pt idx="3">
                  <c:v>US</c:v>
                </c:pt>
                <c:pt idx="4">
                  <c:v>EM</c:v>
                </c:pt>
              </c:strCache>
            </c:strRef>
          </c:cat>
          <c:val>
            <c:numRef>
              <c:f>'Appendix_F2.3.2'!$F$3:$F$7</c:f>
              <c:numCache>
                <c:formatCode>General</c:formatCode>
                <c:ptCount val="5"/>
                <c:pt idx="0">
                  <c:v>44.14325715445419</c:v>
                </c:pt>
                <c:pt idx="1">
                  <c:v>60.763343802678826</c:v>
                </c:pt>
                <c:pt idx="2">
                  <c:v>52.826547719264433</c:v>
                </c:pt>
                <c:pt idx="3">
                  <c:v>53.538686645176057</c:v>
                </c:pt>
                <c:pt idx="4">
                  <c:v>21.298741881989919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1B-4801-8153-FC6577F5D6DB}"/>
            </c:ext>
          </c:extLst>
        </c:ser>
        <c:ser>
          <c:idx val="1"/>
          <c:order val="1"/>
          <c:tx>
            <c:strRef>
              <c:f>'Appendix_F2.3.2'!$G$2</c:f>
              <c:strCache>
                <c:ptCount val="1"/>
                <c:pt idx="0">
                  <c:v>Back-testing method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000000"/>
              </a:solidFill>
            </a:ln>
            <a:effectLst/>
          </c:spPr>
          <c:invertIfNegative val="0"/>
          <c:cat>
            <c:strRef>
              <c:f>[7]summary_hedging_1!$K$42:$K$46</c:f>
              <c:strCache>
                <c:ptCount val="5"/>
                <c:pt idx="0">
                  <c:v>Global</c:v>
                </c:pt>
                <c:pt idx="1">
                  <c:v>EA</c:v>
                </c:pt>
                <c:pt idx="2">
                  <c:v>Other AE</c:v>
                </c:pt>
                <c:pt idx="3">
                  <c:v>US</c:v>
                </c:pt>
                <c:pt idx="4">
                  <c:v>EM</c:v>
                </c:pt>
              </c:strCache>
            </c:strRef>
          </c:cat>
          <c:val>
            <c:numRef>
              <c:f>'Appendix_F2.3.2'!$G$3:$G$7</c:f>
              <c:numCache>
                <c:formatCode>General</c:formatCode>
                <c:ptCount val="5"/>
                <c:pt idx="0">
                  <c:v>39.553829413381848</c:v>
                </c:pt>
                <c:pt idx="1">
                  <c:v>44.920101704529436</c:v>
                </c:pt>
                <c:pt idx="2">
                  <c:v>47.51840861413482</c:v>
                </c:pt>
                <c:pt idx="3">
                  <c:v>64.871398633161675</c:v>
                </c:pt>
                <c:pt idx="4">
                  <c:v>12.269878922754536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1B-4801-8153-FC6577F5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83911391"/>
        <c:axId val="1014331968"/>
      </c:barChart>
      <c:catAx>
        <c:axId val="1383911391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14331968"/>
        <c:crosses val="autoZero"/>
        <c:auto val="1"/>
        <c:lblAlgn val="ctr"/>
        <c:lblOffset val="100"/>
        <c:noMultiLvlLbl val="0"/>
      </c:catAx>
      <c:valAx>
        <c:axId val="1014331968"/>
        <c:scaling>
          <c:orientation val="minMax"/>
          <c:max val="1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83911391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1813053609504E-2"/>
          <c:y val="0.21710187557864094"/>
          <c:w val="0.89324881399237466"/>
          <c:h val="0.61075539322671191"/>
        </c:manualLayout>
      </c:layout>
      <c:lineChart>
        <c:grouping val="standard"/>
        <c:varyColors val="0"/>
        <c:ser>
          <c:idx val="0"/>
          <c:order val="0"/>
          <c:tx>
            <c:v>2023 GFSR - Baseline</c:v>
          </c:tx>
          <c:spPr>
            <a:ln w="4445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'F2.2'!$J$3:$N$3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'F2.2'!$J$4:$N$4</c:f>
              <c:numCache>
                <c:formatCode>0.0</c:formatCode>
                <c:ptCount val="5"/>
                <c:pt idx="0">
                  <c:v>0.98600765829469428</c:v>
                </c:pt>
                <c:pt idx="1">
                  <c:v>2.1522882202437432</c:v>
                </c:pt>
                <c:pt idx="2">
                  <c:v>3.9535777313215181</c:v>
                </c:pt>
                <c:pt idx="3">
                  <c:v>3.8575245022688982</c:v>
                </c:pt>
                <c:pt idx="4">
                  <c:v>3.2798742162063768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C-4098-B64D-657AD063AC33}"/>
            </c:ext>
          </c:extLst>
        </c:ser>
        <c:ser>
          <c:idx val="1"/>
          <c:order val="1"/>
          <c:tx>
            <c:v>2023 GFSR - Adverse</c:v>
          </c:tx>
          <c:spPr>
            <a:ln w="444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'F2.2'!$J$3:$N$3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'F2.2'!$J$5:$N$5</c:f>
              <c:numCache>
                <c:formatCode>0.0</c:formatCode>
                <c:ptCount val="5"/>
                <c:pt idx="0">
                  <c:v>0.98600765829469428</c:v>
                </c:pt>
                <c:pt idx="1">
                  <c:v>2.1522882202437432</c:v>
                </c:pt>
                <c:pt idx="2">
                  <c:v>5.5792252239881464</c:v>
                </c:pt>
                <c:pt idx="3">
                  <c:v>4.3309204726086348</c:v>
                </c:pt>
                <c:pt idx="4">
                  <c:v>2.9188831848505652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C-4098-B64D-657AD063A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236655"/>
        <c:axId val="1393237487"/>
      </c:lineChart>
      <c:catAx>
        <c:axId val="1393236655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93237487"/>
        <c:crosses val="autoZero"/>
        <c:auto val="1"/>
        <c:lblAlgn val="ctr"/>
        <c:lblOffset val="100"/>
        <c:noMultiLvlLbl val="0"/>
      </c:catAx>
      <c:valAx>
        <c:axId val="1393237487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93236655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0132628859341963"/>
          <c:y val="0.13641810495863069"/>
          <c:w val="0.84303002737313437"/>
          <c:h val="0.10611443302563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717301450714162E-2"/>
          <c:y val="0.19012685815655936"/>
          <c:w val="0.90948925590958574"/>
          <c:h val="0.595434808121112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Appendix_2.3_Text_Figure!$D$3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0072CE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Appendix_2.3_Text_Figure!$B$4:$B$32</c:f>
              <c:strCache>
                <c:ptCount val="29"/>
                <c:pt idx="0">
                  <c:v>BEL</c:v>
                </c:pt>
                <c:pt idx="1">
                  <c:v>PRT</c:v>
                </c:pt>
                <c:pt idx="2">
                  <c:v>ITA</c:v>
                </c:pt>
                <c:pt idx="3">
                  <c:v>TUR</c:v>
                </c:pt>
                <c:pt idx="4">
                  <c:v>USA</c:v>
                </c:pt>
                <c:pt idx="5">
                  <c:v>AUT</c:v>
                </c:pt>
                <c:pt idx="6">
                  <c:v>GRC</c:v>
                </c:pt>
                <c:pt idx="7">
                  <c:v>FRA</c:v>
                </c:pt>
                <c:pt idx="8">
                  <c:v>KOR</c:v>
                </c:pt>
                <c:pt idx="9">
                  <c:v>CAN</c:v>
                </c:pt>
                <c:pt idx="10">
                  <c:v>IND</c:v>
                </c:pt>
                <c:pt idx="11">
                  <c:v>ESP</c:v>
                </c:pt>
                <c:pt idx="12">
                  <c:v>IRL</c:v>
                </c:pt>
                <c:pt idx="13">
                  <c:v>MEX</c:v>
                </c:pt>
                <c:pt idx="14">
                  <c:v>DNK</c:v>
                </c:pt>
                <c:pt idx="15">
                  <c:v>SAU</c:v>
                </c:pt>
                <c:pt idx="16">
                  <c:v>DEU</c:v>
                </c:pt>
                <c:pt idx="17">
                  <c:v>NLD</c:v>
                </c:pt>
                <c:pt idx="18">
                  <c:v>CHE</c:v>
                </c:pt>
                <c:pt idx="19">
                  <c:v>FIN</c:v>
                </c:pt>
                <c:pt idx="20">
                  <c:v>GBR</c:v>
                </c:pt>
                <c:pt idx="21">
                  <c:v>ZAF</c:v>
                </c:pt>
                <c:pt idx="22">
                  <c:v>JPN</c:v>
                </c:pt>
                <c:pt idx="23">
                  <c:v>AUS</c:v>
                </c:pt>
                <c:pt idx="24">
                  <c:v>NOR</c:v>
                </c:pt>
                <c:pt idx="25">
                  <c:v>IDN</c:v>
                </c:pt>
                <c:pt idx="26">
                  <c:v>SWE</c:v>
                </c:pt>
                <c:pt idx="27">
                  <c:v>BRA</c:v>
                </c:pt>
                <c:pt idx="28">
                  <c:v>CHN</c:v>
                </c:pt>
              </c:strCache>
            </c:strRef>
          </c:cat>
          <c:val>
            <c:numRef>
              <c:f>Appendix_2.3_Text_Figure!$D$4:$D$32</c:f>
              <c:numCache>
                <c:formatCode>0.000</c:formatCode>
                <c:ptCount val="29"/>
                <c:pt idx="0">
                  <c:v>-4.1336306012731301</c:v>
                </c:pt>
                <c:pt idx="1">
                  <c:v>-4.1207951616568748</c:v>
                </c:pt>
                <c:pt idx="2">
                  <c:v>0</c:v>
                </c:pt>
                <c:pt idx="3">
                  <c:v>-3.0140418658056189</c:v>
                </c:pt>
                <c:pt idx="4">
                  <c:v>0</c:v>
                </c:pt>
                <c:pt idx="5">
                  <c:v>-2.0358392776404934</c:v>
                </c:pt>
                <c:pt idx="6">
                  <c:v>-1.37677123940554</c:v>
                </c:pt>
                <c:pt idx="7">
                  <c:v>-1.2778425411200189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-0.71519096406211347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-0.46075477208052507</c:v>
                </c:pt>
                <c:pt idx="16">
                  <c:v>-0.38995532482822631</c:v>
                </c:pt>
                <c:pt idx="17">
                  <c:v>-0.29319128913433973</c:v>
                </c:pt>
                <c:pt idx="18">
                  <c:v>-0.23277430258396548</c:v>
                </c:pt>
                <c:pt idx="19">
                  <c:v>0</c:v>
                </c:pt>
                <c:pt idx="20">
                  <c:v>-8.2605447097992946E-2</c:v>
                </c:pt>
                <c:pt idx="21">
                  <c:v>-7.2043743645489142E-2</c:v>
                </c:pt>
                <c:pt idx="22">
                  <c:v>0</c:v>
                </c:pt>
                <c:pt idx="23">
                  <c:v>0</c:v>
                </c:pt>
                <c:pt idx="24">
                  <c:v>-2.7417745498334475E-2</c:v>
                </c:pt>
                <c:pt idx="25">
                  <c:v>0</c:v>
                </c:pt>
                <c:pt idx="26">
                  <c:v>-5.4379850938819769E-5</c:v>
                </c:pt>
                <c:pt idx="27">
                  <c:v>7.5937988763487832E-3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8-4440-8374-A0002F6A9CF7}"/>
            </c:ext>
          </c:extLst>
        </c:ser>
        <c:ser>
          <c:idx val="1"/>
          <c:order val="1"/>
          <c:tx>
            <c:strRef>
              <c:f>Appendix_2.3_Text_Figure!$E$3</c:f>
              <c:strCache>
                <c:ptCount val="1"/>
                <c:pt idx="0">
                  <c:v>Price-at-par</c:v>
                </c:pt>
              </c:strCache>
            </c:strRef>
          </c:tx>
          <c:spPr>
            <a:solidFill>
              <a:srgbClr val="3A7728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Appendix_2.3_Text_Figure!$B$4:$B$32</c:f>
              <c:strCache>
                <c:ptCount val="29"/>
                <c:pt idx="0">
                  <c:v>BEL</c:v>
                </c:pt>
                <c:pt idx="1">
                  <c:v>PRT</c:v>
                </c:pt>
                <c:pt idx="2">
                  <c:v>ITA</c:v>
                </c:pt>
                <c:pt idx="3">
                  <c:v>TUR</c:v>
                </c:pt>
                <c:pt idx="4">
                  <c:v>USA</c:v>
                </c:pt>
                <c:pt idx="5">
                  <c:v>AUT</c:v>
                </c:pt>
                <c:pt idx="6">
                  <c:v>GRC</c:v>
                </c:pt>
                <c:pt idx="7">
                  <c:v>FRA</c:v>
                </c:pt>
                <c:pt idx="8">
                  <c:v>KOR</c:v>
                </c:pt>
                <c:pt idx="9">
                  <c:v>CAN</c:v>
                </c:pt>
                <c:pt idx="10">
                  <c:v>IND</c:v>
                </c:pt>
                <c:pt idx="11">
                  <c:v>ESP</c:v>
                </c:pt>
                <c:pt idx="12">
                  <c:v>IRL</c:v>
                </c:pt>
                <c:pt idx="13">
                  <c:v>MEX</c:v>
                </c:pt>
                <c:pt idx="14">
                  <c:v>DNK</c:v>
                </c:pt>
                <c:pt idx="15">
                  <c:v>SAU</c:v>
                </c:pt>
                <c:pt idx="16">
                  <c:v>DEU</c:v>
                </c:pt>
                <c:pt idx="17">
                  <c:v>NLD</c:v>
                </c:pt>
                <c:pt idx="18">
                  <c:v>CHE</c:v>
                </c:pt>
                <c:pt idx="19">
                  <c:v>FIN</c:v>
                </c:pt>
                <c:pt idx="20">
                  <c:v>GBR</c:v>
                </c:pt>
                <c:pt idx="21">
                  <c:v>ZAF</c:v>
                </c:pt>
                <c:pt idx="22">
                  <c:v>JPN</c:v>
                </c:pt>
                <c:pt idx="23">
                  <c:v>AUS</c:v>
                </c:pt>
                <c:pt idx="24">
                  <c:v>NOR</c:v>
                </c:pt>
                <c:pt idx="25">
                  <c:v>IDN</c:v>
                </c:pt>
                <c:pt idx="26">
                  <c:v>SWE</c:v>
                </c:pt>
                <c:pt idx="27">
                  <c:v>BRA</c:v>
                </c:pt>
                <c:pt idx="28">
                  <c:v>CHN</c:v>
                </c:pt>
              </c:strCache>
            </c:strRef>
          </c:cat>
          <c:val>
            <c:numRef>
              <c:f>Appendix_2.3_Text_Figure!$E$4:$E$32</c:f>
              <c:numCache>
                <c:formatCode>0.0</c:formatCode>
                <c:ptCount val="29"/>
                <c:pt idx="0">
                  <c:v>-1.7333212313067052</c:v>
                </c:pt>
                <c:pt idx="1">
                  <c:v>-2.1640050485746034</c:v>
                </c:pt>
                <c:pt idx="2">
                  <c:v>-1.3765874212230627</c:v>
                </c:pt>
                <c:pt idx="3">
                  <c:v>-0.96739541215980196</c:v>
                </c:pt>
                <c:pt idx="4">
                  <c:v>-1.972473338113923</c:v>
                </c:pt>
                <c:pt idx="5">
                  <c:v>-0.81381311589969785</c:v>
                </c:pt>
                <c:pt idx="6">
                  <c:v>-2.034903994486958</c:v>
                </c:pt>
                <c:pt idx="7">
                  <c:v>-0.36444236799135965</c:v>
                </c:pt>
                <c:pt idx="8">
                  <c:v>-0.83043416558217364</c:v>
                </c:pt>
                <c:pt idx="9">
                  <c:v>-0.5676377025308641</c:v>
                </c:pt>
                <c:pt idx="10">
                  <c:v>0.30583004316343021</c:v>
                </c:pt>
                <c:pt idx="11">
                  <c:v>-0.75998307534405085</c:v>
                </c:pt>
                <c:pt idx="12">
                  <c:v>-0.43365452260248577</c:v>
                </c:pt>
                <c:pt idx="13">
                  <c:v>-0.30938694671550365</c:v>
                </c:pt>
                <c:pt idx="14">
                  <c:v>-0.29067383095228111</c:v>
                </c:pt>
                <c:pt idx="15">
                  <c:v>-0.96651771724669944</c:v>
                </c:pt>
                <c:pt idx="16">
                  <c:v>-9.193407309562629E-2</c:v>
                </c:pt>
                <c:pt idx="17">
                  <c:v>-0.35408564049471652</c:v>
                </c:pt>
                <c:pt idx="18">
                  <c:v>0.69834109829039537</c:v>
                </c:pt>
                <c:pt idx="19">
                  <c:v>-0.14672255214501925</c:v>
                </c:pt>
                <c:pt idx="20">
                  <c:v>-0.69286964852307287</c:v>
                </c:pt>
                <c:pt idx="21">
                  <c:v>-0.77702698285605776</c:v>
                </c:pt>
                <c:pt idx="22">
                  <c:v>0.40519699112983598</c:v>
                </c:pt>
                <c:pt idx="23">
                  <c:v>-2.8048519175771461E-2</c:v>
                </c:pt>
                <c:pt idx="24">
                  <c:v>-3.134847833192661E-2</c:v>
                </c:pt>
                <c:pt idx="25">
                  <c:v>0.13556425067861474</c:v>
                </c:pt>
                <c:pt idx="26">
                  <c:v>-4.182673579593963E-2</c:v>
                </c:pt>
                <c:pt idx="27">
                  <c:v>6.5639965808893169E-2</c:v>
                </c:pt>
                <c:pt idx="28">
                  <c:v>0.72701470920633149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8-4440-8374-A0002F6A9CF7}"/>
            </c:ext>
          </c:extLst>
        </c:ser>
        <c:ser>
          <c:idx val="2"/>
          <c:order val="2"/>
          <c:tx>
            <c:strRef>
              <c:f>Appendix_2.3_Text_Figure!$F$3</c:f>
              <c:strCache>
                <c:ptCount val="1"/>
                <c:pt idx="0">
                  <c:v>Past 1-year</c:v>
                </c:pt>
              </c:strCache>
            </c:strRef>
          </c:tx>
          <c:spPr>
            <a:solidFill>
              <a:srgbClr val="A6192E"/>
            </a:solidFill>
            <a:ln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strRef>
              <c:f>Appendix_2.3_Text_Figure!$B$4:$B$32</c:f>
              <c:strCache>
                <c:ptCount val="29"/>
                <c:pt idx="0">
                  <c:v>BEL</c:v>
                </c:pt>
                <c:pt idx="1">
                  <c:v>PRT</c:v>
                </c:pt>
                <c:pt idx="2">
                  <c:v>ITA</c:v>
                </c:pt>
                <c:pt idx="3">
                  <c:v>TUR</c:v>
                </c:pt>
                <c:pt idx="4">
                  <c:v>USA</c:v>
                </c:pt>
                <c:pt idx="5">
                  <c:v>AUT</c:v>
                </c:pt>
                <c:pt idx="6">
                  <c:v>GRC</c:v>
                </c:pt>
                <c:pt idx="7">
                  <c:v>FRA</c:v>
                </c:pt>
                <c:pt idx="8">
                  <c:v>KOR</c:v>
                </c:pt>
                <c:pt idx="9">
                  <c:v>CAN</c:v>
                </c:pt>
                <c:pt idx="10">
                  <c:v>IND</c:v>
                </c:pt>
                <c:pt idx="11">
                  <c:v>ESP</c:v>
                </c:pt>
                <c:pt idx="12">
                  <c:v>IRL</c:v>
                </c:pt>
                <c:pt idx="13">
                  <c:v>MEX</c:v>
                </c:pt>
                <c:pt idx="14">
                  <c:v>DNK</c:v>
                </c:pt>
                <c:pt idx="15">
                  <c:v>SAU</c:v>
                </c:pt>
                <c:pt idx="16">
                  <c:v>DEU</c:v>
                </c:pt>
                <c:pt idx="17">
                  <c:v>NLD</c:v>
                </c:pt>
                <c:pt idx="18">
                  <c:v>CHE</c:v>
                </c:pt>
                <c:pt idx="19">
                  <c:v>FIN</c:v>
                </c:pt>
                <c:pt idx="20">
                  <c:v>GBR</c:v>
                </c:pt>
                <c:pt idx="21">
                  <c:v>ZAF</c:v>
                </c:pt>
                <c:pt idx="22">
                  <c:v>JPN</c:v>
                </c:pt>
                <c:pt idx="23">
                  <c:v>AUS</c:v>
                </c:pt>
                <c:pt idx="24">
                  <c:v>NOR</c:v>
                </c:pt>
                <c:pt idx="25">
                  <c:v>IDN</c:v>
                </c:pt>
                <c:pt idx="26">
                  <c:v>SWE</c:v>
                </c:pt>
                <c:pt idx="27">
                  <c:v>BRA</c:v>
                </c:pt>
                <c:pt idx="28">
                  <c:v>CHN</c:v>
                </c:pt>
              </c:strCache>
            </c:strRef>
          </c:cat>
          <c:val>
            <c:numRef>
              <c:f>Appendix_2.3_Text_Figure!$F$4:$F$32</c:f>
              <c:numCache>
                <c:formatCode>0.0</c:formatCode>
                <c:ptCount val="29"/>
                <c:pt idx="0">
                  <c:v>-3.5494821435425719</c:v>
                </c:pt>
                <c:pt idx="1">
                  <c:v>-4.5479903702614388</c:v>
                </c:pt>
                <c:pt idx="2">
                  <c:v>-4.9579571115675858</c:v>
                </c:pt>
                <c:pt idx="3">
                  <c:v>4.0693396996608557</c:v>
                </c:pt>
                <c:pt idx="4">
                  <c:v>-2.8809155183628947</c:v>
                </c:pt>
                <c:pt idx="5">
                  <c:v>-1.7209032389725698</c:v>
                </c:pt>
                <c:pt idx="6">
                  <c:v>-6.1892071294603346</c:v>
                </c:pt>
                <c:pt idx="7">
                  <c:v>-1.2459681608775504</c:v>
                </c:pt>
                <c:pt idx="8">
                  <c:v>-1.2806492952104545</c:v>
                </c:pt>
                <c:pt idx="9">
                  <c:v>-1.1377070056111269</c:v>
                </c:pt>
                <c:pt idx="10">
                  <c:v>-1.9904780207348316</c:v>
                </c:pt>
                <c:pt idx="11">
                  <c:v>-1.9738740177512992</c:v>
                </c:pt>
                <c:pt idx="12">
                  <c:v>-0.60568008403533913</c:v>
                </c:pt>
                <c:pt idx="13">
                  <c:v>-0.70090545355407574</c:v>
                </c:pt>
                <c:pt idx="14">
                  <c:v>-0.66752998270824848</c:v>
                </c:pt>
                <c:pt idx="15">
                  <c:v>-4.0099374767525022</c:v>
                </c:pt>
                <c:pt idx="16">
                  <c:v>-0.94829812351314002</c:v>
                </c:pt>
                <c:pt idx="17">
                  <c:v>-0.942380506647014</c:v>
                </c:pt>
                <c:pt idx="18">
                  <c:v>-1.0699881785177576</c:v>
                </c:pt>
                <c:pt idx="19">
                  <c:v>-0.23869476633215433</c:v>
                </c:pt>
                <c:pt idx="20">
                  <c:v>-1.1584288579669781</c:v>
                </c:pt>
                <c:pt idx="21">
                  <c:v>-0.62644938987827981</c:v>
                </c:pt>
                <c:pt idx="22">
                  <c:v>-6.5995536368602087E-2</c:v>
                </c:pt>
                <c:pt idx="23">
                  <c:v>-0.10279564988169757</c:v>
                </c:pt>
                <c:pt idx="24">
                  <c:v>-0.47355001306304495</c:v>
                </c:pt>
                <c:pt idx="25">
                  <c:v>-0.17640787824361434</c:v>
                </c:pt>
                <c:pt idx="26">
                  <c:v>-0.20684779374397633</c:v>
                </c:pt>
                <c:pt idx="27">
                  <c:v>-0.97961921620127268</c:v>
                </c:pt>
                <c:pt idx="28">
                  <c:v>7.7050042901245439E-2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8-4440-8374-A0002F6A9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0188432"/>
        <c:axId val="770188848"/>
      </c:barChart>
      <c:lineChart>
        <c:grouping val="standard"/>
        <c:varyColors val="0"/>
        <c:ser>
          <c:idx val="3"/>
          <c:order val="3"/>
          <c:tx>
            <c:strRef>
              <c:f>Appendix_2.3_Text_Figure!$G$3</c:f>
              <c:strCache>
                <c:ptCount val="1"/>
                <c:pt idx="0">
                  <c:v>Final</c:v>
                </c:pt>
              </c:strCache>
            </c:strRef>
          </c:tx>
          <c:spPr>
            <a:ln w="25400" cap="rnd">
              <a:noFill/>
              <a:prstDash val="solid"/>
              <a:round/>
            </a:ln>
            <a:effectLst/>
          </c:spPr>
          <c:marker>
            <c:symbol val="diamond"/>
            <c:size val="11"/>
            <c:spPr>
              <a:solidFill>
                <a:srgbClr val="FFFFFF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Appendix_2.3_Text_Figure!$B$4:$B$32</c:f>
              <c:strCache>
                <c:ptCount val="29"/>
                <c:pt idx="0">
                  <c:v>BEL</c:v>
                </c:pt>
                <c:pt idx="1">
                  <c:v>PRT</c:v>
                </c:pt>
                <c:pt idx="2">
                  <c:v>ITA</c:v>
                </c:pt>
                <c:pt idx="3">
                  <c:v>TUR</c:v>
                </c:pt>
                <c:pt idx="4">
                  <c:v>USA</c:v>
                </c:pt>
                <c:pt idx="5">
                  <c:v>AUT</c:v>
                </c:pt>
                <c:pt idx="6">
                  <c:v>GRC</c:v>
                </c:pt>
                <c:pt idx="7">
                  <c:v>FRA</c:v>
                </c:pt>
                <c:pt idx="8">
                  <c:v>KOR</c:v>
                </c:pt>
                <c:pt idx="9">
                  <c:v>CAN</c:v>
                </c:pt>
                <c:pt idx="10">
                  <c:v>IND</c:v>
                </c:pt>
                <c:pt idx="11">
                  <c:v>ESP</c:v>
                </c:pt>
                <c:pt idx="12">
                  <c:v>IRL</c:v>
                </c:pt>
                <c:pt idx="13">
                  <c:v>MEX</c:v>
                </c:pt>
                <c:pt idx="14">
                  <c:v>DNK</c:v>
                </c:pt>
                <c:pt idx="15">
                  <c:v>SAU</c:v>
                </c:pt>
                <c:pt idx="16">
                  <c:v>DEU</c:v>
                </c:pt>
                <c:pt idx="17">
                  <c:v>NLD</c:v>
                </c:pt>
                <c:pt idx="18">
                  <c:v>CHE</c:v>
                </c:pt>
                <c:pt idx="19">
                  <c:v>FIN</c:v>
                </c:pt>
                <c:pt idx="20">
                  <c:v>GBR</c:v>
                </c:pt>
                <c:pt idx="21">
                  <c:v>ZAF</c:v>
                </c:pt>
                <c:pt idx="22">
                  <c:v>JPN</c:v>
                </c:pt>
                <c:pt idx="23">
                  <c:v>AUS</c:v>
                </c:pt>
                <c:pt idx="24">
                  <c:v>NOR</c:v>
                </c:pt>
                <c:pt idx="25">
                  <c:v>IDN</c:v>
                </c:pt>
                <c:pt idx="26">
                  <c:v>SWE</c:v>
                </c:pt>
                <c:pt idx="27">
                  <c:v>BRA</c:v>
                </c:pt>
                <c:pt idx="28">
                  <c:v>CHN</c:v>
                </c:pt>
              </c:strCache>
            </c:strRef>
          </c:cat>
          <c:val>
            <c:numRef>
              <c:f>Appendix_2.3_Text_Figure!$G$4:$G$32</c:f>
              <c:numCache>
                <c:formatCode>0.0</c:formatCode>
                <c:ptCount val="29"/>
                <c:pt idx="0">
                  <c:v>-4.1336306012731301</c:v>
                </c:pt>
                <c:pt idx="1">
                  <c:v>-4.1207951616568748</c:v>
                </c:pt>
                <c:pt idx="2">
                  <c:v>-3.1672722663953232</c:v>
                </c:pt>
                <c:pt idx="3">
                  <c:v>-3.0140418658056189</c:v>
                </c:pt>
                <c:pt idx="4">
                  <c:v>-2.4266944282384095</c:v>
                </c:pt>
                <c:pt idx="5">
                  <c:v>-2.0358392776404934</c:v>
                </c:pt>
                <c:pt idx="6">
                  <c:v>-1.37677123940554</c:v>
                </c:pt>
                <c:pt idx="7">
                  <c:v>-1.2778425411200189</c:v>
                </c:pt>
                <c:pt idx="8">
                  <c:v>-1.0555417303963139</c:v>
                </c:pt>
                <c:pt idx="9">
                  <c:v>-0.8526723540709954</c:v>
                </c:pt>
                <c:pt idx="10">
                  <c:v>-0.84232398878570092</c:v>
                </c:pt>
                <c:pt idx="11">
                  <c:v>-0.71519096406211347</c:v>
                </c:pt>
                <c:pt idx="12">
                  <c:v>-0.51966730331891242</c:v>
                </c:pt>
                <c:pt idx="13">
                  <c:v>-0.50514620013478972</c:v>
                </c:pt>
                <c:pt idx="14">
                  <c:v>-0.47910190683026471</c:v>
                </c:pt>
                <c:pt idx="15">
                  <c:v>-0.46075477208052507</c:v>
                </c:pt>
                <c:pt idx="16">
                  <c:v>-0.38995532482822631</c:v>
                </c:pt>
                <c:pt idx="17">
                  <c:v>-0.29319128913433973</c:v>
                </c:pt>
                <c:pt idx="18">
                  <c:v>-0.23277430258396548</c:v>
                </c:pt>
                <c:pt idx="19">
                  <c:v>-0.19270865923858682</c:v>
                </c:pt>
                <c:pt idx="20">
                  <c:v>-8.2605447097992946E-2</c:v>
                </c:pt>
                <c:pt idx="21">
                  <c:v>-7.2043743645489142E-2</c:v>
                </c:pt>
                <c:pt idx="22">
                  <c:v>-6.5995536368602087E-2</c:v>
                </c:pt>
                <c:pt idx="23">
                  <c:v>-6.5422084528734506E-2</c:v>
                </c:pt>
                <c:pt idx="24">
                  <c:v>-2.7417745498334475E-2</c:v>
                </c:pt>
                <c:pt idx="25">
                  <c:v>-2.0421813782499802E-2</c:v>
                </c:pt>
                <c:pt idx="26">
                  <c:v>-5.4379850938819769E-5</c:v>
                </c:pt>
                <c:pt idx="27">
                  <c:v>7.5937988763487832E-3</c:v>
                </c:pt>
                <c:pt idx="28">
                  <c:v>7.7050042901245439E-2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68-4440-8374-A0002F6A9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0188432"/>
        <c:axId val="770188848"/>
      </c:lineChart>
      <c:catAx>
        <c:axId val="770188432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70188848"/>
        <c:crosses val="autoZero"/>
        <c:auto val="1"/>
        <c:lblAlgn val="ctr"/>
        <c:lblOffset val="100"/>
        <c:noMultiLvlLbl val="0"/>
      </c:catAx>
      <c:valAx>
        <c:axId val="770188848"/>
        <c:scaling>
          <c:orientation val="minMax"/>
          <c:max val="10"/>
          <c:min val="-1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70188432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27348920215553735"/>
          <c:y val="0.23347340958536827"/>
          <c:w val="0.4838398666899601"/>
          <c:h val="0.145719173444792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596441700554697E-2"/>
          <c:y val="0.18713071866847392"/>
          <c:w val="0.93011377241824367"/>
          <c:h val="0.56327995092369187"/>
        </c:manualLayout>
      </c:layout>
      <c:barChart>
        <c:barDir val="col"/>
        <c:grouping val="stacked"/>
        <c:varyColors val="0"/>
        <c:ser>
          <c:idx val="1"/>
          <c:order val="1"/>
          <c:tx>
            <c:v>Adverse with minimum hedging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Fig_3!#REF!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Fig_3!#REF!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1AD-4881-AC02-CAF930108A98}"/>
            </c:ext>
          </c:extLst>
        </c:ser>
        <c:ser>
          <c:idx val="2"/>
          <c:order val="2"/>
          <c:tx>
            <c:v>Adverse with no hedging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Fig_3!#REF!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Fig_3!#REF!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1AD-4881-AC02-CAF930108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61133312"/>
        <c:axId val="1361110848"/>
      </c:barChart>
      <c:lineChart>
        <c:grouping val="standard"/>
        <c:varyColors val="0"/>
        <c:ser>
          <c:idx val="0"/>
          <c:order val="0"/>
          <c:tx>
            <c:v>Baseline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noFill/>
              <a:ln w="12700">
                <a:solidFill>
                  <a:schemeClr val="tx1"/>
                </a:solidFill>
              </a:ln>
              <a:effectLst/>
            </c:spPr>
          </c:marker>
          <c:val>
            <c:numRef>
              <c:f>Fig_3!#REF!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Fig_3!#REF!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51AD-4881-AC02-CAF930108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133312"/>
        <c:axId val="1361110848"/>
      </c:lineChart>
      <c:catAx>
        <c:axId val="136113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61110848"/>
        <c:crosses val="autoZero"/>
        <c:auto val="1"/>
        <c:lblAlgn val="ctr"/>
        <c:lblOffset val="100"/>
        <c:noMultiLvlLbl val="0"/>
      </c:catAx>
      <c:valAx>
        <c:axId val="1361110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6113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36260533555553E-2"/>
          <c:y val="0.20103645281876623"/>
          <c:w val="0.87522160727453269"/>
          <c:h val="0.5558540423108158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'Appendix_F2.1.1'!$G$1</c:f>
              <c:strCache>
                <c:ptCount val="1"/>
                <c:pt idx="0">
                  <c:v>NIM=Interest income rate - Interest expense rate</c:v>
                </c:pt>
              </c:strCache>
            </c:strRef>
          </c:tx>
          <c:spPr>
            <a:solidFill>
              <a:srgbClr val="0072C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/>
                    <a:ea typeface="Segoe UI"/>
                    <a:cs typeface="Segoe U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'Appendix_F2.1.1'!$A$2:$B$9</c:f>
              <c:multiLvlStrCache>
                <c:ptCount val="8"/>
                <c:lvl>
                  <c:pt idx="0">
                    <c:v>2021</c:v>
                  </c:pt>
                  <c:pt idx="1">
                    <c:v>2022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2021</c:v>
                  </c:pt>
                  <c:pt idx="7">
                    <c:v>2022</c:v>
                  </c:pt>
                </c:lvl>
                <c:lvl>
                  <c:pt idx="0">
                    <c:v>US</c:v>
                  </c:pt>
                  <c:pt idx="2">
                    <c:v>AE excluding US and EA</c:v>
                  </c:pt>
                  <c:pt idx="4">
                    <c:v>EA</c:v>
                  </c:pt>
                  <c:pt idx="6">
                    <c:v>EM</c:v>
                  </c:pt>
                </c:lvl>
              </c:multiLvlStrCache>
            </c:multiLvlStrRef>
          </c:cat>
          <c:val>
            <c:numRef>
              <c:f>'Appendix_F2.1.1'!$G$2:$G$9</c:f>
              <c:numCache>
                <c:formatCode>0.0</c:formatCode>
                <c:ptCount val="8"/>
                <c:pt idx="0">
                  <c:v>3.7130954867336325</c:v>
                </c:pt>
                <c:pt idx="1">
                  <c:v>4.2361463818852254</c:v>
                </c:pt>
                <c:pt idx="2">
                  <c:v>2.0492467943612613</c:v>
                </c:pt>
                <c:pt idx="3">
                  <c:v>2.2915930083354379</c:v>
                </c:pt>
                <c:pt idx="4">
                  <c:v>1.9620857522123893</c:v>
                </c:pt>
                <c:pt idx="5">
                  <c:v>2.1778852364823411</c:v>
                </c:pt>
                <c:pt idx="6">
                  <c:v>4.4607822624410343</c:v>
                </c:pt>
                <c:pt idx="7">
                  <c:v>4.8921682540316942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B-4664-9500-F0CB23A35362}"/>
            </c:ext>
          </c:extLst>
        </c:ser>
        <c:ser>
          <c:idx val="1"/>
          <c:order val="2"/>
          <c:tx>
            <c:strRef>
              <c:f>'Appendix_F2.1.1'!$D$1</c:f>
              <c:strCache>
                <c:ptCount val="1"/>
                <c:pt idx="0">
                  <c:v>Interest expense rate</c:v>
                </c:pt>
              </c:strCache>
            </c:strRef>
          </c:tx>
          <c:spPr>
            <a:solidFill>
              <a:srgbClr val="3A772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/>
                    <a:ea typeface="Segoe UI"/>
                    <a:cs typeface="Segoe U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'Appendix_F2.1.1'!$A$2:$B$9</c:f>
              <c:multiLvlStrCache>
                <c:ptCount val="8"/>
                <c:lvl>
                  <c:pt idx="0">
                    <c:v>2021</c:v>
                  </c:pt>
                  <c:pt idx="1">
                    <c:v>2022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2021</c:v>
                  </c:pt>
                  <c:pt idx="7">
                    <c:v>2022</c:v>
                  </c:pt>
                </c:lvl>
                <c:lvl>
                  <c:pt idx="0">
                    <c:v>US</c:v>
                  </c:pt>
                  <c:pt idx="2">
                    <c:v>AE excluding US and EA</c:v>
                  </c:pt>
                  <c:pt idx="4">
                    <c:v>EA</c:v>
                  </c:pt>
                  <c:pt idx="6">
                    <c:v>EM</c:v>
                  </c:pt>
                </c:lvl>
              </c:multiLvlStrCache>
            </c:multiLvlStrRef>
          </c:cat>
          <c:val>
            <c:numRef>
              <c:f>'Appendix_F2.1.1'!$D$2:$D$9</c:f>
              <c:numCache>
                <c:formatCode>0.0</c:formatCode>
                <c:ptCount val="8"/>
                <c:pt idx="0">
                  <c:v>7.7555358974358973E-2</c:v>
                </c:pt>
                <c:pt idx="1">
                  <c:v>0.457059649122807</c:v>
                </c:pt>
                <c:pt idx="2">
                  <c:v>0.28907238372093025</c:v>
                </c:pt>
                <c:pt idx="3">
                  <c:v>0.86099297297297306</c:v>
                </c:pt>
                <c:pt idx="4">
                  <c:v>0.33906469026548669</c:v>
                </c:pt>
                <c:pt idx="5">
                  <c:v>0.76512979820948046</c:v>
                </c:pt>
                <c:pt idx="6">
                  <c:v>2.96998392292141</c:v>
                </c:pt>
                <c:pt idx="7">
                  <c:v>4.0532935958958562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B-4664-9500-F0CB23A35362}"/>
            </c:ext>
          </c:extLst>
        </c:ser>
        <c:ser>
          <c:idx val="2"/>
          <c:order val="3"/>
          <c:tx>
            <c:strRef>
              <c:f>'Appendix_F2.1.1'!$E$1</c:f>
              <c:strCache>
                <c:ptCount val="1"/>
                <c:pt idx="0">
                  <c:v>Interest income rate</c:v>
                </c:pt>
              </c:strCache>
            </c:strRef>
          </c:tx>
          <c:spPr>
            <a:solidFill>
              <a:srgbClr val="A6192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/>
                    <a:ea typeface="Segoe UI"/>
                    <a:cs typeface="Segoe U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'Appendix_F2.1.1'!$A$2:$B$9</c:f>
              <c:multiLvlStrCache>
                <c:ptCount val="8"/>
                <c:lvl>
                  <c:pt idx="0">
                    <c:v>2021</c:v>
                  </c:pt>
                  <c:pt idx="1">
                    <c:v>2022</c:v>
                  </c:pt>
                  <c:pt idx="2">
                    <c:v>2021</c:v>
                  </c:pt>
                  <c:pt idx="3">
                    <c:v>2022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2021</c:v>
                  </c:pt>
                  <c:pt idx="7">
                    <c:v>2022</c:v>
                  </c:pt>
                </c:lvl>
                <c:lvl>
                  <c:pt idx="0">
                    <c:v>US</c:v>
                  </c:pt>
                  <c:pt idx="2">
                    <c:v>AE excluding US and EA</c:v>
                  </c:pt>
                  <c:pt idx="4">
                    <c:v>EA</c:v>
                  </c:pt>
                  <c:pt idx="6">
                    <c:v>EM</c:v>
                  </c:pt>
                </c:lvl>
              </c:multiLvlStrCache>
            </c:multiLvlStrRef>
          </c:cat>
          <c:val>
            <c:numRef>
              <c:f>'Appendix_F2.1.1'!$E$2:$E$9</c:f>
              <c:numCache>
                <c:formatCode>0.0</c:formatCode>
                <c:ptCount val="8"/>
                <c:pt idx="0">
                  <c:v>3.7906508457079915</c:v>
                </c:pt>
                <c:pt idx="1">
                  <c:v>4.6932060310080326</c:v>
                </c:pt>
                <c:pt idx="2">
                  <c:v>2.3383191780821915</c:v>
                </c:pt>
                <c:pt idx="3">
                  <c:v>3.1525859813084112</c:v>
                </c:pt>
                <c:pt idx="4">
                  <c:v>2.3011504424778759</c:v>
                </c:pt>
                <c:pt idx="5">
                  <c:v>2.9430150346918218</c:v>
                </c:pt>
                <c:pt idx="6">
                  <c:v>7.4307661853624447</c:v>
                </c:pt>
                <c:pt idx="7">
                  <c:v>8.9454618499275504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B-4664-9500-F0CB23A35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4882463"/>
        <c:axId val="354888703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'Appendix_F2.1.1'!$C$1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800" b="0" i="0" u="none" strike="noStrike" kern="1200" baseline="0">
                          <a:solidFill>
                            <a:schemeClr val="accent1"/>
                          </a:solidFill>
                          <a:latin typeface="Segoe UI" panose="020B0502040204020203" pitchFamily="34" charset="0"/>
                          <a:ea typeface="Segoe UI Emoji" panose="020B0502040204020203" pitchFamily="34" charset="0"/>
                          <a:cs typeface="Segoe UI" panose="020B0502040204020203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ormulaRef>
                          <c15:sqref>'Appendix_F2.1.1'!$A$2:$B$9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2021</c:v>
                        </c:pt>
                        <c:pt idx="1">
                          <c:v>2022</c:v>
                        </c:pt>
                        <c:pt idx="2">
                          <c:v>2021</c:v>
                        </c:pt>
                        <c:pt idx="3">
                          <c:v>2022</c:v>
                        </c:pt>
                        <c:pt idx="4">
                          <c:v>2021</c:v>
                        </c:pt>
                        <c:pt idx="5">
                          <c:v>2022</c:v>
                        </c:pt>
                        <c:pt idx="6">
                          <c:v>2021</c:v>
                        </c:pt>
                        <c:pt idx="7">
                          <c:v>2022</c:v>
                        </c:pt>
                      </c:lvl>
                      <c:lvl>
                        <c:pt idx="0">
                          <c:v>US</c:v>
                        </c:pt>
                        <c:pt idx="2">
                          <c:v>AE excluding US and EA</c:v>
                        </c:pt>
                        <c:pt idx="4">
                          <c:v>EA</c:v>
                        </c:pt>
                        <c:pt idx="6">
                          <c:v>EM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'Appendix_F2.1.1'!$C$2:$C$9</c15:sqref>
                        </c15:formulaRef>
                      </c:ext>
                    </c:extLst>
                    <c:numCache>
                      <c:formatCode>0.0</c:formatCode>
                      <c:ptCount val="8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F0B-4664-9500-F0CB23A35362}"/>
                  </c:ext>
                </c:extLst>
              </c15:ser>
            </c15:filteredBarSeries>
            <c15:filteredBarSeries>
              <c15:ser>
                <c:idx val="3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'Appendix_F2.1.1'!$F$1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'Appendix_F2.1.1'!$A$2:$B$9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2021</c:v>
                        </c:pt>
                        <c:pt idx="1">
                          <c:v>2022</c:v>
                        </c:pt>
                        <c:pt idx="2">
                          <c:v>2021</c:v>
                        </c:pt>
                        <c:pt idx="3">
                          <c:v>2022</c:v>
                        </c:pt>
                        <c:pt idx="4">
                          <c:v>2021</c:v>
                        </c:pt>
                        <c:pt idx="5">
                          <c:v>2022</c:v>
                        </c:pt>
                        <c:pt idx="6">
                          <c:v>2021</c:v>
                        </c:pt>
                        <c:pt idx="7">
                          <c:v>2022</c:v>
                        </c:pt>
                      </c:lvl>
                      <c:lvl>
                        <c:pt idx="0">
                          <c:v>US</c:v>
                        </c:pt>
                        <c:pt idx="2">
                          <c:v>AE excluding US and EA</c:v>
                        </c:pt>
                        <c:pt idx="4">
                          <c:v>EA</c:v>
                        </c:pt>
                        <c:pt idx="6">
                          <c:v>EM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'Appendix_F2.1.1'!$F$2:$F$9</c15:sqref>
                        </c15:formulaRef>
                      </c:ext>
                    </c:extLst>
                    <c:numCache>
                      <c:formatCode>0.0</c:formatCode>
                      <c:ptCount val="8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F0B-4664-9500-F0CB23A35362}"/>
                  </c:ext>
                </c:extLst>
              </c15:ser>
            </c15:filteredBarSeries>
          </c:ext>
        </c:extLst>
      </c:barChart>
      <c:catAx>
        <c:axId val="354882463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54888703"/>
        <c:crosses val="autoZero"/>
        <c:auto val="1"/>
        <c:lblAlgn val="ctr"/>
        <c:lblOffset val="100"/>
        <c:noMultiLvlLbl val="0"/>
      </c:catAx>
      <c:valAx>
        <c:axId val="354888703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354882463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9.5451363605740705E-2"/>
          <c:y val="0.16471126896958041"/>
          <c:w val="0.84303003015058686"/>
          <c:h val="0.15547817445149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latin typeface="Segoe UI" panose="020B0502040204020203" pitchFamily="34" charset="0"/>
          <a:ea typeface="Segoe UI Emoj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800">
                <a:latin typeface="Arial" panose="020B0604020202020204" pitchFamily="34" charset="0"/>
                <a:cs typeface="Arial" panose="020B0604020202020204" pitchFamily="34" charset="0"/>
              </a:rPr>
              <a:t>1.</a:t>
            </a:r>
            <a:r>
              <a:rPr lang="en-US" sz="8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800">
                <a:latin typeface="Arial" panose="020B0604020202020204" pitchFamily="34" charset="0"/>
                <a:cs typeface="Arial" panose="020B0604020202020204" pitchFamily="34" charset="0"/>
              </a:rPr>
              <a:t>The Change in CET 1 ratio in Baseline and Adverse Scenarios</a:t>
            </a:r>
            <a:r>
              <a:rPr lang="en-US" sz="800" baseline="0">
                <a:latin typeface="Arial" panose="020B0604020202020204" pitchFamily="34" charset="0"/>
                <a:cs typeface="Arial" panose="020B0604020202020204" pitchFamily="34" charset="0"/>
              </a:rPr>
              <a:t>                                                                               </a:t>
            </a:r>
            <a:r>
              <a:rPr lang="en-US" sz="800" b="0">
                <a:latin typeface="Arial Narrow" panose="020B0606020202030204" pitchFamily="34" charset="0"/>
              </a:rPr>
              <a:t>(Threshold: 5 percentage points, from 2022 to trough year)</a:t>
            </a:r>
          </a:p>
        </c:rich>
      </c:tx>
      <c:layout>
        <c:manualLayout>
          <c:xMode val="edge"/>
          <c:yMode val="edge"/>
          <c:x val="2.2248195538057743E-2"/>
          <c:y val="2.777777777777777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63932633420821"/>
          <c:y val="0.21064296085144324"/>
          <c:w val="0.8415395341207349"/>
          <c:h val="0.64920876115137138"/>
        </c:manualLayout>
      </c:layout>
      <c:lineChart>
        <c:grouping val="standard"/>
        <c:varyColors val="0"/>
        <c:ser>
          <c:idx val="1"/>
          <c:order val="0"/>
          <c:tx>
            <c:strRef>
              <c:f>Frequency!$T$1</c:f>
              <c:strCache>
                <c:ptCount val="1"/>
                <c:pt idx="0">
                  <c:v>Baseline</c:v>
                </c:pt>
              </c:strCache>
            </c:strRef>
          </c:tx>
          <c:spPr>
            <a:ln w="22225" cap="rnd">
              <a:solidFill>
                <a:srgbClr val="70AD47"/>
              </a:solidFill>
              <a:round/>
            </a:ln>
            <a:effectLst/>
          </c:spPr>
          <c:marker>
            <c:symbol val="none"/>
          </c:marker>
          <c:cat>
            <c:numRef>
              <c:f>Frequency!$Z$22:$Z$42</c:f>
              <c:numCache>
                <c:formatCode>General</c:formatCode>
                <c:ptCount val="21"/>
                <c:pt idx="0">
                  <c:v>-20</c:v>
                </c:pt>
                <c:pt idx="1">
                  <c:v>-18</c:v>
                </c:pt>
                <c:pt idx="2">
                  <c:v>-16</c:v>
                </c:pt>
                <c:pt idx="3">
                  <c:v>-14</c:v>
                </c:pt>
                <c:pt idx="4">
                  <c:v>-12</c:v>
                </c:pt>
                <c:pt idx="5">
                  <c:v>-10</c:v>
                </c:pt>
                <c:pt idx="6">
                  <c:v>-8</c:v>
                </c:pt>
                <c:pt idx="7">
                  <c:v>-6</c:v>
                </c:pt>
                <c:pt idx="8">
                  <c:v>-4</c:v>
                </c:pt>
                <c:pt idx="9">
                  <c:v>-2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  <c:pt idx="16">
                  <c:v>12</c:v>
                </c:pt>
                <c:pt idx="17">
                  <c:v>14</c:v>
                </c:pt>
                <c:pt idx="18">
                  <c:v>16</c:v>
                </c:pt>
                <c:pt idx="19">
                  <c:v>18</c:v>
                </c:pt>
                <c:pt idx="20">
                  <c:v>20</c:v>
                </c:pt>
              </c:numCache>
            </c:numRef>
          </c:cat>
          <c:val>
            <c:numRef>
              <c:f>Frequency!$Y$22:$Y$42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9</c:v>
                </c:pt>
                <c:pt idx="7">
                  <c:v>10</c:v>
                </c:pt>
                <c:pt idx="8">
                  <c:v>19</c:v>
                </c:pt>
                <c:pt idx="9">
                  <c:v>42</c:v>
                </c:pt>
                <c:pt idx="10">
                  <c:v>140</c:v>
                </c:pt>
                <c:pt idx="11">
                  <c:v>413</c:v>
                </c:pt>
                <c:pt idx="12">
                  <c:v>50</c:v>
                </c:pt>
                <c:pt idx="13">
                  <c:v>11</c:v>
                </c:pt>
                <c:pt idx="14">
                  <c:v>7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3C-486C-B53C-681B4C1DBD69}"/>
            </c:ext>
          </c:extLst>
        </c:ser>
        <c:ser>
          <c:idx val="2"/>
          <c:order val="1"/>
          <c:tx>
            <c:strRef>
              <c:f>Frequency!$V$1</c:f>
              <c:strCache>
                <c:ptCount val="1"/>
                <c:pt idx="0">
                  <c:v>Adverse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Frequency!$Z$22:$Z$42</c:f>
              <c:numCache>
                <c:formatCode>General</c:formatCode>
                <c:ptCount val="21"/>
                <c:pt idx="0">
                  <c:v>-20</c:v>
                </c:pt>
                <c:pt idx="1">
                  <c:v>-18</c:v>
                </c:pt>
                <c:pt idx="2">
                  <c:v>-16</c:v>
                </c:pt>
                <c:pt idx="3">
                  <c:v>-14</c:v>
                </c:pt>
                <c:pt idx="4">
                  <c:v>-12</c:v>
                </c:pt>
                <c:pt idx="5">
                  <c:v>-10</c:v>
                </c:pt>
                <c:pt idx="6">
                  <c:v>-8</c:v>
                </c:pt>
                <c:pt idx="7">
                  <c:v>-6</c:v>
                </c:pt>
                <c:pt idx="8">
                  <c:v>-4</c:v>
                </c:pt>
                <c:pt idx="9">
                  <c:v>-2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8</c:v>
                </c:pt>
                <c:pt idx="15">
                  <c:v>10</c:v>
                </c:pt>
                <c:pt idx="16">
                  <c:v>12</c:v>
                </c:pt>
                <c:pt idx="17">
                  <c:v>14</c:v>
                </c:pt>
                <c:pt idx="18">
                  <c:v>16</c:v>
                </c:pt>
                <c:pt idx="19">
                  <c:v>18</c:v>
                </c:pt>
                <c:pt idx="20">
                  <c:v>20</c:v>
                </c:pt>
              </c:numCache>
            </c:numRef>
          </c:cat>
          <c:val>
            <c:numRef>
              <c:f>Frequency!$AA$22:$AA$42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3</c:v>
                </c:pt>
                <c:pt idx="5">
                  <c:v>12</c:v>
                </c:pt>
                <c:pt idx="6">
                  <c:v>27</c:v>
                </c:pt>
                <c:pt idx="7">
                  <c:v>42</c:v>
                </c:pt>
                <c:pt idx="8">
                  <c:v>85</c:v>
                </c:pt>
                <c:pt idx="9">
                  <c:v>180</c:v>
                </c:pt>
                <c:pt idx="10">
                  <c:v>201</c:v>
                </c:pt>
                <c:pt idx="11">
                  <c:v>132</c:v>
                </c:pt>
                <c:pt idx="12">
                  <c:v>14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03C-486C-B53C-681B4C1D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415087"/>
        <c:axId val="431175600"/>
      </c:lineChart>
      <c:catAx>
        <c:axId val="1209415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CET1</a:t>
                </a:r>
                <a:r>
                  <a:rPr lang="en-US" baseline="0"/>
                  <a:t> ratio (%)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40704869304586139"/>
              <c:y val="0.933888119824974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75600"/>
        <c:crosses val="autoZero"/>
        <c:auto val="1"/>
        <c:lblAlgn val="ctr"/>
        <c:lblOffset val="100"/>
        <c:noMultiLvlLbl val="0"/>
      </c:catAx>
      <c:valAx>
        <c:axId val="4311756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Number</a:t>
                </a:r>
                <a:r>
                  <a:rPr lang="en-US" baseline="0"/>
                  <a:t> of banks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941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59463638154195"/>
          <c:y val="0.20756557620874558"/>
          <c:w val="0.28445862539902417"/>
          <c:h val="0.12246447558101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ysClr val="window" lastClr="FFFFFF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2. CET 1 Ratio in 2023: Baseline and Adverse Scenarios</a:t>
            </a:r>
          </a:p>
          <a:p>
            <a:pPr algn="l">
              <a:defRPr b="1"/>
            </a:pPr>
            <a:r>
              <a:rPr lang="en-US" sz="800" b="0">
                <a:solidFill>
                  <a:sysClr val="windowText" lastClr="0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(Threshold:</a:t>
            </a:r>
            <a:r>
              <a:rPr lang="en-US" sz="800" b="0" baseline="0">
                <a:solidFill>
                  <a:sysClr val="windowText" lastClr="0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 CET1 = 7 percent)</a:t>
            </a:r>
            <a:endParaRPr lang="en-US" sz="800" b="0">
              <a:solidFill>
                <a:sysClr val="windowText" lastClr="000000"/>
              </a:solidFill>
              <a:latin typeface="Arial Narrow" panose="020B060602020203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5713741372303181E-2"/>
          <c:y val="1.17283637085640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14309930008748"/>
          <c:y val="0.18191400916808412"/>
          <c:w val="0.84778980752405941"/>
          <c:h val="0.69674922010266438"/>
        </c:manualLayout>
      </c:layout>
      <c:lineChart>
        <c:grouping val="standard"/>
        <c:varyColors val="0"/>
        <c:ser>
          <c:idx val="1"/>
          <c:order val="0"/>
          <c:tx>
            <c:strRef>
              <c:f>Frequency!$T$1</c:f>
              <c:strCache>
                <c:ptCount val="1"/>
                <c:pt idx="0">
                  <c:v>Baseline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Frequency!$S$14:$S$32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23</c:v>
                </c:pt>
                <c:pt idx="13">
                  <c:v>25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</c:numCache>
            </c:numRef>
          </c:cat>
          <c:val>
            <c:numRef>
              <c:f>Frequency!$T$14:$T$32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53</c:v>
                </c:pt>
                <c:pt idx="6">
                  <c:v>94</c:v>
                </c:pt>
                <c:pt idx="7">
                  <c:v>109</c:v>
                </c:pt>
                <c:pt idx="8">
                  <c:v>115</c:v>
                </c:pt>
                <c:pt idx="9">
                  <c:v>104</c:v>
                </c:pt>
                <c:pt idx="10">
                  <c:v>75</c:v>
                </c:pt>
                <c:pt idx="11">
                  <c:v>47</c:v>
                </c:pt>
                <c:pt idx="12">
                  <c:v>41</c:v>
                </c:pt>
                <c:pt idx="13">
                  <c:v>24</c:v>
                </c:pt>
                <c:pt idx="14">
                  <c:v>19</c:v>
                </c:pt>
                <c:pt idx="15">
                  <c:v>11</c:v>
                </c:pt>
                <c:pt idx="16">
                  <c:v>7</c:v>
                </c:pt>
                <c:pt idx="17">
                  <c:v>5</c:v>
                </c:pt>
                <c:pt idx="18">
                  <c:v>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65-42CE-97BD-0E861141D33B}"/>
            </c:ext>
          </c:extLst>
        </c:ser>
        <c:ser>
          <c:idx val="2"/>
          <c:order val="1"/>
          <c:tx>
            <c:strRef>
              <c:f>Frequency!$V$1</c:f>
              <c:strCache>
                <c:ptCount val="1"/>
                <c:pt idx="0">
                  <c:v>Adverse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Frequency!$S$14:$S$32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23</c:v>
                </c:pt>
                <c:pt idx="13">
                  <c:v>25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</c:numCache>
            </c:numRef>
          </c:cat>
          <c:val>
            <c:numRef>
              <c:f>Frequency!$V$14:$V$32</c:f>
              <c:numCache>
                <c:formatCode>General</c:formatCode>
                <c:ptCount val="1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16</c:v>
                </c:pt>
                <c:pt idx="4">
                  <c:v>63</c:v>
                </c:pt>
                <c:pt idx="5">
                  <c:v>89</c:v>
                </c:pt>
                <c:pt idx="6">
                  <c:v>112</c:v>
                </c:pt>
                <c:pt idx="7">
                  <c:v>106</c:v>
                </c:pt>
                <c:pt idx="8">
                  <c:v>72</c:v>
                </c:pt>
                <c:pt idx="9">
                  <c:v>81</c:v>
                </c:pt>
                <c:pt idx="10">
                  <c:v>70</c:v>
                </c:pt>
                <c:pt idx="11">
                  <c:v>40</c:v>
                </c:pt>
                <c:pt idx="12">
                  <c:v>30</c:v>
                </c:pt>
                <c:pt idx="13">
                  <c:v>19</c:v>
                </c:pt>
                <c:pt idx="14">
                  <c:v>6</c:v>
                </c:pt>
                <c:pt idx="15">
                  <c:v>6</c:v>
                </c:pt>
                <c:pt idx="16">
                  <c:v>3</c:v>
                </c:pt>
                <c:pt idx="17">
                  <c:v>6</c:v>
                </c:pt>
                <c:pt idx="18">
                  <c:v>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65-42CE-97BD-0E861141D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415087"/>
        <c:axId val="431175600"/>
      </c:lineChart>
      <c:catAx>
        <c:axId val="12094150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>
                    <a:latin typeface="Arial" panose="020B0604020202020204" pitchFamily="34" charset="0"/>
                    <a:cs typeface="Arial" panose="020B0604020202020204" pitchFamily="34" charset="0"/>
                  </a:rPr>
                  <a:t>CET1 ratio (%)</a:t>
                </a:r>
              </a:p>
            </c:rich>
          </c:tx>
          <c:layout>
            <c:manualLayout>
              <c:xMode val="edge"/>
              <c:yMode val="edge"/>
              <c:x val="0.35657546311055799"/>
              <c:y val="0.93388796936853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75600"/>
        <c:crosses val="autoZero"/>
        <c:auto val="1"/>
        <c:lblAlgn val="ctr"/>
        <c:lblOffset val="100"/>
        <c:noMultiLvlLbl val="0"/>
      </c:catAx>
      <c:valAx>
        <c:axId val="43117560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800">
                    <a:latin typeface="Arial" panose="020B0604020202020204" pitchFamily="34" charset="0"/>
                    <a:cs typeface="Arial" panose="020B0604020202020204" pitchFamily="34" charset="0"/>
                  </a:rPr>
                  <a:t>Number of Banks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941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59463638154195"/>
          <c:y val="0.20756557620874558"/>
          <c:w val="0.28445862539902417"/>
          <c:h val="0.12246447558101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8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3. Weak Banks: Share of Total Assets by Region</a:t>
            </a:r>
          </a:p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800" b="0" i="0" baseline="0">
                <a:solidFill>
                  <a:sysClr val="windowText" lastClr="000000"/>
                </a:solidFill>
                <a:effectLst/>
                <a:latin typeface="Arial Narrow" panose="020B0606020202030204" pitchFamily="34" charset="0"/>
                <a:cs typeface="Arial" panose="020B0604020202020204" pitchFamily="34" charset="0"/>
              </a:rPr>
              <a:t>(Number of Banks Shown on Top of Bars)</a:t>
            </a:r>
            <a:endParaRPr lang="en-US" sz="800" b="0">
              <a:solidFill>
                <a:sysClr val="windowText" lastClr="000000"/>
              </a:solidFill>
              <a:effectLst/>
              <a:latin typeface="Arial Narrow" panose="020B060602020203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6.4519961320624389E-3"/>
          <c:y val="4.51977401129943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8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3286365520099"/>
          <c:y val="0.1294107389118733"/>
          <c:w val="0.89606713634479895"/>
          <c:h val="0.578576627074158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'Number of Banks'!$B$1</c:f>
              <c:strCache>
                <c:ptCount val="1"/>
                <c:pt idx="0">
                  <c:v>Baseline: banks below CET1 of 7 percent (plus GSIB buffer)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5805282897140713E-2"/>
                  <c:y val="-7.7564404412254198E-3"/>
                </c:manualLayout>
              </c:layout>
              <c:tx>
                <c:rich>
                  <a:bodyPr/>
                  <a:lstStyle/>
                  <a:p>
                    <a:fld id="{0AEF047A-69C1-45BA-AAEB-0F355C886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DF1-4C39-AD1B-5818A8D573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E202AA8-8823-4C29-ABF9-EEB2B0B19C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DF1-4C39-AD1B-5818A8D5735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2BBBB79-9281-45A5-AEB1-B5512BE23A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DF1-4C39-AD1B-5818A8D5735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E43CBE5-86DE-44E0-B876-1B670DE60B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DF1-4C39-AD1B-5818A8D57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'Share of Assets'!$A$3:$A$6</c:f>
              <c:strCache>
                <c:ptCount val="4"/>
                <c:pt idx="0">
                  <c:v>Global</c:v>
                </c:pt>
                <c:pt idx="1">
                  <c:v>AE</c:v>
                </c:pt>
                <c:pt idx="2">
                  <c:v>EM</c:v>
                </c:pt>
                <c:pt idx="3">
                  <c:v>EM-excl China</c:v>
                </c:pt>
              </c:strCache>
            </c:strRef>
          </c:cat>
          <c:val>
            <c:numRef>
              <c:f>'Share of Assets'!$B$3:$B$6</c:f>
              <c:numCache>
                <c:formatCode>General</c:formatCode>
                <c:ptCount val="4"/>
                <c:pt idx="0">
                  <c:v>2.7481367222820803E-2</c:v>
                </c:pt>
                <c:pt idx="1">
                  <c:v>3.8217434289120951E-2</c:v>
                </c:pt>
                <c:pt idx="2">
                  <c:v>7.5804669836391321E-3</c:v>
                </c:pt>
                <c:pt idx="3">
                  <c:v>3.011967368750005E-2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'Number of Banks'!$B$2:$B$5</c15:f>
                <c15:dlblRangeCache>
                  <c:ptCount val="4"/>
                  <c:pt idx="0">
                    <c:v>30 banks</c:v>
                  </c:pt>
                  <c:pt idx="1">
                    <c:v>19</c:v>
                  </c:pt>
                  <c:pt idx="2">
                    <c:v>11</c:v>
                  </c:pt>
                  <c:pt idx="3">
                    <c:v>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6DF1-4C39-AD1B-5818A8D57359}"/>
            </c:ext>
          </c:extLst>
        </c:ser>
        <c:ser>
          <c:idx val="3"/>
          <c:order val="1"/>
          <c:tx>
            <c:strRef>
              <c:f>'Share of Assets'!$C$2</c:f>
              <c:strCache>
                <c:ptCount val="1"/>
                <c:pt idx="0">
                  <c:v>Baseline: banks below CET1 of 7 percent (plus GSIB buffer) or CET1 failing by 5pp or more</c:v>
                </c:pt>
              </c:strCache>
            </c:strRef>
          </c:tx>
          <c:spPr>
            <a:noFill/>
            <a:ln w="19050">
              <a:solidFill>
                <a:schemeClr val="accent6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3.1610565794281424E-3"/>
                  <c:y val="-4.2660422426739807E-2"/>
                </c:manualLayout>
              </c:layout>
              <c:tx>
                <c:rich>
                  <a:bodyPr/>
                  <a:lstStyle/>
                  <a:p>
                    <a:fld id="{779903F5-B3A5-4FFE-8DA5-0A6CB8FCEC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DF1-4C39-AD1B-5818A8D573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58999B2-EB94-4EBC-BCCC-892A9233FCB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DF1-4C39-AD1B-5818A8D5735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5E8DF0A-FA05-4DBC-B3AA-C6D37107368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DF1-4C39-AD1B-5818A8D5735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20243EF-66EE-4149-849D-1AC73AEAE6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DF1-4C39-AD1B-5818A8D57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'Share of Assets'!$A$3:$A$6</c:f>
              <c:strCache>
                <c:ptCount val="4"/>
                <c:pt idx="0">
                  <c:v>Global</c:v>
                </c:pt>
                <c:pt idx="1">
                  <c:v>AE</c:v>
                </c:pt>
                <c:pt idx="2">
                  <c:v>EM</c:v>
                </c:pt>
                <c:pt idx="3">
                  <c:v>EM-excl China</c:v>
                </c:pt>
              </c:strCache>
            </c:strRef>
          </c:cat>
          <c:val>
            <c:numRef>
              <c:f>'Share of Assets'!$C$3:$C$6</c:f>
              <c:numCache>
                <c:formatCode>General</c:formatCode>
                <c:ptCount val="4"/>
                <c:pt idx="0">
                  <c:v>3.9384001684026948E-2</c:v>
                </c:pt>
                <c:pt idx="1">
                  <c:v>5.4792833626887229E-2</c:v>
                </c:pt>
                <c:pt idx="2">
                  <c:v>1.0821435391968968E-2</c:v>
                </c:pt>
                <c:pt idx="3">
                  <c:v>4.7298741425124108E-2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'Number of Banks'!$C$2:$C$5</c15:f>
                <c15:dlblRangeCache>
                  <c:ptCount val="4"/>
                  <c:pt idx="0">
                    <c:v>55 banks</c:v>
                  </c:pt>
                  <c:pt idx="1">
                    <c:v>38</c:v>
                  </c:pt>
                  <c:pt idx="2">
                    <c:v>17</c:v>
                  </c:pt>
                  <c:pt idx="3">
                    <c:v>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6DF1-4C39-AD1B-5818A8D57359}"/>
            </c:ext>
          </c:extLst>
        </c:ser>
        <c:ser>
          <c:idx val="2"/>
          <c:order val="2"/>
          <c:tx>
            <c:strRef>
              <c:f>'Number of Banks'!$D$1</c:f>
              <c:strCache>
                <c:ptCount val="1"/>
                <c:pt idx="0">
                  <c:v>Adverse: banks below CET1 of 7 percent (plus GSIB buffer)</c:v>
                </c:pt>
              </c:strCache>
            </c:strRef>
          </c:tx>
          <c:spPr>
            <a:solidFill>
              <a:srgbClr val="C00000"/>
            </a:solidFill>
            <a:ln w="15875">
              <a:solidFill>
                <a:srgbClr val="C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3.1610565794281426E-2"/>
                  <c:y val="-3.554994134632715E-17"/>
                </c:manualLayout>
              </c:layout>
              <c:tx>
                <c:rich>
                  <a:bodyPr/>
                  <a:lstStyle/>
                  <a:p>
                    <a:fld id="{1C124714-F0EA-41B9-BDF6-AD7DA49C6C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6DF1-4C39-AD1B-5818A8D573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78C194E-1E80-410C-9E36-7CFAAB430D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DF1-4C39-AD1B-5818A8D5735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12F236D-80D6-4C62-A335-5E233359AA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DF1-4C39-AD1B-5818A8D5735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4914758-95ED-47E4-9DC5-768AD61541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DF1-4C39-AD1B-5818A8D57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'Share of Assets'!$A$3:$A$6</c:f>
              <c:strCache>
                <c:ptCount val="4"/>
                <c:pt idx="0">
                  <c:v>Global</c:v>
                </c:pt>
                <c:pt idx="1">
                  <c:v>AE</c:v>
                </c:pt>
                <c:pt idx="2">
                  <c:v>EM</c:v>
                </c:pt>
                <c:pt idx="3">
                  <c:v>EM-excl China</c:v>
                </c:pt>
              </c:strCache>
            </c:strRef>
          </c:cat>
          <c:val>
            <c:numRef>
              <c:f>'Share of Assets'!$D$3:$D$6</c:f>
              <c:numCache>
                <c:formatCode>General</c:formatCode>
                <c:ptCount val="4"/>
                <c:pt idx="0">
                  <c:v>0.36441269054779313</c:v>
                </c:pt>
                <c:pt idx="1">
                  <c:v>0.26996420191619697</c:v>
                </c:pt>
                <c:pt idx="2">
                  <c:v>0.53948703931922171</c:v>
                </c:pt>
                <c:pt idx="3">
                  <c:v>9.624378575203596E-2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'Number of Banks'!$D$2:$D$5</c15:f>
                <c15:dlblRangeCache>
                  <c:ptCount val="4"/>
                  <c:pt idx="0">
                    <c:v>153 banks</c:v>
                  </c:pt>
                  <c:pt idx="1">
                    <c:v>61</c:v>
                  </c:pt>
                  <c:pt idx="2">
                    <c:v>92</c:v>
                  </c:pt>
                  <c:pt idx="3">
                    <c:v>18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DF1-4C39-AD1B-5818A8D57359}"/>
            </c:ext>
          </c:extLst>
        </c:ser>
        <c:ser>
          <c:idx val="1"/>
          <c:order val="3"/>
          <c:tx>
            <c:strRef>
              <c:f>'Number of Banks'!$E$1</c:f>
              <c:strCache>
                <c:ptCount val="1"/>
                <c:pt idx="0">
                  <c:v>Adverse: banks below CET1 of 7 percent (plus GSIB buffer) or CET1 failing by 5pp or more</c:v>
                </c:pt>
              </c:strCache>
            </c:strRef>
          </c:tx>
          <c:spPr>
            <a:noFill/>
            <a:ln w="19050">
              <a:solidFill>
                <a:srgbClr val="C0000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C47F535-82E5-47A2-88F5-CA9E8B7BE2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DF1-4C39-AD1B-5818A8D5735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4A1471-8D70-46C9-B9EC-96665C33F2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DF1-4C39-AD1B-5818A8D5735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4ADA007-16FF-4C20-9EBC-28DE9B3252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DF1-4C39-AD1B-5818A8D5735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FFA00F9-2F15-46FB-A49B-5AB3662154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DF1-4C39-AD1B-5818A8D573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'Share of Assets'!$A$3:$A$6</c:f>
              <c:strCache>
                <c:ptCount val="4"/>
                <c:pt idx="0">
                  <c:v>Global</c:v>
                </c:pt>
                <c:pt idx="1">
                  <c:v>AE</c:v>
                </c:pt>
                <c:pt idx="2">
                  <c:v>EM</c:v>
                </c:pt>
                <c:pt idx="3">
                  <c:v>EM-excl China</c:v>
                </c:pt>
              </c:strCache>
            </c:strRef>
          </c:cat>
          <c:val>
            <c:numRef>
              <c:f>'Share of Assets'!$E$3:$E$6</c:f>
              <c:numCache>
                <c:formatCode>General</c:formatCode>
                <c:ptCount val="4"/>
                <c:pt idx="0">
                  <c:v>0.42104762800622314</c:v>
                </c:pt>
                <c:pt idx="1">
                  <c:v>0.3546933498368996</c:v>
                </c:pt>
                <c:pt idx="2">
                  <c:v>0.54404517097385396</c:v>
                </c:pt>
                <c:pt idx="3">
                  <c:v>0.11833383351250326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'Number of Banks'!$E$2:$E$5</c15:f>
                <c15:dlblRangeCache>
                  <c:ptCount val="4"/>
                  <c:pt idx="0">
                    <c:v>215 banks</c:v>
                  </c:pt>
                  <c:pt idx="1">
                    <c:v>112</c:v>
                  </c:pt>
                  <c:pt idx="2">
                    <c:v>103</c:v>
                  </c:pt>
                  <c:pt idx="3">
                    <c:v>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6DF1-4C39-AD1B-5818A8D573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03407"/>
        <c:axId val="125096943"/>
      </c:barChart>
      <c:catAx>
        <c:axId val="867034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096943"/>
        <c:crosses val="autoZero"/>
        <c:auto val="1"/>
        <c:lblAlgn val="ctr"/>
        <c:lblOffset val="100"/>
        <c:noMultiLvlLbl val="0"/>
      </c:catAx>
      <c:valAx>
        <c:axId val="125096943"/>
        <c:scaling>
          <c:orientation val="minMax"/>
        </c:scaling>
        <c:delete val="0"/>
        <c:axPos val="l"/>
        <c:numFmt formatCode="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7034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7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3.0560298383754663E-2"/>
          <c:y val="0.79311802187560498"/>
          <c:w val="0.9383459559881363"/>
          <c:h val="0.206881978124395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0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8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4. Distribution of Banks by CET1 Ratio</a:t>
            </a:r>
          </a:p>
          <a:p>
            <a:pPr algn="l">
              <a:defRPr/>
            </a:pPr>
            <a:r>
              <a:rPr lang="en-US" sz="800" b="0" i="0">
                <a:solidFill>
                  <a:sysClr val="windowText" lastClr="0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(Percent of Assets, Adverse Scenario)</a:t>
            </a:r>
          </a:p>
        </c:rich>
      </c:tx>
      <c:layout>
        <c:manualLayout>
          <c:xMode val="edge"/>
          <c:yMode val="edge"/>
          <c:x val="1.8613298337707789E-2"/>
          <c:y val="1.48597440944881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49581996694859"/>
          <c:y val="0.2059133840220399"/>
          <c:w val="0.85533666453471868"/>
          <c:h val="0.6332527704870224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'Distribution_CET1_Bar_Asset '!$I$2</c:f>
              <c:strCache>
                <c:ptCount val="1"/>
                <c:pt idx="0">
                  <c:v>&lt;4.5%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'!$I$3:$I$8</c:f>
              <c:numCache>
                <c:formatCode>General</c:formatCode>
                <c:ptCount val="6"/>
                <c:pt idx="2">
                  <c:v>3304.3218567345002</c:v>
                </c:pt>
                <c:pt idx="3">
                  <c:v>844743.56381092791</c:v>
                </c:pt>
                <c:pt idx="5">
                  <c:v>2739374.7051137928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B-4FA2-851F-4A3EA7D2F311}"/>
            </c:ext>
          </c:extLst>
        </c:ser>
        <c:ser>
          <c:idx val="1"/>
          <c:order val="1"/>
          <c:tx>
            <c:strRef>
              <c:f>'Distribution_CET1_Bar_Asset '!$F$2</c:f>
              <c:strCache>
                <c:ptCount val="1"/>
                <c:pt idx="0">
                  <c:v>[4.5%,7%)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'!$F$3:$F$8</c:f>
              <c:numCache>
                <c:formatCode>General</c:formatCode>
                <c:ptCount val="6"/>
                <c:pt idx="1">
                  <c:v>12213153</c:v>
                </c:pt>
                <c:pt idx="3">
                  <c:v>1175687.1234471202</c:v>
                </c:pt>
                <c:pt idx="5">
                  <c:v>14652096.363038125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0B-4FA2-851F-4A3EA7D2F311}"/>
            </c:ext>
          </c:extLst>
        </c:ser>
        <c:ser>
          <c:idx val="2"/>
          <c:order val="2"/>
          <c:tx>
            <c:strRef>
              <c:f>'Distribution_CET1_Bar_Asset '!$G$2</c:f>
              <c:strCache>
                <c:ptCount val="1"/>
                <c:pt idx="0">
                  <c:v>[7%,9%)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'!$G$3:$G$8</c:f>
              <c:numCache>
                <c:formatCode>General</c:formatCode>
                <c:ptCount val="6"/>
                <c:pt idx="1">
                  <c:v>6771329</c:v>
                </c:pt>
                <c:pt idx="2">
                  <c:v>839953.74470049888</c:v>
                </c:pt>
                <c:pt idx="3">
                  <c:v>4115091.9248714657</c:v>
                </c:pt>
                <c:pt idx="4">
                  <c:v>6943399.4669073401</c:v>
                </c:pt>
                <c:pt idx="5">
                  <c:v>3034358.9541404182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0B-4FA2-851F-4A3EA7D2F311}"/>
            </c:ext>
          </c:extLst>
        </c:ser>
        <c:ser>
          <c:idx val="3"/>
          <c:order val="3"/>
          <c:tx>
            <c:strRef>
              <c:f>'Distribution_CET1_Bar_Asset '!$H$2</c:f>
              <c:strCache>
                <c:ptCount val="1"/>
                <c:pt idx="0">
                  <c:v>[9%,11%)</c:v>
                </c:pt>
              </c:strCache>
            </c:strRef>
          </c:tx>
          <c:spPr>
            <a:solidFill>
              <a:srgbClr val="C9C9C9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'!$H$3:$H$8</c:f>
              <c:numCache>
                <c:formatCode>General</c:formatCode>
                <c:ptCount val="6"/>
                <c:pt idx="0">
                  <c:v>4696371.8585556</c:v>
                </c:pt>
                <c:pt idx="1">
                  <c:v>19149823</c:v>
                </c:pt>
                <c:pt idx="2">
                  <c:v>4971002.659625303</c:v>
                </c:pt>
                <c:pt idx="3">
                  <c:v>5410047.4559741467</c:v>
                </c:pt>
                <c:pt idx="4">
                  <c:v>14229739.848866343</c:v>
                </c:pt>
                <c:pt idx="5">
                  <c:v>3458423.9113968541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0B-4FA2-851F-4A3EA7D2F311}"/>
            </c:ext>
          </c:extLst>
        </c:ser>
        <c:ser>
          <c:idx val="4"/>
          <c:order val="4"/>
          <c:tx>
            <c:strRef>
              <c:f>'Distribution_CET1_Bar_Asset '!$E$2</c:f>
              <c:strCache>
                <c:ptCount val="1"/>
                <c:pt idx="0">
                  <c:v>[11%,13%)</c:v>
                </c:pt>
              </c:strCache>
            </c:strRef>
          </c:tx>
          <c:spPr>
            <a:solidFill>
              <a:srgbClr val="C6E0B4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'!$E$3:$E$8</c:f>
              <c:numCache>
                <c:formatCode>General</c:formatCode>
                <c:ptCount val="6"/>
                <c:pt idx="0">
                  <c:v>22836423.68272781</c:v>
                </c:pt>
                <c:pt idx="1">
                  <c:v>7145893</c:v>
                </c:pt>
                <c:pt idx="2">
                  <c:v>11695816.957482575</c:v>
                </c:pt>
                <c:pt idx="3">
                  <c:v>15493233.079411205</c:v>
                </c:pt>
                <c:pt idx="4">
                  <c:v>3053439.9329300118</c:v>
                </c:pt>
                <c:pt idx="5">
                  <c:v>1053259.7619021451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0B-4FA2-851F-4A3EA7D2F311}"/>
            </c:ext>
          </c:extLst>
        </c:ser>
        <c:ser>
          <c:idx val="5"/>
          <c:order val="5"/>
          <c:tx>
            <c:strRef>
              <c:f>'Distribution_CET1_Bar_Asset '!$J$2</c:f>
              <c:strCache>
                <c:ptCount val="1"/>
                <c:pt idx="0">
                  <c:v>≥13%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'Distribution_CET1_Bar_Asset '!$C$3:$D$8</c:f>
              <c:multiLvlStrCache>
                <c:ptCount val="6"/>
                <c:lvl>
                  <c:pt idx="0">
                    <c:v>2022</c:v>
                  </c:pt>
                  <c:pt idx="1">
                    <c:v>2025</c:v>
                  </c:pt>
                  <c:pt idx="2">
                    <c:v>2022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2025</c:v>
                  </c:pt>
                </c:lvl>
                <c:lvl>
                  <c:pt idx="0">
                    <c:v>GSIB</c:v>
                  </c:pt>
                  <c:pt idx="2">
                    <c:v>Non-GSIB AE</c:v>
                  </c:pt>
                  <c:pt idx="4">
                    <c:v>Non-GSIB EM</c:v>
                  </c:pt>
                </c:lvl>
              </c:multiLvlStrCache>
            </c:multiLvlStrRef>
          </c:cat>
          <c:val>
            <c:numRef>
              <c:f>'Distribution_CET1_Bar_Asset '!$J$3:$J$8</c:f>
              <c:numCache>
                <c:formatCode>General</c:formatCode>
                <c:ptCount val="6"/>
                <c:pt idx="0">
                  <c:v>37048998.63134937</c:v>
                </c:pt>
                <c:pt idx="1">
                  <c:v>19301594</c:v>
                </c:pt>
                <c:pt idx="2">
                  <c:v>36219670.808333643</c:v>
                </c:pt>
                <c:pt idx="3">
                  <c:v>19449486.996329091</c:v>
                </c:pt>
                <c:pt idx="4">
                  <c:v>6669740.0131295854</c:v>
                </c:pt>
                <c:pt idx="5">
                  <c:v>4780376.2308832239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0B-4FA2-851F-4A3EA7D2F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8"/>
        <c:overlap val="100"/>
        <c:axId val="323064680"/>
        <c:axId val="323083032"/>
      </c:barChart>
      <c:catAx>
        <c:axId val="32306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083032"/>
        <c:crosses val="autoZero"/>
        <c:auto val="1"/>
        <c:lblAlgn val="ctr"/>
        <c:lblOffset val="100"/>
        <c:noMultiLvlLbl val="0"/>
      </c:catAx>
      <c:valAx>
        <c:axId val="323083032"/>
        <c:scaling>
          <c:orientation val="minMax"/>
        </c:scaling>
        <c:delete val="0"/>
        <c:axPos val="l"/>
        <c:numFmt formatCode="0%" sourceLinked="0"/>
        <c:majorTickMark val="in"/>
        <c:minorTickMark val="none"/>
        <c:tickLblPos val="nextTo"/>
        <c:spPr>
          <a:noFill/>
          <a:ln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064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79941834121214"/>
          <c:y val="0.12662785217081848"/>
          <c:w val="0.78906865578266516"/>
          <c:h val="5.1963412194722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2. Charateristics</a:t>
            </a:r>
            <a:r>
              <a:rPr lang="en-US" sz="800" b="1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of </a:t>
            </a:r>
            <a:r>
              <a:rPr lang="en-US" sz="80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Weak</a:t>
            </a:r>
            <a:r>
              <a:rPr lang="en-US" sz="800" b="1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Banks in Adverse Scenario </a:t>
            </a:r>
          </a:p>
          <a:p>
            <a:pPr algn="l"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                              </a:t>
            </a:r>
            <a:endParaRPr lang="en-US" sz="800" b="0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5109799929362403E-2"/>
          <c:y val="9.0090090090090089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2858978247771799"/>
          <c:y val="0.23155174859899269"/>
          <c:w val="0.42820407343541161"/>
          <c:h val="0.63111300276654603"/>
        </c:manualLayout>
      </c:layout>
      <c:radarChart>
        <c:radarStyle val="marker"/>
        <c:varyColors val="0"/>
        <c:ser>
          <c:idx val="2"/>
          <c:order val="0"/>
          <c:tx>
            <c:strRef>
              <c:f>StandardizedIndicators!$A$2</c:f>
              <c:strCache>
                <c:ptCount val="1"/>
                <c:pt idx="0">
                  <c:v>Non-weak Banks</c:v>
                </c:pt>
              </c:strCache>
            </c:strRef>
          </c:tx>
          <c:spPr>
            <a:ln w="22225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StandardizedIndicators!$B$1:$I$1</c:f>
              <c:strCache>
                <c:ptCount val="8"/>
                <c:pt idx="0">
                  <c:v>Market Leverage</c:v>
                </c:pt>
                <c:pt idx="1">
                  <c:v>Loan Growth in Past Two Years</c:v>
                </c:pt>
                <c:pt idx="2">
                  <c:v>Share of Total Bonds to Asset</c:v>
                </c:pt>
                <c:pt idx="3">
                  <c:v>NIM 2022</c:v>
                </c:pt>
                <c:pt idx="4">
                  <c:v>NIM Beta Y2</c:v>
                </c:pt>
                <c:pt idx="5">
                  <c:v>Price to Book</c:v>
                </c:pt>
                <c:pt idx="6">
                  <c:v>ROA</c:v>
                </c:pt>
                <c:pt idx="7">
                  <c:v>Leverage Ratio</c:v>
                </c:pt>
              </c:strCache>
            </c:strRef>
          </c:cat>
          <c:val>
            <c:numRef>
              <c:f>StandardizedIndicators!$B$2:$I$2</c:f>
              <c:numCache>
                <c:formatCode>General</c:formatCode>
                <c:ptCount val="8"/>
                <c:pt idx="0">
                  <c:v>-0.20434884705456699</c:v>
                </c:pt>
                <c:pt idx="1">
                  <c:v>-3.3799370514405999E-2</c:v>
                </c:pt>
                <c:pt idx="2">
                  <c:v>-7.8300239367475294E-2</c:v>
                </c:pt>
                <c:pt idx="3">
                  <c:v>-3.7669017163882698E-2</c:v>
                </c:pt>
                <c:pt idx="4">
                  <c:v>-8.5827894691181905E-2</c:v>
                </c:pt>
                <c:pt idx="5">
                  <c:v>-0.126065272934275</c:v>
                </c:pt>
                <c:pt idx="6">
                  <c:v>-6.3374897932987007E-2</c:v>
                </c:pt>
                <c:pt idx="7">
                  <c:v>-8.7550615680802898E-2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DB-402E-AA16-2EEE23BA88BD}"/>
            </c:ext>
          </c:extLst>
        </c:ser>
        <c:ser>
          <c:idx val="3"/>
          <c:order val="1"/>
          <c:tx>
            <c:strRef>
              <c:f>StandardizedIndicators!$A$3</c:f>
              <c:strCache>
                <c:ptCount val="1"/>
                <c:pt idx="0">
                  <c:v>Weak Banks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StandardizedIndicators!$B$1:$I$1</c:f>
              <c:strCache>
                <c:ptCount val="8"/>
                <c:pt idx="0">
                  <c:v>Market Leverage</c:v>
                </c:pt>
                <c:pt idx="1">
                  <c:v>Loan Growth in Past Two Years</c:v>
                </c:pt>
                <c:pt idx="2">
                  <c:v>Share of Total Bonds to Asset</c:v>
                </c:pt>
                <c:pt idx="3">
                  <c:v>NIM 2022</c:v>
                </c:pt>
                <c:pt idx="4">
                  <c:v>NIM Beta Y2</c:v>
                </c:pt>
                <c:pt idx="5">
                  <c:v>Price to Book</c:v>
                </c:pt>
                <c:pt idx="6">
                  <c:v>ROA</c:v>
                </c:pt>
                <c:pt idx="7">
                  <c:v>Leverage Ratio</c:v>
                </c:pt>
              </c:strCache>
            </c:strRef>
          </c:cat>
          <c:val>
            <c:numRef>
              <c:f>StandardizedIndicators!$B$3:$I$3</c:f>
              <c:numCache>
                <c:formatCode>General</c:formatCode>
                <c:ptCount val="8"/>
                <c:pt idx="0">
                  <c:v>0.810803489926187</c:v>
                </c:pt>
                <c:pt idx="1">
                  <c:v>0.134806737889827</c:v>
                </c:pt>
                <c:pt idx="2">
                  <c:v>0.31501136762869603</c:v>
                </c:pt>
                <c:pt idx="3">
                  <c:v>0.15154702858995001</c:v>
                </c:pt>
                <c:pt idx="4">
                  <c:v>0.68900726571532001</c:v>
                </c:pt>
                <c:pt idx="5">
                  <c:v>0.49612784832198797</c:v>
                </c:pt>
                <c:pt idx="6">
                  <c:v>0.25459857840130701</c:v>
                </c:pt>
                <c:pt idx="7">
                  <c:v>0.35222675441524898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DB-402E-AA16-2EEE23BA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191807"/>
        <c:axId val="1709188895"/>
      </c:radarChart>
      <c:catAx>
        <c:axId val="1709191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9188895"/>
        <c:crosses val="autoZero"/>
        <c:auto val="1"/>
        <c:lblAlgn val="ctr"/>
        <c:lblOffset val="100"/>
        <c:noMultiLvlLbl val="0"/>
      </c:catAx>
      <c:valAx>
        <c:axId val="1709188895"/>
        <c:scaling>
          <c:orientation val="minMax"/>
          <c:max val="1"/>
          <c:min val="-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0"/>
        <c:majorTickMark val="out"/>
        <c:minorTickMark val="in"/>
        <c:tickLblPos val="nextTo"/>
        <c:spPr>
          <a:noFill/>
          <a:ln w="12700">
            <a:solidFill>
              <a:schemeClr val="bg2">
                <a:lumMod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9191807"/>
        <c:crosses val="autoZero"/>
        <c:crossBetween val="between"/>
        <c:majorUnit val="0.5"/>
        <c:minorUnit val="0.25"/>
      </c:valAx>
    </c:plotArea>
    <c:legend>
      <c:legendPos val="r"/>
      <c:layout>
        <c:manualLayout>
          <c:xMode val="edge"/>
          <c:yMode val="edge"/>
          <c:x val="0.19524761251809225"/>
          <c:y val="8.6202738171242105E-2"/>
          <c:w val="0.58952236511333178"/>
          <c:h val="9.26991558487621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ln>
      <a:solidFill>
        <a:schemeClr val="bg1"/>
      </a:solidFill>
    </a:ln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800" b="1" i="0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1. Charateristics of Weak Banks in Baseline Scenario </a:t>
            </a:r>
            <a:endParaRPr lang="en-US" sz="800" b="1"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1.3794096472282236E-2"/>
          <c:y val="2.38095238095238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147729459435306"/>
          <c:y val="0.20082582460697568"/>
          <c:w val="0.43704541081129383"/>
          <c:h val="0.65947921458271319"/>
        </c:manualLayout>
      </c:layout>
      <c:radarChart>
        <c:radarStyle val="marker"/>
        <c:varyColors val="0"/>
        <c:ser>
          <c:idx val="0"/>
          <c:order val="0"/>
          <c:tx>
            <c:strRef>
              <c:f>StandardizedIndicators!$A$12</c:f>
              <c:strCache>
                <c:ptCount val="1"/>
                <c:pt idx="0">
                  <c:v>Non-weak Banks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StandardizedIndicators!$B$11:$I$11</c:f>
              <c:strCache>
                <c:ptCount val="8"/>
                <c:pt idx="0">
                  <c:v>Market Leverage</c:v>
                </c:pt>
                <c:pt idx="1">
                  <c:v>Loan Growth in Past Two Years</c:v>
                </c:pt>
                <c:pt idx="2">
                  <c:v>Share of Total Bonds to Asset</c:v>
                </c:pt>
                <c:pt idx="3">
                  <c:v>NIM 2022</c:v>
                </c:pt>
                <c:pt idx="4">
                  <c:v>NIM Beta Y2</c:v>
                </c:pt>
                <c:pt idx="5">
                  <c:v>Price to Book</c:v>
                </c:pt>
                <c:pt idx="6">
                  <c:v>ROA</c:v>
                </c:pt>
                <c:pt idx="7">
                  <c:v>Leverage Ratio</c:v>
                </c:pt>
              </c:strCache>
            </c:strRef>
          </c:cat>
          <c:val>
            <c:numRef>
              <c:f>StandardizedIndicators!$B$12:$I$12</c:f>
              <c:numCache>
                <c:formatCode>General</c:formatCode>
                <c:ptCount val="8"/>
                <c:pt idx="0">
                  <c:v>-1.1468157601908001E-2</c:v>
                </c:pt>
                <c:pt idx="1">
                  <c:v>-2.23551249264163E-3</c:v>
                </c:pt>
                <c:pt idx="2">
                  <c:v>1.7810959138801099E-3</c:v>
                </c:pt>
                <c:pt idx="3">
                  <c:v>1.1785840612278701E-2</c:v>
                </c:pt>
                <c:pt idx="4">
                  <c:v>-2.7755337436259499E-2</c:v>
                </c:pt>
                <c:pt idx="5">
                  <c:v>-9.0169867196489908E-3</c:v>
                </c:pt>
                <c:pt idx="6">
                  <c:v>-1.3639113285567101E-2</c:v>
                </c:pt>
                <c:pt idx="7">
                  <c:v>-7.39699505539045E-3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5-4B98-AA18-4A387302E168}"/>
            </c:ext>
          </c:extLst>
        </c:ser>
        <c:ser>
          <c:idx val="1"/>
          <c:order val="1"/>
          <c:tx>
            <c:strRef>
              <c:f>StandardizedIndicators!$A$13</c:f>
              <c:strCache>
                <c:ptCount val="1"/>
                <c:pt idx="0">
                  <c:v>Weak Banks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StandardizedIndicators!$B$11:$I$11</c:f>
              <c:strCache>
                <c:ptCount val="8"/>
                <c:pt idx="0">
                  <c:v>Market Leverage</c:v>
                </c:pt>
                <c:pt idx="1">
                  <c:v>Loan Growth in Past Two Years</c:v>
                </c:pt>
                <c:pt idx="2">
                  <c:v>Share of Total Bonds to Asset</c:v>
                </c:pt>
                <c:pt idx="3">
                  <c:v>NIM 2022</c:v>
                </c:pt>
                <c:pt idx="4">
                  <c:v>NIM Beta Y2</c:v>
                </c:pt>
                <c:pt idx="5">
                  <c:v>Price to Book</c:v>
                </c:pt>
                <c:pt idx="6">
                  <c:v>ROA</c:v>
                </c:pt>
                <c:pt idx="7">
                  <c:v>Leverage Ratio</c:v>
                </c:pt>
              </c:strCache>
            </c:strRef>
          </c:cat>
          <c:val>
            <c:numRef>
              <c:f>StandardizedIndicators!$B$13:$I$13</c:f>
              <c:numCache>
                <c:formatCode>General</c:formatCode>
                <c:ptCount val="8"/>
                <c:pt idx="0">
                  <c:v>0.34175109653686397</c:v>
                </c:pt>
                <c:pt idx="1">
                  <c:v>4.7232366511198297E-2</c:v>
                </c:pt>
                <c:pt idx="2">
                  <c:v>-3.7905374577410299E-2</c:v>
                </c:pt>
                <c:pt idx="3">
                  <c:v>-0.25082686431262502</c:v>
                </c:pt>
                <c:pt idx="4">
                  <c:v>0.66612809847022902</c:v>
                </c:pt>
                <c:pt idx="5">
                  <c:v>0.26690280690160001</c:v>
                </c:pt>
                <c:pt idx="6">
                  <c:v>0.28991858753167798</c:v>
                </c:pt>
                <c:pt idx="7">
                  <c:v>0.157423228101883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5-4B98-AA18-4A387302E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2378112"/>
        <c:axId val="622385184"/>
      </c:radarChart>
      <c:catAx>
        <c:axId val="62237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85184"/>
        <c:crosses val="autoZero"/>
        <c:auto val="1"/>
        <c:lblAlgn val="ctr"/>
        <c:lblOffset val="100"/>
        <c:noMultiLvlLbl val="0"/>
      </c:catAx>
      <c:valAx>
        <c:axId val="622385184"/>
        <c:scaling>
          <c:orientation val="minMax"/>
          <c:max val="1"/>
          <c:min val="-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78112"/>
        <c:crosses val="autoZero"/>
        <c:crossBetween val="between"/>
        <c:majorUnit val="0.5"/>
        <c:minorUnit val="0.2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8776007210761722"/>
          <c:y val="0.10486751656043"/>
          <c:w val="0.59702317987789322"/>
          <c:h val="5.79227596550431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CE-4B7C-8AD5-919D7F5EEFCB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CE-4B7C-8AD5-919D7F5EE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rgbClr val="3A7728"/>
                </a:solidFill>
                <a:latin typeface="Segoe UI" panose="020B0502040204020203" pitchFamily="34" charset="0"/>
                <a:ea typeface="+mn-ea"/>
                <a:cs typeface="+mn-cs"/>
              </a:defRPr>
            </a:pPr>
            <a:r>
              <a:rPr lang="en-US" sz="2400" b="1" baseline="0">
                <a:solidFill>
                  <a:srgbClr val="3A7728"/>
                </a:solidFill>
                <a:latin typeface="Segoe UI" panose="020B0502040204020203" pitchFamily="34" charset="0"/>
              </a:rPr>
              <a:t>Real GDP Shock: Adverse - Baseline</a:t>
            </a:r>
          </a:p>
          <a:p>
            <a:pPr algn="l">
              <a:defRPr>
                <a:solidFill>
                  <a:srgbClr val="3A7728"/>
                </a:solidFill>
                <a:latin typeface="Segoe UI" panose="020B0502040204020203" pitchFamily="34" charset="0"/>
              </a:defRPr>
            </a:pPr>
            <a:r>
              <a:rPr lang="en-US" sz="1800" baseline="0">
                <a:solidFill>
                  <a:srgbClr val="3A7728"/>
                </a:solidFill>
                <a:latin typeface="Segoe UI" panose="020B0502040204020203" pitchFamily="34" charset="0"/>
              </a:rPr>
              <a:t>(Maximum adverse deviation from the baseline, in percent)</a:t>
            </a:r>
            <a:endParaRPr lang="en-US" sz="1800">
              <a:solidFill>
                <a:srgbClr val="3A7728"/>
              </a:solidFill>
              <a:latin typeface="Segoe UI" panose="020B0502040204020203" pitchFamily="34" charset="0"/>
            </a:endParaRPr>
          </a:p>
        </c:rich>
      </c:tx>
      <c:layout>
        <c:manualLayout>
          <c:xMode val="edge"/>
          <c:yMode val="edge"/>
          <c:x val="1.7857035717071344E-2"/>
          <c:y val="2.2240438402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169355052659232E-2"/>
          <c:y val="0.3244124798310169"/>
          <c:w val="0.8648063227279168"/>
          <c:h val="0.57911681738530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'F2.2'!$P$3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'F2.2'!$Q$3</c:f>
              <c:numCache>
                <c:formatCode>0.0</c:formatCode>
                <c:ptCount val="1"/>
                <c:pt idx="0">
                  <c:v>-7.3394250686131102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4-43B3-9BF1-A8C72FB05137}"/>
            </c:ext>
          </c:extLst>
        </c:ser>
        <c:ser>
          <c:idx val="5"/>
          <c:order val="1"/>
          <c:tx>
            <c:strRef>
              <c:f>'F2.2'!$P$7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'F2.2'!$Q$7</c:f>
              <c:numCache>
                <c:formatCode>0.0</c:formatCode>
                <c:ptCount val="1"/>
                <c:pt idx="0">
                  <c:v>-5.0985106867833565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34-43B3-9BF1-A8C72FB05137}"/>
            </c:ext>
          </c:extLst>
        </c:ser>
        <c:ser>
          <c:idx val="4"/>
          <c:order val="2"/>
          <c:tx>
            <c:strRef>
              <c:f>'F2.2'!$P$4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'F2.2'!$Q$4</c:f>
              <c:numCache>
                <c:formatCode>0.0</c:formatCode>
                <c:ptCount val="1"/>
                <c:pt idx="0">
                  <c:v>-5.2045629096106722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34-43B3-9BF1-A8C72FB05137}"/>
            </c:ext>
          </c:extLst>
        </c:ser>
        <c:ser>
          <c:idx val="3"/>
          <c:order val="3"/>
          <c:tx>
            <c:strRef>
              <c:f>'F2.2'!$P$6</c:f>
              <c:strCache>
                <c:ptCount val="1"/>
                <c:pt idx="0">
                  <c:v>Other Advanced Economies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'F2.2'!$Q$6</c:f>
              <c:numCache>
                <c:formatCode>0.0</c:formatCode>
                <c:ptCount val="1"/>
                <c:pt idx="0">
                  <c:v>-6.1605080215321806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34-43B3-9BF1-A8C72FB05137}"/>
            </c:ext>
          </c:extLst>
        </c:ser>
        <c:ser>
          <c:idx val="2"/>
          <c:order val="4"/>
          <c:tx>
            <c:strRef>
              <c:f>'F2.2'!$P$8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'F2.2'!$Q$8</c:f>
              <c:numCache>
                <c:formatCode>0.0</c:formatCode>
                <c:ptCount val="1"/>
                <c:pt idx="0">
                  <c:v>-9.3682158095076744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34-43B3-9BF1-A8C72FB05137}"/>
            </c:ext>
          </c:extLst>
        </c:ser>
        <c:ser>
          <c:idx val="1"/>
          <c:order val="5"/>
          <c:tx>
            <c:strRef>
              <c:f>'F2.2'!$P$5</c:f>
              <c:strCache>
                <c:ptCount val="1"/>
                <c:pt idx="0">
                  <c:v>Other Emerging Market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'F2.2'!$Q$2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'F2.2'!$Q$5</c:f>
              <c:numCache>
                <c:formatCode>0.0</c:formatCode>
                <c:ptCount val="1"/>
                <c:pt idx="0">
                  <c:v>-11.042711017961011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34-43B3-9BF1-A8C72FB05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3350543"/>
        <c:axId val="1473360527"/>
      </c:barChart>
      <c:catAx>
        <c:axId val="1473350543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3360527"/>
        <c:crosses val="autoZero"/>
        <c:auto val="1"/>
        <c:lblAlgn val="ctr"/>
        <c:lblOffset val="100"/>
        <c:noMultiLvlLbl val="0"/>
      </c:catAx>
      <c:valAx>
        <c:axId val="1473360527"/>
        <c:scaling>
          <c:orientation val="minMax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3350543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9.8395596339079683E-2"/>
          <c:y val="0.14652061551946319"/>
          <c:w val="0.85767910404204895"/>
          <c:h val="0.152650935337587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charts_data!$AD$2:$AD$326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E8-494B-BAC8-00BB5087579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E8-494B-BAC8-00BB50875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charts_data!$AE$2:$AE$326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6-4D1E-B17D-18CE7DE4CE2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96-4D1E-B17D-18CE7DE4C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charts_data!$AF$2:$AF$326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A0-4967-A13B-5046A9455C57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A0-4967-A13B-5046A9455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92528133057523"/>
          <c:y val="0.15230044062054288"/>
          <c:w val="0.83936330394129255"/>
          <c:h val="0.69359240146690393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charts_data!$AG$2:$AG$326</c:f>
              <c:numCache>
                <c:formatCode>General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C7-48BB-85EA-82F2B115A2F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C7-48BB-85EA-82F2B115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9.0839611936038896E-3"/>
          <c:y val="0.12815839683696972"/>
          <c:w val="0.96887214753783513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E-461F-8B4B-DCFA90B2F9E0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8E-461F-8B4B-DCFA90B2F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charts_data!$AD$2:$AD$326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83-4686-8969-0192E5A59859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83-4686-8969-0192E5A5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charts_data!$AE$2:$AE$326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30-48D3-8B9A-97ED530558D5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30-48D3-8B9A-97ED53055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charts_data!$AF$2:$AF$326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24-4BA6-A212-50263B2C3886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A24-4BA6-A212-50263B2C3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xVal>
            <c:numRef>
              <c:f>charts_data!$AG$2:$AG$326</c:f>
              <c:numCache>
                <c:formatCode>General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charts_data!$E$2:$E$326</c:f>
              <c:numCache>
                <c:formatCode>0.00</c:formatCode>
                <c:ptCount val="325"/>
                <c:pt idx="0">
                  <c:v>0.8713996410369873</c:v>
                </c:pt>
                <c:pt idx="1">
                  <c:v>0.81591969728469849</c:v>
                </c:pt>
                <c:pt idx="2">
                  <c:v>0.92867082357406616</c:v>
                </c:pt>
                <c:pt idx="3">
                  <c:v>0.60706281661987305</c:v>
                </c:pt>
                <c:pt idx="4">
                  <c:v>0.42064931988716131</c:v>
                </c:pt>
                <c:pt idx="5">
                  <c:v>0.77971798181533813</c:v>
                </c:pt>
                <c:pt idx="6">
                  <c:v>0.56334257125854492</c:v>
                </c:pt>
                <c:pt idx="7">
                  <c:v>0.92145156860351563</c:v>
                </c:pt>
                <c:pt idx="8">
                  <c:v>0.48290374875068659</c:v>
                </c:pt>
                <c:pt idx="9">
                  <c:v>0.58593940734863281</c:v>
                </c:pt>
                <c:pt idx="10">
                  <c:v>0.59186875820159912</c:v>
                </c:pt>
                <c:pt idx="11">
                  <c:v>0.69723635911941528</c:v>
                </c:pt>
                <c:pt idx="12">
                  <c:v>0.55768132209777832</c:v>
                </c:pt>
                <c:pt idx="13">
                  <c:v>0.39543616771697998</c:v>
                </c:pt>
                <c:pt idx="14">
                  <c:v>0.48842880129814148</c:v>
                </c:pt>
                <c:pt idx="15">
                  <c:v>0.521465003490448</c:v>
                </c:pt>
                <c:pt idx="16">
                  <c:v>0.68376374244689941</c:v>
                </c:pt>
                <c:pt idx="17">
                  <c:v>0.58766359090805054</c:v>
                </c:pt>
                <c:pt idx="18">
                  <c:v>0.56869900226593018</c:v>
                </c:pt>
                <c:pt idx="19">
                  <c:v>0.40457230806350708</c:v>
                </c:pt>
                <c:pt idx="20">
                  <c:v>0.62248039245605469</c:v>
                </c:pt>
                <c:pt idx="21">
                  <c:v>0.79857128858566284</c:v>
                </c:pt>
                <c:pt idx="22">
                  <c:v>0.93142098188400269</c:v>
                </c:pt>
                <c:pt idx="23">
                  <c:v>0.65398490428924561</c:v>
                </c:pt>
                <c:pt idx="24">
                  <c:v>0.62195068597793579</c:v>
                </c:pt>
                <c:pt idx="25">
                  <c:v>0.69419533014297485</c:v>
                </c:pt>
                <c:pt idx="26">
                  <c:v>0.76036763191223145</c:v>
                </c:pt>
                <c:pt idx="27">
                  <c:v>0.89697134494781494</c:v>
                </c:pt>
                <c:pt idx="28">
                  <c:v>0.52815061807632446</c:v>
                </c:pt>
                <c:pt idx="29">
                  <c:v>0.48522147536277771</c:v>
                </c:pt>
                <c:pt idx="30">
                  <c:v>0.95920616388320923</c:v>
                </c:pt>
                <c:pt idx="31">
                  <c:v>0.62765592336654663</c:v>
                </c:pt>
                <c:pt idx="32">
                  <c:v>0.1073979064822197</c:v>
                </c:pt>
                <c:pt idx="33">
                  <c:v>0.50731426477432251</c:v>
                </c:pt>
                <c:pt idx="34">
                  <c:v>0.85034185647964478</c:v>
                </c:pt>
                <c:pt idx="35">
                  <c:v>1.016934752464294</c:v>
                </c:pt>
                <c:pt idx="36">
                  <c:v>0.69756311178207397</c:v>
                </c:pt>
                <c:pt idx="37">
                  <c:v>0.7402307391166687</c:v>
                </c:pt>
                <c:pt idx="38">
                  <c:v>0.63668692111968994</c:v>
                </c:pt>
                <c:pt idx="39">
                  <c:v>1.016859292984009</c:v>
                </c:pt>
                <c:pt idx="40">
                  <c:v>1.329715371131897</c:v>
                </c:pt>
                <c:pt idx="41">
                  <c:v>1.0691459178924561</c:v>
                </c:pt>
                <c:pt idx="42">
                  <c:v>1.093025326728821</c:v>
                </c:pt>
                <c:pt idx="43">
                  <c:v>0.99628669023513794</c:v>
                </c:pt>
                <c:pt idx="44">
                  <c:v>0.80411452054977417</c:v>
                </c:pt>
                <c:pt idx="45">
                  <c:v>0.93262010812759399</c:v>
                </c:pt>
                <c:pt idx="46">
                  <c:v>0.67947256565093994</c:v>
                </c:pt>
                <c:pt idx="47">
                  <c:v>0.84791022539138794</c:v>
                </c:pt>
                <c:pt idx="48">
                  <c:v>0.81041347980499268</c:v>
                </c:pt>
                <c:pt idx="49">
                  <c:v>0.63614898920059204</c:v>
                </c:pt>
                <c:pt idx="50">
                  <c:v>0.8896031379699707</c:v>
                </c:pt>
                <c:pt idx="51">
                  <c:v>0.98228377103805542</c:v>
                </c:pt>
                <c:pt idx="52">
                  <c:v>0.7697981595993042</c:v>
                </c:pt>
                <c:pt idx="53">
                  <c:v>0.82837224006652832</c:v>
                </c:pt>
                <c:pt idx="54">
                  <c:v>0.66174095869064331</c:v>
                </c:pt>
                <c:pt idx="55">
                  <c:v>0.79528748989105225</c:v>
                </c:pt>
                <c:pt idx="56">
                  <c:v>0.96410763263702393</c:v>
                </c:pt>
                <c:pt idx="57">
                  <c:v>0.80343931913375854</c:v>
                </c:pt>
                <c:pt idx="58">
                  <c:v>0.50395625829696655</c:v>
                </c:pt>
                <c:pt idx="59">
                  <c:v>0.52850115299224854</c:v>
                </c:pt>
                <c:pt idx="60">
                  <c:v>0.27372866868972778</c:v>
                </c:pt>
                <c:pt idx="61">
                  <c:v>0.57546800374984741</c:v>
                </c:pt>
                <c:pt idx="62">
                  <c:v>0.41291472315788269</c:v>
                </c:pt>
                <c:pt idx="63">
                  <c:v>0.57143288850784302</c:v>
                </c:pt>
                <c:pt idx="64">
                  <c:v>0.77522760629653931</c:v>
                </c:pt>
                <c:pt idx="65">
                  <c:v>0.55994904041290283</c:v>
                </c:pt>
                <c:pt idx="66">
                  <c:v>0.44914346933364868</c:v>
                </c:pt>
                <c:pt idx="67">
                  <c:v>0.69493263959884644</c:v>
                </c:pt>
                <c:pt idx="68">
                  <c:v>0.53673732280731201</c:v>
                </c:pt>
                <c:pt idx="69">
                  <c:v>0.56590366363525391</c:v>
                </c:pt>
                <c:pt idx="70">
                  <c:v>0.58662432432174683</c:v>
                </c:pt>
                <c:pt idx="71">
                  <c:v>0.64989292621612549</c:v>
                </c:pt>
                <c:pt idx="72">
                  <c:v>0.6973997950553894</c:v>
                </c:pt>
                <c:pt idx="73">
                  <c:v>0.75818872451782227</c:v>
                </c:pt>
                <c:pt idx="74">
                  <c:v>0.47936847805976868</c:v>
                </c:pt>
                <c:pt idx="75">
                  <c:v>0.24877449870109561</c:v>
                </c:pt>
                <c:pt idx="76">
                  <c:v>0.65746504068374634</c:v>
                </c:pt>
                <c:pt idx="77">
                  <c:v>0.51620858907699585</c:v>
                </c:pt>
                <c:pt idx="78">
                  <c:v>0.69443315267562866</c:v>
                </c:pt>
                <c:pt idx="79">
                  <c:v>0.54792600870132446</c:v>
                </c:pt>
                <c:pt idx="80">
                  <c:v>0.58083641529083252</c:v>
                </c:pt>
                <c:pt idx="81">
                  <c:v>0.63968747854232788</c:v>
                </c:pt>
                <c:pt idx="82">
                  <c:v>0.36120036244392401</c:v>
                </c:pt>
                <c:pt idx="83">
                  <c:v>0.69638305902481079</c:v>
                </c:pt>
                <c:pt idx="84">
                  <c:v>0.46322888135910029</c:v>
                </c:pt>
                <c:pt idx="85">
                  <c:v>0.62357127666473389</c:v>
                </c:pt>
                <c:pt idx="86">
                  <c:v>1.4992660284042361</c:v>
                </c:pt>
                <c:pt idx="87">
                  <c:v>0.14872640371322629</c:v>
                </c:pt>
                <c:pt idx="88">
                  <c:v>0.46485996246337891</c:v>
                </c:pt>
                <c:pt idx="89">
                  <c:v>0.3952295184135437</c:v>
                </c:pt>
                <c:pt idx="90">
                  <c:v>0.62912070751190186</c:v>
                </c:pt>
                <c:pt idx="91">
                  <c:v>0.40170556306838989</c:v>
                </c:pt>
                <c:pt idx="92">
                  <c:v>0.54620915651321411</c:v>
                </c:pt>
                <c:pt idx="93">
                  <c:v>0.54802560806274414</c:v>
                </c:pt>
                <c:pt idx="94">
                  <c:v>0.35141676664352423</c:v>
                </c:pt>
                <c:pt idx="95">
                  <c:v>0.19741429388523099</c:v>
                </c:pt>
                <c:pt idx="96">
                  <c:v>0.40250200033187872</c:v>
                </c:pt>
                <c:pt idx="97">
                  <c:v>0.72774398326873779</c:v>
                </c:pt>
                <c:pt idx="98">
                  <c:v>1.486632704734802</c:v>
                </c:pt>
                <c:pt idx="99">
                  <c:v>0.32447248697280878</c:v>
                </c:pt>
                <c:pt idx="100">
                  <c:v>8.5418060421943665E-2</c:v>
                </c:pt>
                <c:pt idx="101">
                  <c:v>0.56800031661987305</c:v>
                </c:pt>
                <c:pt idx="102">
                  <c:v>0.30263498425483698</c:v>
                </c:pt>
                <c:pt idx="103">
                  <c:v>0.16510361433029169</c:v>
                </c:pt>
                <c:pt idx="104">
                  <c:v>0.2108217924833298</c:v>
                </c:pt>
                <c:pt idx="105">
                  <c:v>0.68829959630966187</c:v>
                </c:pt>
                <c:pt idx="106">
                  <c:v>0.80659931898117065</c:v>
                </c:pt>
                <c:pt idx="107">
                  <c:v>0.39146643877029419</c:v>
                </c:pt>
                <c:pt idx="108">
                  <c:v>0.49149256944656372</c:v>
                </c:pt>
                <c:pt idx="109">
                  <c:v>0.72691208124160767</c:v>
                </c:pt>
                <c:pt idx="110">
                  <c:v>0.89402848482131958</c:v>
                </c:pt>
                <c:pt idx="111">
                  <c:v>1.1864252090454099</c:v>
                </c:pt>
                <c:pt idx="112">
                  <c:v>0.32993435859680181</c:v>
                </c:pt>
                <c:pt idx="113">
                  <c:v>0.79212486743927002</c:v>
                </c:pt>
                <c:pt idx="114">
                  <c:v>0.57679754495620728</c:v>
                </c:pt>
                <c:pt idx="115">
                  <c:v>0.34852862358093262</c:v>
                </c:pt>
                <c:pt idx="116">
                  <c:v>0.74454367160797119</c:v>
                </c:pt>
                <c:pt idx="117">
                  <c:v>1.0896192789077761</c:v>
                </c:pt>
                <c:pt idx="118">
                  <c:v>0.8010709285736084</c:v>
                </c:pt>
                <c:pt idx="119">
                  <c:v>0.67107874155044556</c:v>
                </c:pt>
                <c:pt idx="120">
                  <c:v>0.44915154576301569</c:v>
                </c:pt>
                <c:pt idx="121">
                  <c:v>1.371099591255188</c:v>
                </c:pt>
                <c:pt idx="122">
                  <c:v>1.0160577297210689</c:v>
                </c:pt>
                <c:pt idx="123">
                  <c:v>0.40617638826370239</c:v>
                </c:pt>
                <c:pt idx="124">
                  <c:v>0.682414710521698</c:v>
                </c:pt>
                <c:pt idx="125">
                  <c:v>0.4758952260017395</c:v>
                </c:pt>
                <c:pt idx="126">
                  <c:v>0.6394084095954895</c:v>
                </c:pt>
                <c:pt idx="127">
                  <c:v>1.539043664932251</c:v>
                </c:pt>
                <c:pt idx="128">
                  <c:v>0.87215399742126465</c:v>
                </c:pt>
                <c:pt idx="129">
                  <c:v>0.84157675504684448</c:v>
                </c:pt>
                <c:pt idx="130">
                  <c:v>0.3653971254825592</c:v>
                </c:pt>
                <c:pt idx="131">
                  <c:v>0.73632580041885376</c:v>
                </c:pt>
                <c:pt idx="132">
                  <c:v>1.4942082166671751</c:v>
                </c:pt>
                <c:pt idx="133">
                  <c:v>1.0429927110671999</c:v>
                </c:pt>
                <c:pt idx="134">
                  <c:v>0.51716130971908569</c:v>
                </c:pt>
                <c:pt idx="135">
                  <c:v>0.96514922380447388</c:v>
                </c:pt>
                <c:pt idx="136">
                  <c:v>0.75740921497344971</c:v>
                </c:pt>
                <c:pt idx="137">
                  <c:v>0.45606651902198792</c:v>
                </c:pt>
                <c:pt idx="138">
                  <c:v>0.27673488855361938</c:v>
                </c:pt>
                <c:pt idx="139">
                  <c:v>1.041706800460815</c:v>
                </c:pt>
                <c:pt idx="140">
                  <c:v>0.82122921943664551</c:v>
                </c:pt>
                <c:pt idx="141">
                  <c:v>0.44839960336685181</c:v>
                </c:pt>
                <c:pt idx="142">
                  <c:v>1.0348601341247561</c:v>
                </c:pt>
                <c:pt idx="143">
                  <c:v>0.98283970355987549</c:v>
                </c:pt>
                <c:pt idx="144">
                  <c:v>1.1594458818435669</c:v>
                </c:pt>
                <c:pt idx="145">
                  <c:v>1.056002259254456</c:v>
                </c:pt>
                <c:pt idx="146">
                  <c:v>0.99449306726455688</c:v>
                </c:pt>
                <c:pt idx="147">
                  <c:v>1.005042672157288</c:v>
                </c:pt>
                <c:pt idx="148">
                  <c:v>1.1976056098937991</c:v>
                </c:pt>
                <c:pt idx="149">
                  <c:v>1.0824135541915889</c:v>
                </c:pt>
                <c:pt idx="150">
                  <c:v>1.2763111591339109</c:v>
                </c:pt>
                <c:pt idx="151">
                  <c:v>0.98602664470672607</c:v>
                </c:pt>
                <c:pt idx="152">
                  <c:v>1.131445050239563</c:v>
                </c:pt>
                <c:pt idx="153">
                  <c:v>1.2855867147445681</c:v>
                </c:pt>
                <c:pt idx="154">
                  <c:v>1.08209764957428</c:v>
                </c:pt>
                <c:pt idx="155">
                  <c:v>0.47114503383636469</c:v>
                </c:pt>
                <c:pt idx="156">
                  <c:v>1.0248221158981321</c:v>
                </c:pt>
                <c:pt idx="157">
                  <c:v>0.79097837209701538</c:v>
                </c:pt>
                <c:pt idx="158">
                  <c:v>0.68005561828613281</c:v>
                </c:pt>
                <c:pt idx="159">
                  <c:v>1.019968509674072</c:v>
                </c:pt>
                <c:pt idx="160">
                  <c:v>0.63179147243499756</c:v>
                </c:pt>
                <c:pt idx="161">
                  <c:v>0.248940110206604</c:v>
                </c:pt>
                <c:pt idx="162">
                  <c:v>0.3061026930809021</c:v>
                </c:pt>
                <c:pt idx="163">
                  <c:v>0.23932467401027679</c:v>
                </c:pt>
                <c:pt idx="164">
                  <c:v>0.4220842719078064</c:v>
                </c:pt>
                <c:pt idx="165">
                  <c:v>0.92554104328155518</c:v>
                </c:pt>
                <c:pt idx="166">
                  <c:v>0.71894669532775879</c:v>
                </c:pt>
                <c:pt idx="167">
                  <c:v>0.63459134101867676</c:v>
                </c:pt>
                <c:pt idx="168">
                  <c:v>0.61556839942932129</c:v>
                </c:pt>
                <c:pt idx="169">
                  <c:v>0.61153548955917358</c:v>
                </c:pt>
                <c:pt idx="170">
                  <c:v>0.72404539585113525</c:v>
                </c:pt>
                <c:pt idx="171">
                  <c:v>0.6997230052947998</c:v>
                </c:pt>
                <c:pt idx="172">
                  <c:v>0.66213881969451904</c:v>
                </c:pt>
                <c:pt idx="173">
                  <c:v>0.99387556314468384</c:v>
                </c:pt>
                <c:pt idx="174">
                  <c:v>1.25274670124054</c:v>
                </c:pt>
                <c:pt idx="175">
                  <c:v>1.3328260183334351</c:v>
                </c:pt>
                <c:pt idx="176">
                  <c:v>1.3036730289459231</c:v>
                </c:pt>
                <c:pt idx="177">
                  <c:v>1.261389493942261</c:v>
                </c:pt>
                <c:pt idx="178">
                  <c:v>1.171948313713074</c:v>
                </c:pt>
                <c:pt idx="179">
                  <c:v>1.571522116661072</c:v>
                </c:pt>
                <c:pt idx="180">
                  <c:v>0.3043573796749115</c:v>
                </c:pt>
                <c:pt idx="181">
                  <c:v>6.8015679717063904E-2</c:v>
                </c:pt>
                <c:pt idx="182">
                  <c:v>0.39641568064689642</c:v>
                </c:pt>
                <c:pt idx="183">
                  <c:v>0.64529579877853394</c:v>
                </c:pt>
                <c:pt idx="184">
                  <c:v>0.61396157741546631</c:v>
                </c:pt>
                <c:pt idx="185">
                  <c:v>0.59721463918685913</c:v>
                </c:pt>
                <c:pt idx="186">
                  <c:v>0.44587883353233337</c:v>
                </c:pt>
                <c:pt idx="187">
                  <c:v>0.82099783420562744</c:v>
                </c:pt>
                <c:pt idx="188">
                  <c:v>0.73562484979629517</c:v>
                </c:pt>
                <c:pt idx="189">
                  <c:v>0.83906537294387817</c:v>
                </c:pt>
                <c:pt idx="190">
                  <c:v>0.96173602342605591</c:v>
                </c:pt>
                <c:pt idx="191">
                  <c:v>0.96091097593307495</c:v>
                </c:pt>
                <c:pt idx="192">
                  <c:v>0.877616286277771</c:v>
                </c:pt>
                <c:pt idx="193">
                  <c:v>0.88014405965805054</c:v>
                </c:pt>
                <c:pt idx="194">
                  <c:v>1.0961006879806521</c:v>
                </c:pt>
                <c:pt idx="195">
                  <c:v>0.87902909517288208</c:v>
                </c:pt>
                <c:pt idx="196">
                  <c:v>0.99565529823303223</c:v>
                </c:pt>
                <c:pt idx="197">
                  <c:v>0.94084346294403076</c:v>
                </c:pt>
                <c:pt idx="198">
                  <c:v>0.93701463937759399</c:v>
                </c:pt>
                <c:pt idx="199">
                  <c:v>0.97551107406616211</c:v>
                </c:pt>
                <c:pt idx="200">
                  <c:v>1.460183382034302</c:v>
                </c:pt>
                <c:pt idx="201">
                  <c:v>0.86701905727386475</c:v>
                </c:pt>
                <c:pt idx="202">
                  <c:v>0.92196524143218994</c:v>
                </c:pt>
                <c:pt idx="203">
                  <c:v>1.2197751998901369</c:v>
                </c:pt>
                <c:pt idx="204">
                  <c:v>1.144243478775024</c:v>
                </c:pt>
                <c:pt idx="205">
                  <c:v>1.1246016025543211</c:v>
                </c:pt>
                <c:pt idx="206">
                  <c:v>0.76141166687011719</c:v>
                </c:pt>
                <c:pt idx="207">
                  <c:v>0.69238322973251343</c:v>
                </c:pt>
                <c:pt idx="208">
                  <c:v>0.79789817333221436</c:v>
                </c:pt>
                <c:pt idx="209">
                  <c:v>0.80329513549804688</c:v>
                </c:pt>
                <c:pt idx="210">
                  <c:v>0.89523369073867798</c:v>
                </c:pt>
                <c:pt idx="211">
                  <c:v>0.83581030368804932</c:v>
                </c:pt>
                <c:pt idx="212">
                  <c:v>0.69570541381835938</c:v>
                </c:pt>
                <c:pt idx="213">
                  <c:v>1.0342006683349609</c:v>
                </c:pt>
                <c:pt idx="214">
                  <c:v>0.1086798012256622</c:v>
                </c:pt>
                <c:pt idx="215">
                  <c:v>0.40042620897293091</c:v>
                </c:pt>
                <c:pt idx="216">
                  <c:v>0.92359524965286255</c:v>
                </c:pt>
                <c:pt idx="217">
                  <c:v>0.84990221261978149</c:v>
                </c:pt>
                <c:pt idx="218">
                  <c:v>0.6357606053352356</c:v>
                </c:pt>
                <c:pt idx="219">
                  <c:v>0.55209112167358398</c:v>
                </c:pt>
                <c:pt idx="220">
                  <c:v>0.82950639724731445</c:v>
                </c:pt>
                <c:pt idx="221">
                  <c:v>0.75507253408432007</c:v>
                </c:pt>
                <c:pt idx="222">
                  <c:v>0.78570592403411865</c:v>
                </c:pt>
                <c:pt idx="223">
                  <c:v>0.71829122304916382</c:v>
                </c:pt>
                <c:pt idx="224">
                  <c:v>0.56270110607147217</c:v>
                </c:pt>
                <c:pt idx="225">
                  <c:v>0.77662849426269531</c:v>
                </c:pt>
                <c:pt idx="226">
                  <c:v>0.75425189733505249</c:v>
                </c:pt>
                <c:pt idx="227">
                  <c:v>0.75492715835571289</c:v>
                </c:pt>
                <c:pt idx="228">
                  <c:v>0.71491372585296631</c:v>
                </c:pt>
                <c:pt idx="229">
                  <c:v>0.90616500377655029</c:v>
                </c:pt>
                <c:pt idx="230">
                  <c:v>0.78654688596725464</c:v>
                </c:pt>
                <c:pt idx="231">
                  <c:v>0.67442226409912109</c:v>
                </c:pt>
                <c:pt idx="232">
                  <c:v>0.61632204055786133</c:v>
                </c:pt>
                <c:pt idx="233">
                  <c:v>0.78916412591934204</c:v>
                </c:pt>
                <c:pt idx="234">
                  <c:v>1.420775413513184</c:v>
                </c:pt>
                <c:pt idx="235">
                  <c:v>0.44934478402137762</c:v>
                </c:pt>
                <c:pt idx="236">
                  <c:v>0.40400207042694092</c:v>
                </c:pt>
                <c:pt idx="237">
                  <c:v>0.47605395317077642</c:v>
                </c:pt>
                <c:pt idx="238">
                  <c:v>0.40935865044593811</c:v>
                </c:pt>
                <c:pt idx="239">
                  <c:v>0.5174214243888855</c:v>
                </c:pt>
                <c:pt idx="240">
                  <c:v>0.25384482741355902</c:v>
                </c:pt>
                <c:pt idx="241">
                  <c:v>0.84008419513702393</c:v>
                </c:pt>
                <c:pt idx="242">
                  <c:v>0.70862096548080444</c:v>
                </c:pt>
                <c:pt idx="243">
                  <c:v>0.49998563528060908</c:v>
                </c:pt>
                <c:pt idx="244">
                  <c:v>0.37046155333518982</c:v>
                </c:pt>
                <c:pt idx="245">
                  <c:v>0.67164075374603271</c:v>
                </c:pt>
                <c:pt idx="246">
                  <c:v>0.47051730751991272</c:v>
                </c:pt>
                <c:pt idx="247">
                  <c:v>0.40652254223823547</c:v>
                </c:pt>
                <c:pt idx="248">
                  <c:v>0.41793563961982733</c:v>
                </c:pt>
                <c:pt idx="249">
                  <c:v>0.28735044598579412</c:v>
                </c:pt>
                <c:pt idx="250">
                  <c:v>1.107383131980896</c:v>
                </c:pt>
                <c:pt idx="251">
                  <c:v>0.25937840342521667</c:v>
                </c:pt>
                <c:pt idx="252">
                  <c:v>0.38930714130401611</c:v>
                </c:pt>
                <c:pt idx="253">
                  <c:v>0.46032094955444341</c:v>
                </c:pt>
                <c:pt idx="254">
                  <c:v>0.29147011041641241</c:v>
                </c:pt>
                <c:pt idx="255">
                  <c:v>0.48900312185287481</c:v>
                </c:pt>
                <c:pt idx="256">
                  <c:v>0.18500377237796781</c:v>
                </c:pt>
                <c:pt idx="257">
                  <c:v>0.60027980804443359</c:v>
                </c:pt>
                <c:pt idx="258">
                  <c:v>0.72512233257293701</c:v>
                </c:pt>
                <c:pt idx="259">
                  <c:v>0.43660959601402283</c:v>
                </c:pt>
                <c:pt idx="260">
                  <c:v>0.19270575046539309</c:v>
                </c:pt>
                <c:pt idx="261">
                  <c:v>0.31584164500236511</c:v>
                </c:pt>
                <c:pt idx="262">
                  <c:v>3.1655192375183112E-2</c:v>
                </c:pt>
                <c:pt idx="263">
                  <c:v>0.87394750118255615</c:v>
                </c:pt>
                <c:pt idx="264">
                  <c:v>0.13053108751773829</c:v>
                </c:pt>
                <c:pt idx="265">
                  <c:v>0.78887617588043213</c:v>
                </c:pt>
                <c:pt idx="266">
                  <c:v>0.2951262891292572</c:v>
                </c:pt>
                <c:pt idx="267">
                  <c:v>8.1067651510238647E-2</c:v>
                </c:pt>
                <c:pt idx="268">
                  <c:v>0.31876301765441889</c:v>
                </c:pt>
                <c:pt idx="269">
                  <c:v>0.33223995566368097</c:v>
                </c:pt>
                <c:pt idx="270">
                  <c:v>0.70858466625213623</c:v>
                </c:pt>
                <c:pt idx="271">
                  <c:v>0.1373286843299866</c:v>
                </c:pt>
                <c:pt idx="272">
                  <c:v>1.147233247756958</c:v>
                </c:pt>
                <c:pt idx="273">
                  <c:v>0.64195263385772705</c:v>
                </c:pt>
                <c:pt idx="274">
                  <c:v>0.81273847818374634</c:v>
                </c:pt>
                <c:pt idx="275">
                  <c:v>0.51042765378952026</c:v>
                </c:pt>
                <c:pt idx="276">
                  <c:v>0.40262708067893982</c:v>
                </c:pt>
                <c:pt idx="277">
                  <c:v>1.2509551048278811</c:v>
                </c:pt>
                <c:pt idx="278">
                  <c:v>1.178250193595886</c:v>
                </c:pt>
                <c:pt idx="279">
                  <c:v>0.73898649215698242</c:v>
                </c:pt>
                <c:pt idx="280">
                  <c:v>0.46391850709915161</c:v>
                </c:pt>
                <c:pt idx="281">
                  <c:v>1.1047313213348391</c:v>
                </c:pt>
                <c:pt idx="282">
                  <c:v>0.99184608459472656</c:v>
                </c:pt>
                <c:pt idx="283">
                  <c:v>1.0828983783721919</c:v>
                </c:pt>
                <c:pt idx="284">
                  <c:v>0.53060364723205566</c:v>
                </c:pt>
                <c:pt idx="285">
                  <c:v>1.1660342216491699</c:v>
                </c:pt>
                <c:pt idx="286">
                  <c:v>0.95007675886154175</c:v>
                </c:pt>
                <c:pt idx="287">
                  <c:v>0.97129613161087036</c:v>
                </c:pt>
                <c:pt idx="288">
                  <c:v>1.07727062702179</c:v>
                </c:pt>
                <c:pt idx="289">
                  <c:v>1.1482086181640629</c:v>
                </c:pt>
                <c:pt idx="290">
                  <c:v>1.0727148056030269</c:v>
                </c:pt>
                <c:pt idx="291">
                  <c:v>1.015334844589233</c:v>
                </c:pt>
                <c:pt idx="292">
                  <c:v>1.02307653427124</c:v>
                </c:pt>
                <c:pt idx="293">
                  <c:v>0.81825149059295654</c:v>
                </c:pt>
                <c:pt idx="294">
                  <c:v>1.086315393447876</c:v>
                </c:pt>
                <c:pt idx="295">
                  <c:v>0.9844520092010498</c:v>
                </c:pt>
                <c:pt idx="296">
                  <c:v>1.0017117261886599</c:v>
                </c:pt>
                <c:pt idx="297">
                  <c:v>1.0610402822494509</c:v>
                </c:pt>
                <c:pt idx="298">
                  <c:v>0.94978010654449463</c:v>
                </c:pt>
                <c:pt idx="299">
                  <c:v>1.154778718948364</c:v>
                </c:pt>
                <c:pt idx="300">
                  <c:v>1.126789331436157</c:v>
                </c:pt>
                <c:pt idx="301">
                  <c:v>0.68417274951934814</c:v>
                </c:pt>
                <c:pt idx="302">
                  <c:v>1.104847311973572</c:v>
                </c:pt>
                <c:pt idx="303">
                  <c:v>0.99920976161956787</c:v>
                </c:pt>
                <c:pt idx="304">
                  <c:v>0.93431234359741211</c:v>
                </c:pt>
                <c:pt idx="305">
                  <c:v>0.78029865026473999</c:v>
                </c:pt>
                <c:pt idx="306">
                  <c:v>0.74041217565536499</c:v>
                </c:pt>
                <c:pt idx="307">
                  <c:v>1.084861278533936</c:v>
                </c:pt>
                <c:pt idx="308">
                  <c:v>1.0877412557601931</c:v>
                </c:pt>
                <c:pt idx="309">
                  <c:v>0.39390829205513</c:v>
                </c:pt>
                <c:pt idx="310">
                  <c:v>0.81860363483428955</c:v>
                </c:pt>
                <c:pt idx="311">
                  <c:v>0.98900014162063599</c:v>
                </c:pt>
                <c:pt idx="312">
                  <c:v>1.1043270826339719</c:v>
                </c:pt>
                <c:pt idx="313">
                  <c:v>1.184405922889709</c:v>
                </c:pt>
                <c:pt idx="314">
                  <c:v>1.3797638416290281</c:v>
                </c:pt>
                <c:pt idx="315">
                  <c:v>1.0788383483886721</c:v>
                </c:pt>
                <c:pt idx="316">
                  <c:v>0.88785719871520996</c:v>
                </c:pt>
                <c:pt idx="317">
                  <c:v>1.064525723457336</c:v>
                </c:pt>
                <c:pt idx="318">
                  <c:v>1.49631679058075</c:v>
                </c:pt>
                <c:pt idx="319">
                  <c:v>0.74933153390884399</c:v>
                </c:pt>
                <c:pt idx="320">
                  <c:v>0.90616500377655029</c:v>
                </c:pt>
                <c:pt idx="321">
                  <c:v>1.2891427278518679</c:v>
                </c:pt>
                <c:pt idx="322">
                  <c:v>1.037652730941772</c:v>
                </c:pt>
                <c:pt idx="323">
                  <c:v>0.99517393112182617</c:v>
                </c:pt>
                <c:pt idx="324">
                  <c:v>1.004845499992371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44-4CAD-B134-DEFB9D7DAA61}"/>
            </c:ext>
          </c:extLst>
        </c:ser>
        <c:ser>
          <c:idx val="1"/>
          <c:order val="1"/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xVal>
          <c:yVal>
            <c:numRef>
              <c:f>charts_data!$G$2:$G$326</c:f>
              <c:numCache>
                <c:formatCode>0.00</c:formatCode>
                <c:ptCount val="325"/>
                <c:pt idx="0">
                  <c:v>0.77789402008056641</c:v>
                </c:pt>
                <c:pt idx="1">
                  <c:v>0.60060703754425049</c:v>
                </c:pt>
                <c:pt idx="2">
                  <c:v>0.70720559358596802</c:v>
                </c:pt>
                <c:pt idx="3">
                  <c:v>0.65657246112823486</c:v>
                </c:pt>
                <c:pt idx="4">
                  <c:v>0.86256879568099976</c:v>
                </c:pt>
                <c:pt idx="5">
                  <c:v>0.82151079177856445</c:v>
                </c:pt>
                <c:pt idx="6">
                  <c:v>0.69024330377578735</c:v>
                </c:pt>
                <c:pt idx="7">
                  <c:v>0.73149317502975464</c:v>
                </c:pt>
                <c:pt idx="8">
                  <c:v>0.77849477529525757</c:v>
                </c:pt>
                <c:pt idx="9">
                  <c:v>0.71450966596603394</c:v>
                </c:pt>
                <c:pt idx="10">
                  <c:v>0.77700424194335938</c:v>
                </c:pt>
                <c:pt idx="11">
                  <c:v>0.80247664451599121</c:v>
                </c:pt>
                <c:pt idx="12">
                  <c:v>0.61356312036514282</c:v>
                </c:pt>
                <c:pt idx="13">
                  <c:v>0.69430363178253174</c:v>
                </c:pt>
                <c:pt idx="14">
                  <c:v>0.62239456176757813</c:v>
                </c:pt>
                <c:pt idx="15">
                  <c:v>0.62967854738235474</c:v>
                </c:pt>
                <c:pt idx="16">
                  <c:v>0.90391439199447632</c:v>
                </c:pt>
                <c:pt idx="17">
                  <c:v>0.6842685341835022</c:v>
                </c:pt>
                <c:pt idx="18">
                  <c:v>0.60548049211502075</c:v>
                </c:pt>
                <c:pt idx="19">
                  <c:v>0.62081390619277954</c:v>
                </c:pt>
                <c:pt idx="20">
                  <c:v>0.50641757249832153</c:v>
                </c:pt>
                <c:pt idx="21">
                  <c:v>0.76137125492095947</c:v>
                </c:pt>
                <c:pt idx="22">
                  <c:v>1.0379375219345091</c:v>
                </c:pt>
                <c:pt idx="23">
                  <c:v>0.66455262899398804</c:v>
                </c:pt>
                <c:pt idx="24">
                  <c:v>0.65004545450210571</c:v>
                </c:pt>
                <c:pt idx="25">
                  <c:v>0.79497581720352173</c:v>
                </c:pt>
                <c:pt idx="26">
                  <c:v>0.6937670111656189</c:v>
                </c:pt>
                <c:pt idx="27">
                  <c:v>0.84350764751434326</c:v>
                </c:pt>
                <c:pt idx="28">
                  <c:v>0.39618441462516779</c:v>
                </c:pt>
                <c:pt idx="29">
                  <c:v>0.54691922664642334</c:v>
                </c:pt>
                <c:pt idx="30">
                  <c:v>1.077273845672607</c:v>
                </c:pt>
                <c:pt idx="31">
                  <c:v>0.7483258843421936</c:v>
                </c:pt>
                <c:pt idx="32">
                  <c:v>0.53565418720245361</c:v>
                </c:pt>
                <c:pt idx="33">
                  <c:v>0.61661988496780396</c:v>
                </c:pt>
                <c:pt idx="34">
                  <c:v>0.9393380880355835</c:v>
                </c:pt>
                <c:pt idx="35">
                  <c:v>0.91965568065643311</c:v>
                </c:pt>
                <c:pt idx="36">
                  <c:v>0.6095924973487854</c:v>
                </c:pt>
                <c:pt idx="37">
                  <c:v>0.57226061820983887</c:v>
                </c:pt>
                <c:pt idx="38">
                  <c:v>0.65780597925186157</c:v>
                </c:pt>
                <c:pt idx="39">
                  <c:v>0.71662276983261108</c:v>
                </c:pt>
                <c:pt idx="40">
                  <c:v>0.74585580825805664</c:v>
                </c:pt>
                <c:pt idx="41">
                  <c:v>0.96736431121826172</c:v>
                </c:pt>
                <c:pt idx="42">
                  <c:v>0.86155194044113159</c:v>
                </c:pt>
                <c:pt idx="43">
                  <c:v>0.52525407075881958</c:v>
                </c:pt>
                <c:pt idx="44">
                  <c:v>0.59040886163711548</c:v>
                </c:pt>
                <c:pt idx="45">
                  <c:v>0.74626237154006958</c:v>
                </c:pt>
                <c:pt idx="46">
                  <c:v>0.80320918560028076</c:v>
                </c:pt>
                <c:pt idx="47">
                  <c:v>0.86878687143325806</c:v>
                </c:pt>
                <c:pt idx="48">
                  <c:v>0.60830950736999512</c:v>
                </c:pt>
                <c:pt idx="49">
                  <c:v>0.4452437162399292</c:v>
                </c:pt>
                <c:pt idx="50">
                  <c:v>1.0477908849716191</c:v>
                </c:pt>
                <c:pt idx="51">
                  <c:v>0.80344641208648682</c:v>
                </c:pt>
                <c:pt idx="52">
                  <c:v>0.61929136514663696</c:v>
                </c:pt>
                <c:pt idx="53">
                  <c:v>0.76360565423965454</c:v>
                </c:pt>
                <c:pt idx="54">
                  <c:v>0.60373681783676147</c:v>
                </c:pt>
                <c:pt idx="55">
                  <c:v>0.64803546667098999</c:v>
                </c:pt>
                <c:pt idx="56">
                  <c:v>0.77429825067520142</c:v>
                </c:pt>
                <c:pt idx="57">
                  <c:v>0.65001082420349121</c:v>
                </c:pt>
                <c:pt idx="58">
                  <c:v>0.58356094360351563</c:v>
                </c:pt>
                <c:pt idx="59">
                  <c:v>0.71019768714904785</c:v>
                </c:pt>
                <c:pt idx="60">
                  <c:v>0.4013964831829071</c:v>
                </c:pt>
                <c:pt idx="61">
                  <c:v>0.59312939643859863</c:v>
                </c:pt>
                <c:pt idx="62">
                  <c:v>0.45387727022171021</c:v>
                </c:pt>
                <c:pt idx="63">
                  <c:v>0.49644225835800171</c:v>
                </c:pt>
                <c:pt idx="64">
                  <c:v>0.61170667409896851</c:v>
                </c:pt>
                <c:pt idx="65">
                  <c:v>0.54947823286056519</c:v>
                </c:pt>
                <c:pt idx="66">
                  <c:v>0.61580002307891846</c:v>
                </c:pt>
                <c:pt idx="67">
                  <c:v>0.59916812181472778</c:v>
                </c:pt>
                <c:pt idx="68">
                  <c:v>0.53409570455551147</c:v>
                </c:pt>
                <c:pt idx="69">
                  <c:v>0.45148926973342901</c:v>
                </c:pt>
                <c:pt idx="70">
                  <c:v>0.66424977779388428</c:v>
                </c:pt>
                <c:pt idx="71">
                  <c:v>0.54754060506820679</c:v>
                </c:pt>
                <c:pt idx="72">
                  <c:v>0.56244295835494995</c:v>
                </c:pt>
                <c:pt idx="73">
                  <c:v>0.86333382129669189</c:v>
                </c:pt>
                <c:pt idx="74">
                  <c:v>0.5946764349937439</c:v>
                </c:pt>
                <c:pt idx="75">
                  <c:v>0.65195304155349731</c:v>
                </c:pt>
                <c:pt idx="76">
                  <c:v>0.65438580513000488</c:v>
                </c:pt>
                <c:pt idx="77">
                  <c:v>0.59578484296798706</c:v>
                </c:pt>
                <c:pt idx="78">
                  <c:v>0.72473204135894775</c:v>
                </c:pt>
                <c:pt idx="79">
                  <c:v>0.60434913635253906</c:v>
                </c:pt>
                <c:pt idx="80">
                  <c:v>0.561573326587677</c:v>
                </c:pt>
                <c:pt idx="81">
                  <c:v>0.64438921213150024</c:v>
                </c:pt>
                <c:pt idx="82">
                  <c:v>0.63441675901412964</c:v>
                </c:pt>
                <c:pt idx="83">
                  <c:v>0.66507142782211304</c:v>
                </c:pt>
                <c:pt idx="84">
                  <c:v>0.50924170017242432</c:v>
                </c:pt>
                <c:pt idx="85">
                  <c:v>0.97598665952682495</c:v>
                </c:pt>
                <c:pt idx="86">
                  <c:v>1.6914036273956301</c:v>
                </c:pt>
                <c:pt idx="87">
                  <c:v>0.50458675622940063</c:v>
                </c:pt>
                <c:pt idx="88">
                  <c:v>0.6892387866973877</c:v>
                </c:pt>
                <c:pt idx="89">
                  <c:v>0.79330736398696899</c:v>
                </c:pt>
                <c:pt idx="90">
                  <c:v>0.67727059125900269</c:v>
                </c:pt>
                <c:pt idx="91">
                  <c:v>0.7321239709854126</c:v>
                </c:pt>
                <c:pt idx="92">
                  <c:v>0.71230947971343994</c:v>
                </c:pt>
                <c:pt idx="93">
                  <c:v>0.58675163984298706</c:v>
                </c:pt>
                <c:pt idx="94">
                  <c:v>0.53595221042633057</c:v>
                </c:pt>
                <c:pt idx="95">
                  <c:v>0.30334016680717468</c:v>
                </c:pt>
                <c:pt idx="96">
                  <c:v>0.49271354079246521</c:v>
                </c:pt>
                <c:pt idx="97">
                  <c:v>0.88221532106399536</c:v>
                </c:pt>
                <c:pt idx="98">
                  <c:v>0.85917520523071289</c:v>
                </c:pt>
                <c:pt idx="99">
                  <c:v>0.63219976425170898</c:v>
                </c:pt>
                <c:pt idx="100">
                  <c:v>0.2270001024007797</c:v>
                </c:pt>
                <c:pt idx="101">
                  <c:v>0.59546393156051636</c:v>
                </c:pt>
                <c:pt idx="102">
                  <c:v>0.50708889961242676</c:v>
                </c:pt>
                <c:pt idx="103">
                  <c:v>0.27272045612335211</c:v>
                </c:pt>
                <c:pt idx="104">
                  <c:v>0.34347128868103027</c:v>
                </c:pt>
                <c:pt idx="105">
                  <c:v>0.79776906967163086</c:v>
                </c:pt>
                <c:pt idx="106">
                  <c:v>0.66123330593109131</c:v>
                </c:pt>
                <c:pt idx="107">
                  <c:v>0.42053312063217158</c:v>
                </c:pt>
                <c:pt idx="108">
                  <c:v>0.50446027517318726</c:v>
                </c:pt>
                <c:pt idx="109">
                  <c:v>0.85800611972808838</c:v>
                </c:pt>
                <c:pt idx="110">
                  <c:v>0.73931175470352173</c:v>
                </c:pt>
                <c:pt idx="111">
                  <c:v>0.97028946876525879</c:v>
                </c:pt>
                <c:pt idx="112">
                  <c:v>0.63562661409378052</c:v>
                </c:pt>
                <c:pt idx="113">
                  <c:v>0.86711132526397705</c:v>
                </c:pt>
                <c:pt idx="114">
                  <c:v>0.65681779384613037</c:v>
                </c:pt>
                <c:pt idx="115">
                  <c:v>0.30016806721687322</c:v>
                </c:pt>
                <c:pt idx="116">
                  <c:v>0.71538960933685303</c:v>
                </c:pt>
                <c:pt idx="117">
                  <c:v>0.90103340148925781</c:v>
                </c:pt>
                <c:pt idx="118">
                  <c:v>0.55430567264556885</c:v>
                </c:pt>
                <c:pt idx="119">
                  <c:v>0.5247376561164856</c:v>
                </c:pt>
                <c:pt idx="120">
                  <c:v>0.83740484714508057</c:v>
                </c:pt>
                <c:pt idx="121">
                  <c:v>0.90772998332977295</c:v>
                </c:pt>
                <c:pt idx="122">
                  <c:v>0.87271225452423096</c:v>
                </c:pt>
                <c:pt idx="123">
                  <c:v>0.51333558559417725</c:v>
                </c:pt>
                <c:pt idx="124">
                  <c:v>0.54596561193466187</c:v>
                </c:pt>
                <c:pt idx="125">
                  <c:v>0.46661636233329767</c:v>
                </c:pt>
                <c:pt idx="126">
                  <c:v>0.58790260553359985</c:v>
                </c:pt>
                <c:pt idx="127">
                  <c:v>0.66331732273101807</c:v>
                </c:pt>
                <c:pt idx="128">
                  <c:v>0.72113114595413208</c:v>
                </c:pt>
                <c:pt idx="129">
                  <c:v>0.68390929698944092</c:v>
                </c:pt>
                <c:pt idx="130">
                  <c:v>0.2157663702964783</c:v>
                </c:pt>
                <c:pt idx="131">
                  <c:v>0.55580484867095947</c:v>
                </c:pt>
                <c:pt idx="132">
                  <c:v>0.65200597047805786</c:v>
                </c:pt>
                <c:pt idx="133">
                  <c:v>0.6051257848739624</c:v>
                </c:pt>
                <c:pt idx="134">
                  <c:v>0.53212589025497437</c:v>
                </c:pt>
                <c:pt idx="135">
                  <c:v>0.83511137962341309</c:v>
                </c:pt>
                <c:pt idx="136">
                  <c:v>0.9985542893409729</c:v>
                </c:pt>
                <c:pt idx="137">
                  <c:v>0.60322326421737671</c:v>
                </c:pt>
                <c:pt idx="138">
                  <c:v>0.84797114133834839</c:v>
                </c:pt>
                <c:pt idx="139">
                  <c:v>0.72512239217758179</c:v>
                </c:pt>
                <c:pt idx="140">
                  <c:v>0.56606024503707886</c:v>
                </c:pt>
                <c:pt idx="141">
                  <c:v>0.78684300184249878</c:v>
                </c:pt>
                <c:pt idx="142">
                  <c:v>0.82816493511199951</c:v>
                </c:pt>
                <c:pt idx="143">
                  <c:v>0.99142396450042725</c:v>
                </c:pt>
                <c:pt idx="144">
                  <c:v>0.68115413188934326</c:v>
                </c:pt>
                <c:pt idx="145">
                  <c:v>0.77544021606445313</c:v>
                </c:pt>
                <c:pt idx="146">
                  <c:v>0.62703251838684082</c:v>
                </c:pt>
                <c:pt idx="147">
                  <c:v>0.7318761944770813</c:v>
                </c:pt>
                <c:pt idx="148">
                  <c:v>1.024267435073853</c:v>
                </c:pt>
                <c:pt idx="149">
                  <c:v>0.8069998025894165</c:v>
                </c:pt>
                <c:pt idx="150">
                  <c:v>1.022328853607178</c:v>
                </c:pt>
                <c:pt idx="151">
                  <c:v>0.92252844572067261</c:v>
                </c:pt>
                <c:pt idx="152">
                  <c:v>0.68890184164047241</c:v>
                </c:pt>
                <c:pt idx="153">
                  <c:v>0.77393656969070435</c:v>
                </c:pt>
                <c:pt idx="154">
                  <c:v>0.79771512746810913</c:v>
                </c:pt>
                <c:pt idx="155">
                  <c:v>0.8329547643661499</c:v>
                </c:pt>
                <c:pt idx="156">
                  <c:v>0.62595653533935547</c:v>
                </c:pt>
                <c:pt idx="157">
                  <c:v>0.84198790788650513</c:v>
                </c:pt>
                <c:pt idx="158">
                  <c:v>0.53209227323532104</c:v>
                </c:pt>
                <c:pt idx="159">
                  <c:v>1.3654273748397829</c:v>
                </c:pt>
                <c:pt idx="160">
                  <c:v>0.65744888782501221</c:v>
                </c:pt>
                <c:pt idx="161">
                  <c:v>0.78286373615264893</c:v>
                </c:pt>
                <c:pt idx="162">
                  <c:v>0.52331608533859253</c:v>
                </c:pt>
                <c:pt idx="163">
                  <c:v>0.68501055240631104</c:v>
                </c:pt>
                <c:pt idx="164">
                  <c:v>0.71555286645889282</c:v>
                </c:pt>
                <c:pt idx="165">
                  <c:v>0.67731046676635742</c:v>
                </c:pt>
                <c:pt idx="166">
                  <c:v>0.70521676540374756</c:v>
                </c:pt>
                <c:pt idx="167">
                  <c:v>0.61548459529876709</c:v>
                </c:pt>
                <c:pt idx="168">
                  <c:v>0.67259150743484497</c:v>
                </c:pt>
                <c:pt idx="169">
                  <c:v>0.61055463552474976</c:v>
                </c:pt>
                <c:pt idx="170">
                  <c:v>0.63859385251998901</c:v>
                </c:pt>
                <c:pt idx="171">
                  <c:v>0.63807415962219238</c:v>
                </c:pt>
                <c:pt idx="172">
                  <c:v>0.67999225854873657</c:v>
                </c:pt>
                <c:pt idx="173">
                  <c:v>0.81699424982070923</c:v>
                </c:pt>
                <c:pt idx="174">
                  <c:v>1.1015475988388059</c:v>
                </c:pt>
                <c:pt idx="175">
                  <c:v>1.3467158079147341</c:v>
                </c:pt>
                <c:pt idx="176">
                  <c:v>1.2522158622741699</c:v>
                </c:pt>
                <c:pt idx="177">
                  <c:v>0.96401965618133545</c:v>
                </c:pt>
                <c:pt idx="178">
                  <c:v>0.62391573190689087</c:v>
                </c:pt>
                <c:pt idx="179">
                  <c:v>1.445121765136719</c:v>
                </c:pt>
                <c:pt idx="180">
                  <c:v>0.47927072644233698</c:v>
                </c:pt>
                <c:pt idx="181">
                  <c:v>0.38126718997955322</c:v>
                </c:pt>
                <c:pt idx="182">
                  <c:v>0.52404367923736572</c:v>
                </c:pt>
                <c:pt idx="183">
                  <c:v>0.96131592988967896</c:v>
                </c:pt>
                <c:pt idx="184">
                  <c:v>0.89139604568481445</c:v>
                </c:pt>
                <c:pt idx="185">
                  <c:v>0.66804450750350952</c:v>
                </c:pt>
                <c:pt idx="186">
                  <c:v>0.72602218389511108</c:v>
                </c:pt>
                <c:pt idx="187">
                  <c:v>0.77073442935943604</c:v>
                </c:pt>
                <c:pt idx="188">
                  <c:v>0.58696168661117554</c:v>
                </c:pt>
                <c:pt idx="189">
                  <c:v>0.67545706033706665</c:v>
                </c:pt>
                <c:pt idx="190">
                  <c:v>0.78798311948776245</c:v>
                </c:pt>
                <c:pt idx="191">
                  <c:v>0.75418895483016968</c:v>
                </c:pt>
                <c:pt idx="192">
                  <c:v>0.72634470462799072</c:v>
                </c:pt>
                <c:pt idx="193">
                  <c:v>0.7784997820854187</c:v>
                </c:pt>
                <c:pt idx="194">
                  <c:v>0.80684846639633179</c:v>
                </c:pt>
                <c:pt idx="195">
                  <c:v>0.73367911577224731</c:v>
                </c:pt>
                <c:pt idx="196">
                  <c:v>0.74952536821365356</c:v>
                </c:pt>
                <c:pt idx="197">
                  <c:v>0.69006508588790894</c:v>
                </c:pt>
                <c:pt idx="198">
                  <c:v>0.76288211345672607</c:v>
                </c:pt>
                <c:pt idx="199">
                  <c:v>0.77032721042633057</c:v>
                </c:pt>
                <c:pt idx="200">
                  <c:v>1.394967675209045</c:v>
                </c:pt>
                <c:pt idx="201">
                  <c:v>0.97050660848617554</c:v>
                </c:pt>
                <c:pt idx="202">
                  <c:v>0.93078219890594482</c:v>
                </c:pt>
                <c:pt idx="203">
                  <c:v>1.0341640710830691</c:v>
                </c:pt>
                <c:pt idx="204">
                  <c:v>1.012060880661011</c:v>
                </c:pt>
                <c:pt idx="205">
                  <c:v>0.51966047286987305</c:v>
                </c:pt>
                <c:pt idx="206">
                  <c:v>0.70392447710037231</c:v>
                </c:pt>
                <c:pt idx="207">
                  <c:v>0.67767947912216187</c:v>
                </c:pt>
                <c:pt idx="208">
                  <c:v>0.77914851903915405</c:v>
                </c:pt>
                <c:pt idx="209">
                  <c:v>0.71204739809036255</c:v>
                </c:pt>
                <c:pt idx="210">
                  <c:v>0.72254133224487305</c:v>
                </c:pt>
                <c:pt idx="211">
                  <c:v>0.88830631971359253</c:v>
                </c:pt>
                <c:pt idx="212">
                  <c:v>0.61168390512466431</c:v>
                </c:pt>
                <c:pt idx="213">
                  <c:v>1.0090650320053101</c:v>
                </c:pt>
                <c:pt idx="214">
                  <c:v>0.3989231288433075</c:v>
                </c:pt>
                <c:pt idx="215">
                  <c:v>0.4028497040271759</c:v>
                </c:pt>
                <c:pt idx="216">
                  <c:v>0.89380854368209839</c:v>
                </c:pt>
                <c:pt idx="217">
                  <c:v>0.78849667310714722</c:v>
                </c:pt>
                <c:pt idx="218">
                  <c:v>0.65753483772277832</c:v>
                </c:pt>
                <c:pt idx="219">
                  <c:v>0.73426693677902222</c:v>
                </c:pt>
                <c:pt idx="220">
                  <c:v>0.68022793531417847</c:v>
                </c:pt>
                <c:pt idx="221">
                  <c:v>0.7062411904335022</c:v>
                </c:pt>
                <c:pt idx="222">
                  <c:v>0.57847309112548828</c:v>
                </c:pt>
                <c:pt idx="223">
                  <c:v>0.51603013277053833</c:v>
                </c:pt>
                <c:pt idx="224">
                  <c:v>0.32205495238304138</c:v>
                </c:pt>
                <c:pt idx="225">
                  <c:v>0.57058638334274292</c:v>
                </c:pt>
                <c:pt idx="226">
                  <c:v>0.70792698860168457</c:v>
                </c:pt>
                <c:pt idx="227">
                  <c:v>0.86621934175491333</c:v>
                </c:pt>
                <c:pt idx="228">
                  <c:v>0.89608192443847656</c:v>
                </c:pt>
                <c:pt idx="229">
                  <c:v>0.63429731130599976</c:v>
                </c:pt>
                <c:pt idx="230">
                  <c:v>1.0030442476272581</c:v>
                </c:pt>
                <c:pt idx="231">
                  <c:v>0.62743562459945679</c:v>
                </c:pt>
                <c:pt idx="232">
                  <c:v>0.7185666561126709</c:v>
                </c:pt>
                <c:pt idx="233">
                  <c:v>0.79253345727920532</c:v>
                </c:pt>
                <c:pt idx="234">
                  <c:v>1.3824479579925539</c:v>
                </c:pt>
                <c:pt idx="235">
                  <c:v>0.37333282828330988</c:v>
                </c:pt>
                <c:pt idx="236">
                  <c:v>0.44018539786338812</c:v>
                </c:pt>
                <c:pt idx="237">
                  <c:v>0.53393453359603882</c:v>
                </c:pt>
                <c:pt idx="238">
                  <c:v>0.50853866338729858</c:v>
                </c:pt>
                <c:pt idx="239">
                  <c:v>0.46427774429321289</c:v>
                </c:pt>
                <c:pt idx="240">
                  <c:v>0.42627733945846558</c:v>
                </c:pt>
                <c:pt idx="241">
                  <c:v>1.0069535970687871</c:v>
                </c:pt>
                <c:pt idx="242">
                  <c:v>0.66680908203125</c:v>
                </c:pt>
                <c:pt idx="243">
                  <c:v>0.57362633943557739</c:v>
                </c:pt>
                <c:pt idx="244">
                  <c:v>0.50587707757949829</c:v>
                </c:pt>
                <c:pt idx="245">
                  <c:v>0.43385297060012817</c:v>
                </c:pt>
                <c:pt idx="246">
                  <c:v>0.53113186359405518</c:v>
                </c:pt>
                <c:pt idx="247">
                  <c:v>0.49170231819152832</c:v>
                </c:pt>
                <c:pt idx="248">
                  <c:v>0.4748186469078064</c:v>
                </c:pt>
                <c:pt idx="249">
                  <c:v>0.46423706412315369</c:v>
                </c:pt>
                <c:pt idx="250">
                  <c:v>0.91605186462402344</c:v>
                </c:pt>
                <c:pt idx="251">
                  <c:v>0.35703757405281072</c:v>
                </c:pt>
                <c:pt idx="252">
                  <c:v>0.27033647894859308</c:v>
                </c:pt>
                <c:pt idx="253">
                  <c:v>0.34207642078399658</c:v>
                </c:pt>
                <c:pt idx="254">
                  <c:v>0.17839464545249939</c:v>
                </c:pt>
                <c:pt idx="255">
                  <c:v>0.25823226571083069</c:v>
                </c:pt>
                <c:pt idx="256">
                  <c:v>0.35894244909286499</c:v>
                </c:pt>
                <c:pt idx="257">
                  <c:v>0.1589922159910202</c:v>
                </c:pt>
                <c:pt idx="258">
                  <c:v>0.38779419660568237</c:v>
                </c:pt>
                <c:pt idx="259">
                  <c:v>0.32076558470726008</c:v>
                </c:pt>
                <c:pt idx="260">
                  <c:v>0.17384396493434909</c:v>
                </c:pt>
                <c:pt idx="261">
                  <c:v>0.34273472428321838</c:v>
                </c:pt>
                <c:pt idx="262">
                  <c:v>0.1967571824789047</c:v>
                </c:pt>
                <c:pt idx="263">
                  <c:v>0.62288045883178711</c:v>
                </c:pt>
                <c:pt idx="264">
                  <c:v>0.32757368683815002</c:v>
                </c:pt>
                <c:pt idx="265">
                  <c:v>0.73240309953689575</c:v>
                </c:pt>
                <c:pt idx="266">
                  <c:v>0.31900176405906677</c:v>
                </c:pt>
                <c:pt idx="267">
                  <c:v>0.42599120736122131</c:v>
                </c:pt>
                <c:pt idx="268">
                  <c:v>0.25663396716117859</c:v>
                </c:pt>
                <c:pt idx="269">
                  <c:v>0.35368442535400391</c:v>
                </c:pt>
                <c:pt idx="270">
                  <c:v>0.66445106267929077</c:v>
                </c:pt>
                <c:pt idx="271">
                  <c:v>0.50737291574478149</c:v>
                </c:pt>
                <c:pt idx="272">
                  <c:v>0.88671398162841797</c:v>
                </c:pt>
                <c:pt idx="273">
                  <c:v>0.47948667407035828</c:v>
                </c:pt>
                <c:pt idx="274">
                  <c:v>0.76280641555786133</c:v>
                </c:pt>
                <c:pt idx="275">
                  <c:v>0.53044819831848145</c:v>
                </c:pt>
                <c:pt idx="276">
                  <c:v>0.42947199940681458</c:v>
                </c:pt>
                <c:pt idx="277">
                  <c:v>1.0619863271713259</c:v>
                </c:pt>
                <c:pt idx="278">
                  <c:v>1.0455009937286379</c:v>
                </c:pt>
                <c:pt idx="279">
                  <c:v>0.44368821382522577</c:v>
                </c:pt>
                <c:pt idx="280">
                  <c:v>0.45684453845024109</c:v>
                </c:pt>
                <c:pt idx="281">
                  <c:v>0.89337992668151855</c:v>
                </c:pt>
                <c:pt idx="282">
                  <c:v>0.75953102111816406</c:v>
                </c:pt>
                <c:pt idx="283">
                  <c:v>0.69138580560684204</c:v>
                </c:pt>
                <c:pt idx="284">
                  <c:v>0.51437181234359741</c:v>
                </c:pt>
                <c:pt idx="285">
                  <c:v>0.96113550662994385</c:v>
                </c:pt>
                <c:pt idx="286">
                  <c:v>0.60898137092590332</c:v>
                </c:pt>
                <c:pt idx="287">
                  <c:v>0.49265548586845398</c:v>
                </c:pt>
                <c:pt idx="288">
                  <c:v>0.98567134141921997</c:v>
                </c:pt>
                <c:pt idx="289">
                  <c:v>0.70873898267745972</c:v>
                </c:pt>
                <c:pt idx="290">
                  <c:v>0.51549959182739258</c:v>
                </c:pt>
                <c:pt idx="291">
                  <c:v>0.73671877384185791</c:v>
                </c:pt>
                <c:pt idx="292">
                  <c:v>0.76396489143371582</c:v>
                </c:pt>
                <c:pt idx="293">
                  <c:v>0.61400192975997925</c:v>
                </c:pt>
                <c:pt idx="294">
                  <c:v>0.73810303211212158</c:v>
                </c:pt>
                <c:pt idx="295">
                  <c:v>1.0881780385971069</c:v>
                </c:pt>
                <c:pt idx="296">
                  <c:v>0.84635287523269653</c:v>
                </c:pt>
                <c:pt idx="297">
                  <c:v>0.65070235729217529</c:v>
                </c:pt>
                <c:pt idx="298">
                  <c:v>0.71469205617904663</c:v>
                </c:pt>
                <c:pt idx="299">
                  <c:v>0.53190052509307861</c:v>
                </c:pt>
                <c:pt idx="300">
                  <c:v>1.0881414413452151</c:v>
                </c:pt>
                <c:pt idx="301">
                  <c:v>0.57953429222106934</c:v>
                </c:pt>
                <c:pt idx="302">
                  <c:v>0.7767903208732605</c:v>
                </c:pt>
                <c:pt idx="303">
                  <c:v>0.68738424777984619</c:v>
                </c:pt>
                <c:pt idx="304">
                  <c:v>0.49404913187026978</c:v>
                </c:pt>
                <c:pt idx="305">
                  <c:v>0.76393353939056396</c:v>
                </c:pt>
                <c:pt idx="306">
                  <c:v>0.60589861869812012</c:v>
                </c:pt>
                <c:pt idx="307">
                  <c:v>0.72851526737213135</c:v>
                </c:pt>
                <c:pt idx="308">
                  <c:v>0.3090386688709259</c:v>
                </c:pt>
                <c:pt idx="309">
                  <c:v>0.6876218318939209</c:v>
                </c:pt>
                <c:pt idx="310">
                  <c:v>0.6936221718788147</c:v>
                </c:pt>
                <c:pt idx="311">
                  <c:v>0.76503938436508179</c:v>
                </c:pt>
                <c:pt idx="312">
                  <c:v>0.7227674126625061</c:v>
                </c:pt>
                <c:pt idx="313">
                  <c:v>0.75109970569610596</c:v>
                </c:pt>
                <c:pt idx="314">
                  <c:v>1.479168057441711</c:v>
                </c:pt>
                <c:pt idx="315">
                  <c:v>0.79118931293487549</c:v>
                </c:pt>
                <c:pt idx="316">
                  <c:v>0.67492830753326416</c:v>
                </c:pt>
                <c:pt idx="317">
                  <c:v>0.79212099313735962</c:v>
                </c:pt>
                <c:pt idx="318">
                  <c:v>0.74163156747817993</c:v>
                </c:pt>
                <c:pt idx="319">
                  <c:v>0.48567387461662292</c:v>
                </c:pt>
                <c:pt idx="320">
                  <c:v>0.694721519947052</c:v>
                </c:pt>
                <c:pt idx="321">
                  <c:v>0.59830379486083984</c:v>
                </c:pt>
                <c:pt idx="322">
                  <c:v>0.55265903472900391</c:v>
                </c:pt>
                <c:pt idx="323">
                  <c:v>0.7878451943397522</c:v>
                </c:pt>
                <c:pt idx="324">
                  <c:v>0.84740489721298218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44-4CAD-B134-DEFB9D7DA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  <c:majorUnit val="0.5"/>
      </c:valAx>
      <c:valAx>
        <c:axId val="672183424"/>
        <c:scaling>
          <c:orientation val="minMax"/>
          <c:max val="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income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  <c:majorUnit val="0.5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[8]charts_data!$L$2:$L$326</c:f>
              <c:numCache>
                <c:formatCode>General</c:formatCode>
                <c:ptCount val="325"/>
                <c:pt idx="0">
                  <c:v>0.59286731481552124</c:v>
                </c:pt>
                <c:pt idx="1">
                  <c:v>0.6735730767250061</c:v>
                </c:pt>
                <c:pt idx="2">
                  <c:v>0.81731152534484863</c:v>
                </c:pt>
                <c:pt idx="3">
                  <c:v>0.64146804809570313</c:v>
                </c:pt>
                <c:pt idx="4">
                  <c:v>0.77050453424453735</c:v>
                </c:pt>
                <c:pt idx="5">
                  <c:v>0.66957467794418335</c:v>
                </c:pt>
                <c:pt idx="6">
                  <c:v>0.56898629665374756</c:v>
                </c:pt>
                <c:pt idx="7">
                  <c:v>0.84107530117034912</c:v>
                </c:pt>
                <c:pt idx="8">
                  <c:v>0.53245633840560913</c:v>
                </c:pt>
                <c:pt idx="9">
                  <c:v>0.60363531112670898</c:v>
                </c:pt>
                <c:pt idx="10">
                  <c:v>0.63008791208267212</c:v>
                </c:pt>
                <c:pt idx="11">
                  <c:v>0.62941831350326538</c:v>
                </c:pt>
                <c:pt idx="12">
                  <c:v>0.61992144584655762</c:v>
                </c:pt>
                <c:pt idx="13">
                  <c:v>0.34119760990142822</c:v>
                </c:pt>
                <c:pt idx="14">
                  <c:v>0.36208319664001459</c:v>
                </c:pt>
                <c:pt idx="15">
                  <c:v>0.59828829765319824</c:v>
                </c:pt>
                <c:pt idx="16">
                  <c:v>0.21821065247058871</c:v>
                </c:pt>
                <c:pt idx="17">
                  <c:v>2.2014511749148369E-2</c:v>
                </c:pt>
                <c:pt idx="18">
                  <c:v>0.13162009418010709</c:v>
                </c:pt>
                <c:pt idx="19">
                  <c:v>0.31207671761512762</c:v>
                </c:pt>
                <c:pt idx="20">
                  <c:v>0.24200619757175451</c:v>
                </c:pt>
                <c:pt idx="21">
                  <c:v>0.2106032520532608</c:v>
                </c:pt>
                <c:pt idx="22">
                  <c:v>0.1804495453834534</c:v>
                </c:pt>
                <c:pt idx="23">
                  <c:v>0.30032867193222051</c:v>
                </c:pt>
                <c:pt idx="24">
                  <c:v>0.35857245326042181</c:v>
                </c:pt>
                <c:pt idx="25">
                  <c:v>0.80607926845550537</c:v>
                </c:pt>
                <c:pt idx="26">
                  <c:v>0.51899558305740356</c:v>
                </c:pt>
                <c:pt idx="27">
                  <c:v>0.86315405368804932</c:v>
                </c:pt>
                <c:pt idx="28">
                  <c:v>0.8379901647567749</c:v>
                </c:pt>
                <c:pt idx="29">
                  <c:v>0.49925079941749573</c:v>
                </c:pt>
                <c:pt idx="30">
                  <c:v>0.21891967952251429</c:v>
                </c:pt>
                <c:pt idx="31">
                  <c:v>0.59231364727020264</c:v>
                </c:pt>
                <c:pt idx="32">
                  <c:v>0.5980866551399231</c:v>
                </c:pt>
                <c:pt idx="33">
                  <c:v>1</c:v>
                </c:pt>
                <c:pt idx="34">
                  <c:v>0.35495921969413757</c:v>
                </c:pt>
                <c:pt idx="35">
                  <c:v>0.20365981757640839</c:v>
                </c:pt>
                <c:pt idx="36">
                  <c:v>0.49229565262794489</c:v>
                </c:pt>
                <c:pt idx="37">
                  <c:v>0.22574073076248169</c:v>
                </c:pt>
                <c:pt idx="38">
                  <c:v>0.249031662940979</c:v>
                </c:pt>
                <c:pt idx="39">
                  <c:v>0.53287941217422485</c:v>
                </c:pt>
                <c:pt idx="40">
                  <c:v>0.69790929555892944</c:v>
                </c:pt>
                <c:pt idx="41">
                  <c:v>0.6379966139793396</c:v>
                </c:pt>
                <c:pt idx="42">
                  <c:v>0.39800676703453058</c:v>
                </c:pt>
                <c:pt idx="43">
                  <c:v>0.44601994752883911</c:v>
                </c:pt>
                <c:pt idx="44">
                  <c:v>0.87031465768814087</c:v>
                </c:pt>
                <c:pt idx="45">
                  <c:v>0.62619662284851074</c:v>
                </c:pt>
                <c:pt idx="46">
                  <c:v>0.68388104438781738</c:v>
                </c:pt>
                <c:pt idx="47">
                  <c:v>0.95198202133178711</c:v>
                </c:pt>
                <c:pt idx="48">
                  <c:v>0.94150036573410034</c:v>
                </c:pt>
                <c:pt idx="49">
                  <c:v>0.79952925443649292</c:v>
                </c:pt>
                <c:pt idx="51">
                  <c:v>0.82074469327926636</c:v>
                </c:pt>
                <c:pt idx="52">
                  <c:v>0.79717719554901123</c:v>
                </c:pt>
                <c:pt idx="53">
                  <c:v>0.8926011323928833</c:v>
                </c:pt>
                <c:pt idx="54">
                  <c:v>0.62701761722564697</c:v>
                </c:pt>
                <c:pt idx="55">
                  <c:v>0.63612085580825806</c:v>
                </c:pt>
                <c:pt idx="56">
                  <c:v>0.68086355924606323</c:v>
                </c:pt>
                <c:pt idx="57">
                  <c:v>0.66566717624664307</c:v>
                </c:pt>
                <c:pt idx="58">
                  <c:v>0.78156155347824097</c:v>
                </c:pt>
                <c:pt idx="59">
                  <c:v>1.8276730552315709E-2</c:v>
                </c:pt>
                <c:pt idx="60">
                  <c:v>0.34214553236961359</c:v>
                </c:pt>
                <c:pt idx="61">
                  <c:v>0.79682397842407227</c:v>
                </c:pt>
                <c:pt idx="62">
                  <c:v>0.93958806991577148</c:v>
                </c:pt>
                <c:pt idx="63">
                  <c:v>0.94646024703979492</c:v>
                </c:pt>
                <c:pt idx="64">
                  <c:v>0.90145730972290039</c:v>
                </c:pt>
                <c:pt idx="65">
                  <c:v>0.89853203296661377</c:v>
                </c:pt>
                <c:pt idx="66">
                  <c:v>0.48768895864486689</c:v>
                </c:pt>
                <c:pt idx="67">
                  <c:v>0.92490822076797485</c:v>
                </c:pt>
                <c:pt idx="68">
                  <c:v>0.96586310863494873</c:v>
                </c:pt>
                <c:pt idx="69">
                  <c:v>0.92722189426422119</c:v>
                </c:pt>
                <c:pt idx="70">
                  <c:v>0.84837418794631958</c:v>
                </c:pt>
                <c:pt idx="71">
                  <c:v>0.94703865051269531</c:v>
                </c:pt>
                <c:pt idx="72">
                  <c:v>0.87830108404159546</c:v>
                </c:pt>
                <c:pt idx="73">
                  <c:v>0.32449245452880859</c:v>
                </c:pt>
                <c:pt idx="74">
                  <c:v>4.1756652295589447E-2</c:v>
                </c:pt>
                <c:pt idx="75">
                  <c:v>0.99312525987625122</c:v>
                </c:pt>
                <c:pt idx="76">
                  <c:v>0.77023988962173462</c:v>
                </c:pt>
                <c:pt idx="77">
                  <c:v>0.8462185263633728</c:v>
                </c:pt>
                <c:pt idx="78">
                  <c:v>0.63526070117950439</c:v>
                </c:pt>
                <c:pt idx="79">
                  <c:v>0.93805932998657227</c:v>
                </c:pt>
                <c:pt idx="80">
                  <c:v>0.85211950540542603</c:v>
                </c:pt>
                <c:pt idx="81">
                  <c:v>0.61083215475082397</c:v>
                </c:pt>
                <c:pt idx="82">
                  <c:v>0.65065276622772217</c:v>
                </c:pt>
                <c:pt idx="83">
                  <c:v>0.68796068429946899</c:v>
                </c:pt>
                <c:pt idx="84">
                  <c:v>0.41432923078536987</c:v>
                </c:pt>
                <c:pt idx="85">
                  <c:v>0.38589078187942499</c:v>
                </c:pt>
                <c:pt idx="86">
                  <c:v>6.3875734806060791E-2</c:v>
                </c:pt>
                <c:pt idx="87">
                  <c:v>0.54925394058227539</c:v>
                </c:pt>
                <c:pt idx="88">
                  <c:v>2.4548225104808811E-2</c:v>
                </c:pt>
                <c:pt idx="89">
                  <c:v>0.57684344053268433</c:v>
                </c:pt>
                <c:pt idx="90">
                  <c:v>0.1752354949712753</c:v>
                </c:pt>
                <c:pt idx="91">
                  <c:v>0.39669346809387213</c:v>
                </c:pt>
                <c:pt idx="92">
                  <c:v>0.27499207854270941</c:v>
                </c:pt>
                <c:pt idx="93">
                  <c:v>0.30240291357040411</c:v>
                </c:pt>
                <c:pt idx="94">
                  <c:v>0.39949148893356318</c:v>
                </c:pt>
                <c:pt idx="95">
                  <c:v>0.27642637491226202</c:v>
                </c:pt>
                <c:pt idx="96">
                  <c:v>0.2294559329748154</c:v>
                </c:pt>
                <c:pt idx="97">
                  <c:v>0.40052333474159241</c:v>
                </c:pt>
                <c:pt idx="98">
                  <c:v>0.69009757041931152</c:v>
                </c:pt>
                <c:pt idx="99">
                  <c:v>0.75193655490875244</c:v>
                </c:pt>
                <c:pt idx="100">
                  <c:v>0.58973944187164307</c:v>
                </c:pt>
                <c:pt idx="101">
                  <c:v>0.29992353916168207</c:v>
                </c:pt>
                <c:pt idx="102">
                  <c:v>0.26282605528831482</c:v>
                </c:pt>
                <c:pt idx="103">
                  <c:v>0.2661057710647583</c:v>
                </c:pt>
                <c:pt idx="104">
                  <c:v>0.18798607587814331</c:v>
                </c:pt>
                <c:pt idx="105">
                  <c:v>0.30972194671630859</c:v>
                </c:pt>
                <c:pt idx="106">
                  <c:v>0.93354499340057373</c:v>
                </c:pt>
                <c:pt idx="107">
                  <c:v>0.48370656371116638</c:v>
                </c:pt>
                <c:pt idx="108">
                  <c:v>0.3404238224029541</c:v>
                </c:pt>
                <c:pt idx="109">
                  <c:v>0.77811908721923828</c:v>
                </c:pt>
                <c:pt idx="110">
                  <c:v>0.76283615827560425</c:v>
                </c:pt>
                <c:pt idx="111">
                  <c:v>0.68345028162002563</c:v>
                </c:pt>
                <c:pt idx="112">
                  <c:v>0.66490399837493896</c:v>
                </c:pt>
                <c:pt idx="113">
                  <c:v>0.57284337282180786</c:v>
                </c:pt>
                <c:pt idx="114">
                  <c:v>0.92292165756225586</c:v>
                </c:pt>
                <c:pt idx="115">
                  <c:v>0.89158493280410767</c:v>
                </c:pt>
                <c:pt idx="116">
                  <c:v>0.81761884689331055</c:v>
                </c:pt>
                <c:pt idx="117">
                  <c:v>0.87535566091537476</c:v>
                </c:pt>
                <c:pt idx="118">
                  <c:v>0.83572077751159668</c:v>
                </c:pt>
                <c:pt idx="119">
                  <c:v>0.96344566345214844</c:v>
                </c:pt>
                <c:pt idx="120">
                  <c:v>0.76161289215087891</c:v>
                </c:pt>
                <c:pt idx="121">
                  <c:v>0.79640454053878784</c:v>
                </c:pt>
                <c:pt idx="122">
                  <c:v>0.93546777963638306</c:v>
                </c:pt>
                <c:pt idx="123">
                  <c:v>0.72494220733642578</c:v>
                </c:pt>
                <c:pt idx="124">
                  <c:v>0.85363954305648804</c:v>
                </c:pt>
                <c:pt idx="125">
                  <c:v>0.91028952598571777</c:v>
                </c:pt>
                <c:pt idx="126">
                  <c:v>0.90033352375030518</c:v>
                </c:pt>
                <c:pt idx="127">
                  <c:v>0.9541316032409668</c:v>
                </c:pt>
                <c:pt idx="128">
                  <c:v>0.83570897579193115</c:v>
                </c:pt>
                <c:pt idx="129">
                  <c:v>0.89279955625534058</c:v>
                </c:pt>
                <c:pt idx="130">
                  <c:v>0.54001408815383911</c:v>
                </c:pt>
                <c:pt idx="131">
                  <c:v>0.86090326309204102</c:v>
                </c:pt>
                <c:pt idx="132">
                  <c:v>0.90169548988342285</c:v>
                </c:pt>
                <c:pt idx="133">
                  <c:v>0.93419259786605835</c:v>
                </c:pt>
                <c:pt idx="134">
                  <c:v>0.88166362047195435</c:v>
                </c:pt>
                <c:pt idx="135">
                  <c:v>0.76039141416549683</c:v>
                </c:pt>
                <c:pt idx="136">
                  <c:v>0.69781476259231567</c:v>
                </c:pt>
                <c:pt idx="137">
                  <c:v>0.33918243646621699</c:v>
                </c:pt>
                <c:pt idx="138">
                  <c:v>0.56831306219100952</c:v>
                </c:pt>
                <c:pt idx="139">
                  <c:v>0.66141331195831299</c:v>
                </c:pt>
                <c:pt idx="140">
                  <c:v>0.81072920560836792</c:v>
                </c:pt>
                <c:pt idx="141">
                  <c:v>0.35902392864227289</c:v>
                </c:pt>
                <c:pt idx="142">
                  <c:v>0.48007699847221369</c:v>
                </c:pt>
                <c:pt idx="143">
                  <c:v>0.47610613703727722</c:v>
                </c:pt>
                <c:pt idx="144">
                  <c:v>0.86026787757873535</c:v>
                </c:pt>
                <c:pt idx="145">
                  <c:v>0.5766294002532959</c:v>
                </c:pt>
                <c:pt idx="146">
                  <c:v>0.7316964864730835</c:v>
                </c:pt>
                <c:pt idx="147">
                  <c:v>0.70745497941970825</c:v>
                </c:pt>
                <c:pt idx="148">
                  <c:v>0.69649320840835571</c:v>
                </c:pt>
                <c:pt idx="149">
                  <c:v>0.60739648342132568</c:v>
                </c:pt>
                <c:pt idx="150">
                  <c:v>0.64129269123077393</c:v>
                </c:pt>
                <c:pt idx="151">
                  <c:v>0.2288738489151001</c:v>
                </c:pt>
                <c:pt idx="152">
                  <c:v>0.61207598447799683</c:v>
                </c:pt>
                <c:pt idx="153">
                  <c:v>0.62742006778717041</c:v>
                </c:pt>
                <c:pt idx="154">
                  <c:v>0.47434046864509583</c:v>
                </c:pt>
                <c:pt idx="155">
                  <c:v>0.4483659565448761</c:v>
                </c:pt>
                <c:pt idx="156">
                  <c:v>0.55588638782501221</c:v>
                </c:pt>
                <c:pt idx="157">
                  <c:v>0.25621822476387018</c:v>
                </c:pt>
                <c:pt idx="158">
                  <c:v>0.47909951210021973</c:v>
                </c:pt>
                <c:pt idx="159">
                  <c:v>0.68766307830810547</c:v>
                </c:pt>
                <c:pt idx="160">
                  <c:v>0.81494152545928955</c:v>
                </c:pt>
                <c:pt idx="161">
                  <c:v>0.8808789849281311</c:v>
                </c:pt>
                <c:pt idx="162">
                  <c:v>0.92475420236587524</c:v>
                </c:pt>
                <c:pt idx="163">
                  <c:v>0.92407464981079102</c:v>
                </c:pt>
                <c:pt idx="164">
                  <c:v>0.89602768421173096</c:v>
                </c:pt>
                <c:pt idx="165">
                  <c:v>0.80469512939453125</c:v>
                </c:pt>
                <c:pt idx="166">
                  <c:v>0.60055780410766602</c:v>
                </c:pt>
                <c:pt idx="167">
                  <c:v>0.59882229566574097</c:v>
                </c:pt>
                <c:pt idx="168">
                  <c:v>0.38308048248291021</c:v>
                </c:pt>
                <c:pt idx="169">
                  <c:v>0.7142021656036377</c:v>
                </c:pt>
                <c:pt idx="170">
                  <c:v>0.66738051176071167</c:v>
                </c:pt>
                <c:pt idx="171">
                  <c:v>0.70867919921875</c:v>
                </c:pt>
                <c:pt idx="172">
                  <c:v>0.63957196474075317</c:v>
                </c:pt>
                <c:pt idx="173">
                  <c:v>0.71871829032897949</c:v>
                </c:pt>
                <c:pt idx="174">
                  <c:v>0.70997375249862671</c:v>
                </c:pt>
                <c:pt idx="175">
                  <c:v>0.74761545658111572</c:v>
                </c:pt>
                <c:pt idx="176">
                  <c:v>0.61579495668411255</c:v>
                </c:pt>
                <c:pt idx="177">
                  <c:v>0.76569974422454834</c:v>
                </c:pt>
                <c:pt idx="178">
                  <c:v>0.88532567024230957</c:v>
                </c:pt>
                <c:pt idx="179">
                  <c:v>0.79692661762237549</c:v>
                </c:pt>
                <c:pt idx="180">
                  <c:v>0.85532683134078979</c:v>
                </c:pt>
                <c:pt idx="181">
                  <c:v>0.54837298393249512</c:v>
                </c:pt>
                <c:pt idx="182">
                  <c:v>0.62774777412414551</c:v>
                </c:pt>
                <c:pt idx="183">
                  <c:v>0.51108020544052124</c:v>
                </c:pt>
                <c:pt idx="184">
                  <c:v>0.28178641200065607</c:v>
                </c:pt>
                <c:pt idx="185">
                  <c:v>0.98051464557647705</c:v>
                </c:pt>
                <c:pt idx="186">
                  <c:v>0.6400800347328186</c:v>
                </c:pt>
                <c:pt idx="187">
                  <c:v>0.40679717063903809</c:v>
                </c:pt>
                <c:pt idx="188">
                  <c:v>0.47182556986808782</c:v>
                </c:pt>
                <c:pt idx="189">
                  <c:v>8.3687752485275269E-2</c:v>
                </c:pt>
                <c:pt idx="190">
                  <c:v>0.63917696475982666</c:v>
                </c:pt>
                <c:pt idx="191">
                  <c:v>0.72757416963577271</c:v>
                </c:pt>
                <c:pt idx="192">
                  <c:v>0.5921514630317688</c:v>
                </c:pt>
                <c:pt idx="193">
                  <c:v>0.64820808172225952</c:v>
                </c:pt>
                <c:pt idx="194">
                  <c:v>0.41913145780563349</c:v>
                </c:pt>
                <c:pt idx="195">
                  <c:v>0.547565758228302</c:v>
                </c:pt>
                <c:pt idx="196">
                  <c:v>0.59430623054504395</c:v>
                </c:pt>
                <c:pt idx="197">
                  <c:v>0.5565304160118103</c:v>
                </c:pt>
                <c:pt idx="198">
                  <c:v>0.54492634534835815</c:v>
                </c:pt>
                <c:pt idx="199">
                  <c:v>0.58734303712844849</c:v>
                </c:pt>
                <c:pt idx="200">
                  <c:v>0.67023378610610962</c:v>
                </c:pt>
                <c:pt idx="201">
                  <c:v>0.63325768709182739</c:v>
                </c:pt>
                <c:pt idx="202">
                  <c:v>0.32611551880836492</c:v>
                </c:pt>
                <c:pt idx="203">
                  <c:v>0.57113409042358398</c:v>
                </c:pt>
                <c:pt idx="204">
                  <c:v>0.77277714014053345</c:v>
                </c:pt>
                <c:pt idx="205">
                  <c:v>0.91722679138183594</c:v>
                </c:pt>
                <c:pt idx="206">
                  <c:v>0.85896420478820801</c:v>
                </c:pt>
                <c:pt idx="207">
                  <c:v>0.83225053548812866</c:v>
                </c:pt>
                <c:pt idx="208">
                  <c:v>0.88643985986709595</c:v>
                </c:pt>
                <c:pt idx="209">
                  <c:v>0.82811731100082397</c:v>
                </c:pt>
                <c:pt idx="210">
                  <c:v>0.87080025672912598</c:v>
                </c:pt>
                <c:pt idx="211">
                  <c:v>0.83551591634750366</c:v>
                </c:pt>
                <c:pt idx="212">
                  <c:v>0.86232829093933105</c:v>
                </c:pt>
                <c:pt idx="213">
                  <c:v>0.70989549160003662</c:v>
                </c:pt>
                <c:pt idx="214">
                  <c:v>0.65823012590408325</c:v>
                </c:pt>
                <c:pt idx="215">
                  <c:v>0.59382295608520508</c:v>
                </c:pt>
                <c:pt idx="216">
                  <c:v>0.79831933975219727</c:v>
                </c:pt>
                <c:pt idx="217">
                  <c:v>0.72558397054672241</c:v>
                </c:pt>
                <c:pt idx="218">
                  <c:v>0.52944684028625488</c:v>
                </c:pt>
                <c:pt idx="219">
                  <c:v>0.50881677865982056</c:v>
                </c:pt>
                <c:pt idx="220">
                  <c:v>0.60678607225418091</c:v>
                </c:pt>
                <c:pt idx="221">
                  <c:v>0.5203433632850647</c:v>
                </c:pt>
                <c:pt idx="222">
                  <c:v>0.76716899871826172</c:v>
                </c:pt>
                <c:pt idx="223">
                  <c:v>0.83649253845214844</c:v>
                </c:pt>
                <c:pt idx="224">
                  <c:v>0.84646123647689819</c:v>
                </c:pt>
                <c:pt idx="225">
                  <c:v>0.77775490283966064</c:v>
                </c:pt>
                <c:pt idx="226">
                  <c:v>0.50772774219512939</c:v>
                </c:pt>
                <c:pt idx="227">
                  <c:v>6.1262771487236023E-2</c:v>
                </c:pt>
                <c:pt idx="229">
                  <c:v>0.98903942108154297</c:v>
                </c:pt>
                <c:pt idx="230">
                  <c:v>0.15304671227931979</c:v>
                </c:pt>
                <c:pt idx="231">
                  <c:v>0.46305692195892328</c:v>
                </c:pt>
                <c:pt idx="232">
                  <c:v>0.33080706000328058</c:v>
                </c:pt>
                <c:pt idx="233">
                  <c:v>0.38285091519355768</c:v>
                </c:pt>
                <c:pt idx="234">
                  <c:v>0.64553868770599365</c:v>
                </c:pt>
                <c:pt idx="235">
                  <c:v>0.66623532772064209</c:v>
                </c:pt>
                <c:pt idx="236">
                  <c:v>0.65907973051071167</c:v>
                </c:pt>
                <c:pt idx="237">
                  <c:v>0.66627264022827148</c:v>
                </c:pt>
                <c:pt idx="238">
                  <c:v>0.67042422294616699</c:v>
                </c:pt>
                <c:pt idx="239">
                  <c:v>0.70600992441177368</c:v>
                </c:pt>
                <c:pt idx="240">
                  <c:v>0.66506946086883545</c:v>
                </c:pt>
                <c:pt idx="241">
                  <c:v>0.43464183807373052</c:v>
                </c:pt>
                <c:pt idx="242">
                  <c:v>0.38297054171562189</c:v>
                </c:pt>
                <c:pt idx="243">
                  <c:v>5.1953881978988647E-2</c:v>
                </c:pt>
                <c:pt idx="244">
                  <c:v>0.72114038467407227</c:v>
                </c:pt>
                <c:pt idx="245">
                  <c:v>0.91471302509307861</c:v>
                </c:pt>
                <c:pt idx="246">
                  <c:v>0.64806675910949707</c:v>
                </c:pt>
                <c:pt idx="247">
                  <c:v>0.7476273775100708</c:v>
                </c:pt>
                <c:pt idx="248">
                  <c:v>0.67642635107040405</c:v>
                </c:pt>
                <c:pt idx="249">
                  <c:v>0.66943609714508057</c:v>
                </c:pt>
                <c:pt idx="250">
                  <c:v>0.86761629581451416</c:v>
                </c:pt>
                <c:pt idx="251">
                  <c:v>0.57296830415725708</c:v>
                </c:pt>
                <c:pt idx="252">
                  <c:v>0.71614623069763184</c:v>
                </c:pt>
                <c:pt idx="253">
                  <c:v>0.60800814628601074</c:v>
                </c:pt>
                <c:pt idx="254">
                  <c:v>0.16828978061676031</c:v>
                </c:pt>
                <c:pt idx="255">
                  <c:v>0.62811547517776489</c:v>
                </c:pt>
                <c:pt idx="256">
                  <c:v>0.72004061937332153</c:v>
                </c:pt>
                <c:pt idx="257">
                  <c:v>0.74010485410690308</c:v>
                </c:pt>
                <c:pt idx="258">
                  <c:v>0.63627004623413086</c:v>
                </c:pt>
                <c:pt idx="259">
                  <c:v>0.65981191396713257</c:v>
                </c:pt>
                <c:pt idx="260">
                  <c:v>0.62790173292160034</c:v>
                </c:pt>
                <c:pt idx="261">
                  <c:v>0.79197001457214355</c:v>
                </c:pt>
                <c:pt idx="262">
                  <c:v>0.70816266536712646</c:v>
                </c:pt>
                <c:pt idx="263">
                  <c:v>0.80069047212600708</c:v>
                </c:pt>
                <c:pt idx="264">
                  <c:v>0.68691980838775635</c:v>
                </c:pt>
                <c:pt idx="265">
                  <c:v>0.73842185735702515</c:v>
                </c:pt>
                <c:pt idx="266">
                  <c:v>0.66772395372390747</c:v>
                </c:pt>
                <c:pt idx="267">
                  <c:v>0.71599096059799194</c:v>
                </c:pt>
                <c:pt idx="268">
                  <c:v>0.7929111123085022</c:v>
                </c:pt>
                <c:pt idx="269">
                  <c:v>0.4376472532749176</c:v>
                </c:pt>
                <c:pt idx="270">
                  <c:v>0.99329888820648193</c:v>
                </c:pt>
                <c:pt idx="271">
                  <c:v>0.58632761240005493</c:v>
                </c:pt>
                <c:pt idx="272">
                  <c:v>0.66475343704223633</c:v>
                </c:pt>
                <c:pt idx="273">
                  <c:v>0.64531034231185913</c:v>
                </c:pt>
                <c:pt idx="274">
                  <c:v>0.76399397850036621</c:v>
                </c:pt>
                <c:pt idx="275">
                  <c:v>0.20430441200733179</c:v>
                </c:pt>
                <c:pt idx="276">
                  <c:v>0.54150080680847168</c:v>
                </c:pt>
                <c:pt idx="277">
                  <c:v>7.5302913784980774E-2</c:v>
                </c:pt>
                <c:pt idx="278">
                  <c:v>0.69602715969085693</c:v>
                </c:pt>
                <c:pt idx="279">
                  <c:v>0.832100510597229</c:v>
                </c:pt>
                <c:pt idx="280">
                  <c:v>0.79789441823959351</c:v>
                </c:pt>
                <c:pt idx="281">
                  <c:v>0.65032124519348145</c:v>
                </c:pt>
                <c:pt idx="282">
                  <c:v>0.78143388032913208</c:v>
                </c:pt>
                <c:pt idx="283">
                  <c:v>0.63835567235946655</c:v>
                </c:pt>
                <c:pt idx="284">
                  <c:v>0.7633853554725647</c:v>
                </c:pt>
                <c:pt idx="285">
                  <c:v>0.55474412441253662</c:v>
                </c:pt>
                <c:pt idx="286">
                  <c:v>0.86057877540588379</c:v>
                </c:pt>
                <c:pt idx="287">
                  <c:v>0.93069148063659668</c:v>
                </c:pt>
                <c:pt idx="289">
                  <c:v>0.84781062602996826</c:v>
                </c:pt>
                <c:pt idx="290">
                  <c:v>0.93559056520462036</c:v>
                </c:pt>
                <c:pt idx="291">
                  <c:v>0.89297306537628174</c:v>
                </c:pt>
                <c:pt idx="292">
                  <c:v>0.82214689254760742</c:v>
                </c:pt>
                <c:pt idx="293">
                  <c:v>0.94170939922332764</c:v>
                </c:pt>
                <c:pt idx="294">
                  <c:v>0.78086268901824951</c:v>
                </c:pt>
                <c:pt idx="295">
                  <c:v>0.83178806304931641</c:v>
                </c:pt>
                <c:pt idx="296">
                  <c:v>0.6078951358795166</c:v>
                </c:pt>
                <c:pt idx="297">
                  <c:v>0.78085726499557495</c:v>
                </c:pt>
                <c:pt idx="298">
                  <c:v>0.85286629199981689</c:v>
                </c:pt>
                <c:pt idx="299">
                  <c:v>0.83192026615142822</c:v>
                </c:pt>
                <c:pt idx="300">
                  <c:v>0.27590379118919373</c:v>
                </c:pt>
                <c:pt idx="301">
                  <c:v>0.66315621137619019</c:v>
                </c:pt>
                <c:pt idx="302">
                  <c:v>0.82831716537475586</c:v>
                </c:pt>
                <c:pt idx="303">
                  <c:v>0.84061318635940552</c:v>
                </c:pt>
                <c:pt idx="304">
                  <c:v>0.94314694404602051</c:v>
                </c:pt>
                <c:pt idx="305">
                  <c:v>0.90748566389083862</c:v>
                </c:pt>
                <c:pt idx="306">
                  <c:v>0.77545040845870972</c:v>
                </c:pt>
                <c:pt idx="307">
                  <c:v>0.86702108383178711</c:v>
                </c:pt>
                <c:pt idx="308">
                  <c:v>0.95450848340988159</c:v>
                </c:pt>
                <c:pt idx="309">
                  <c:v>0.64241218566894531</c:v>
                </c:pt>
                <c:pt idx="310">
                  <c:v>0.889934241771698</c:v>
                </c:pt>
                <c:pt idx="311">
                  <c:v>0.76185333728790283</c:v>
                </c:pt>
                <c:pt idx="312">
                  <c:v>0.90379154682159424</c:v>
                </c:pt>
                <c:pt idx="313">
                  <c:v>0.88641095161437988</c:v>
                </c:pt>
                <c:pt idx="314">
                  <c:v>0.1960038095712662</c:v>
                </c:pt>
                <c:pt idx="315">
                  <c:v>0.83350914716720581</c:v>
                </c:pt>
                <c:pt idx="316">
                  <c:v>0.80094361305236816</c:v>
                </c:pt>
                <c:pt idx="317">
                  <c:v>0.80167901515960693</c:v>
                </c:pt>
                <c:pt idx="318">
                  <c:v>0.8024553656578064</c:v>
                </c:pt>
                <c:pt idx="319">
                  <c:v>0.84287601709365845</c:v>
                </c:pt>
                <c:pt idx="320">
                  <c:v>0.80599409341812134</c:v>
                </c:pt>
                <c:pt idx="321">
                  <c:v>0.78544801473617554</c:v>
                </c:pt>
                <c:pt idx="322">
                  <c:v>0.92717695236206055</c:v>
                </c:pt>
                <c:pt idx="323">
                  <c:v>0.93310415744781494</c:v>
                </c:pt>
                <c:pt idx="324">
                  <c:v>0.83069390058517456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F7-4703-B474-38C33C93B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rgbClr val="3A7728"/>
                </a:solidFill>
                <a:latin typeface="Segoe UI" panose="020B0502040204020203" pitchFamily="34" charset="0"/>
                <a:ea typeface="+mn-ea"/>
                <a:cs typeface="+mn-cs"/>
              </a:defRPr>
            </a:pPr>
            <a:r>
              <a:rPr lang="en-US" sz="2400" b="1" baseline="0">
                <a:solidFill>
                  <a:srgbClr val="3A7728"/>
                </a:solidFill>
                <a:latin typeface="Segoe UI" panose="020B0502040204020203" pitchFamily="34" charset="0"/>
              </a:rPr>
              <a:t>Short-Term Interest Rate Shock: Adverse-Baseline</a:t>
            </a:r>
          </a:p>
          <a:p>
            <a:pPr algn="l">
              <a:defRPr>
                <a:solidFill>
                  <a:srgbClr val="3A7728"/>
                </a:solidFill>
                <a:latin typeface="Segoe UI" panose="020B0502040204020203" pitchFamily="34" charset="0"/>
              </a:defRPr>
            </a:pPr>
            <a:r>
              <a:rPr lang="en-US" sz="1800" baseline="0">
                <a:solidFill>
                  <a:srgbClr val="3A7728"/>
                </a:solidFill>
                <a:latin typeface="Segoe UI" panose="020B0502040204020203" pitchFamily="34" charset="0"/>
              </a:rPr>
              <a:t>(Maximum difference over three-year horizon, in basis points)</a:t>
            </a:r>
            <a:endParaRPr lang="en-US" sz="1800">
              <a:solidFill>
                <a:srgbClr val="3A7728"/>
              </a:solidFill>
              <a:latin typeface="Segoe UI" panose="020B0502040204020203" pitchFamily="34" charset="0"/>
            </a:endParaRPr>
          </a:p>
        </c:rich>
      </c:tx>
      <c:layout>
        <c:manualLayout>
          <c:xMode val="edge"/>
          <c:yMode val="edge"/>
          <c:x val="1.9324144726620373E-2"/>
          <c:y val="1.81992501754915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95267046133724E-2"/>
          <c:y val="0.25560761432723583"/>
          <c:w val="0.8648063227279168"/>
          <c:h val="0.619598663782432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'F2.2'!$S$3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'F2.2'!$T$3</c:f>
              <c:numCache>
                <c:formatCode>0.0</c:formatCode>
                <c:ptCount val="1"/>
                <c:pt idx="0">
                  <c:v>162.56474926666283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8-4C2C-A321-111A1633D441}"/>
            </c:ext>
          </c:extLst>
        </c:ser>
        <c:ser>
          <c:idx val="5"/>
          <c:order val="1"/>
          <c:tx>
            <c:strRef>
              <c:f>'F2.2'!$S$7</c:f>
              <c:strCache>
                <c:ptCount val="1"/>
                <c:pt idx="0">
                  <c:v>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'F2.2'!$T$7</c:f>
              <c:numCache>
                <c:formatCode>0.0</c:formatCode>
                <c:ptCount val="1"/>
                <c:pt idx="0">
                  <c:v>247.59211842945064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8-4C2C-A321-111A1633D441}"/>
            </c:ext>
          </c:extLst>
        </c:ser>
        <c:ser>
          <c:idx val="4"/>
          <c:order val="2"/>
          <c:tx>
            <c:strRef>
              <c:f>'F2.2'!$S$4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'F2.2'!$T$4</c:f>
              <c:numCache>
                <c:formatCode>0.0</c:formatCode>
                <c:ptCount val="1"/>
                <c:pt idx="0">
                  <c:v>301.72520647811592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8-4C2C-A321-111A1633D441}"/>
            </c:ext>
          </c:extLst>
        </c:ser>
        <c:ser>
          <c:idx val="3"/>
          <c:order val="3"/>
          <c:tx>
            <c:strRef>
              <c:f>'F2.2'!$S$6</c:f>
              <c:strCache>
                <c:ptCount val="1"/>
                <c:pt idx="0">
                  <c:v>Other Advanced Economies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'F2.2'!$T$6</c:f>
              <c:numCache>
                <c:formatCode>0.0</c:formatCode>
                <c:ptCount val="1"/>
                <c:pt idx="0">
                  <c:v>119.22482883881322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18-4C2C-A321-111A1633D441}"/>
            </c:ext>
          </c:extLst>
        </c:ser>
        <c:ser>
          <c:idx val="2"/>
          <c:order val="4"/>
          <c:tx>
            <c:strRef>
              <c:f>'F2.2'!$S$8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'F2.2'!$T$8</c:f>
              <c:numCache>
                <c:formatCode>0.0</c:formatCode>
                <c:ptCount val="1"/>
                <c:pt idx="0">
                  <c:v>69.962576558409992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18-4C2C-A321-111A1633D441}"/>
            </c:ext>
          </c:extLst>
        </c:ser>
        <c:ser>
          <c:idx val="1"/>
          <c:order val="5"/>
          <c:tx>
            <c:strRef>
              <c:f>'F2.2'!$S$5</c:f>
              <c:strCache>
                <c:ptCount val="1"/>
                <c:pt idx="0">
                  <c:v>Other Emerging Market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'F2.2'!$T$2</c:f>
              <c:strCache>
                <c:ptCount val="1"/>
                <c:pt idx="0">
                  <c:v>2023 GFSR</c:v>
                </c:pt>
              </c:strCache>
            </c:strRef>
          </c:cat>
          <c:val>
            <c:numRef>
              <c:f>'F2.2'!$T$5</c:f>
              <c:numCache>
                <c:formatCode>0.0</c:formatCode>
                <c:ptCount val="1"/>
                <c:pt idx="0">
                  <c:v>117.47938776293267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18-4C2C-A321-111A1633D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3350543"/>
        <c:axId val="1473360527"/>
      </c:barChart>
      <c:catAx>
        <c:axId val="1473350543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3360527"/>
        <c:crosses val="autoZero"/>
        <c:auto val="1"/>
        <c:lblAlgn val="ctr"/>
        <c:lblOffset val="100"/>
        <c:noMultiLvlLbl val="0"/>
      </c:catAx>
      <c:valAx>
        <c:axId val="1473360527"/>
        <c:scaling>
          <c:orientation val="minMax"/>
          <c:max val="40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73350543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3064296337718584"/>
          <c:y val="0.22125382438317784"/>
          <c:w val="0.82545123059954695"/>
          <c:h val="0.15467340739084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[8]charts_data!$AI$2:$AI$326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0.65032124519348145</c:v>
                </c:pt>
                <c:pt idx="282">
                  <c:v>0.78143388032913208</c:v>
                </c:pt>
                <c:pt idx="283">
                  <c:v>0.63835567235946655</c:v>
                </c:pt>
                <c:pt idx="284">
                  <c:v>0.7633853554725647</c:v>
                </c:pt>
                <c:pt idx="285">
                  <c:v>0.55474412441253662</c:v>
                </c:pt>
                <c:pt idx="286">
                  <c:v>0.86057877540588379</c:v>
                </c:pt>
                <c:pt idx="287">
                  <c:v>0.93069148063659668</c:v>
                </c:pt>
                <c:pt idx="289">
                  <c:v>0.84781062602996826</c:v>
                </c:pt>
                <c:pt idx="290">
                  <c:v>0.93559056520462036</c:v>
                </c:pt>
                <c:pt idx="291">
                  <c:v>0.89297306537628174</c:v>
                </c:pt>
                <c:pt idx="292">
                  <c:v>0.82214689254760742</c:v>
                </c:pt>
                <c:pt idx="293">
                  <c:v>0.94170939922332764</c:v>
                </c:pt>
                <c:pt idx="294">
                  <c:v>0.78086268901824951</c:v>
                </c:pt>
                <c:pt idx="295">
                  <c:v>0.83178806304931641</c:v>
                </c:pt>
                <c:pt idx="296">
                  <c:v>0.6078951358795166</c:v>
                </c:pt>
                <c:pt idx="297">
                  <c:v>0.78085726499557495</c:v>
                </c:pt>
                <c:pt idx="298">
                  <c:v>0.85286629199981689</c:v>
                </c:pt>
                <c:pt idx="299">
                  <c:v>0.83192026615142822</c:v>
                </c:pt>
                <c:pt idx="300">
                  <c:v>0.27590379118919373</c:v>
                </c:pt>
                <c:pt idx="301">
                  <c:v>0.66315621137619019</c:v>
                </c:pt>
                <c:pt idx="302">
                  <c:v>0.82831716537475586</c:v>
                </c:pt>
                <c:pt idx="303">
                  <c:v>0.84061318635940552</c:v>
                </c:pt>
                <c:pt idx="304">
                  <c:v>0.94314694404602051</c:v>
                </c:pt>
                <c:pt idx="305">
                  <c:v>0.90748566389083862</c:v>
                </c:pt>
                <c:pt idx="306">
                  <c:v>0.77545040845870972</c:v>
                </c:pt>
                <c:pt idx="307">
                  <c:v>0.86702108383178711</c:v>
                </c:pt>
                <c:pt idx="308">
                  <c:v>0.95450848340988159</c:v>
                </c:pt>
                <c:pt idx="309">
                  <c:v>0.64241218566894531</c:v>
                </c:pt>
                <c:pt idx="310">
                  <c:v>0.889934241771698</c:v>
                </c:pt>
                <c:pt idx="311">
                  <c:v>0.76185333728790283</c:v>
                </c:pt>
                <c:pt idx="312">
                  <c:v>0.90379154682159424</c:v>
                </c:pt>
                <c:pt idx="313">
                  <c:v>0.88641095161437988</c:v>
                </c:pt>
                <c:pt idx="314">
                  <c:v>0.1960038095712662</c:v>
                </c:pt>
                <c:pt idx="315">
                  <c:v>0.83350914716720581</c:v>
                </c:pt>
                <c:pt idx="316">
                  <c:v>0.80094361305236816</c:v>
                </c:pt>
                <c:pt idx="317">
                  <c:v>0.80167901515960693</c:v>
                </c:pt>
                <c:pt idx="318">
                  <c:v>0.8024553656578064</c:v>
                </c:pt>
                <c:pt idx="319">
                  <c:v>0.84287601709365845</c:v>
                </c:pt>
                <c:pt idx="320">
                  <c:v>0.80599409341812134</c:v>
                </c:pt>
                <c:pt idx="321">
                  <c:v>0.78544801473617554</c:v>
                </c:pt>
                <c:pt idx="322">
                  <c:v>0.92717695236206055</c:v>
                </c:pt>
                <c:pt idx="323">
                  <c:v>0.93310415744781494</c:v>
                </c:pt>
                <c:pt idx="324">
                  <c:v>0.83069390058517456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A4-4CCC-804C-0F5930182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[8]charts_data!$AJ$2:$AJ$326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0.63008791208267212</c:v>
                </c:pt>
                <c:pt idx="11">
                  <c:v>0.62941831350326538</c:v>
                </c:pt>
                <c:pt idx="12">
                  <c:v>0.61992144584655762</c:v>
                </c:pt>
                <c:pt idx="13">
                  <c:v>0.34119760990142822</c:v>
                </c:pt>
                <c:pt idx="14">
                  <c:v>0.36208319664001459</c:v>
                </c:pt>
                <c:pt idx="15">
                  <c:v>0.59828829765319824</c:v>
                </c:pt>
                <c:pt idx="16">
                  <c:v>0.21821065247058871</c:v>
                </c:pt>
                <c:pt idx="17">
                  <c:v>2.2014511749148369E-2</c:v>
                </c:pt>
                <c:pt idx="18">
                  <c:v>0.13162009418010709</c:v>
                </c:pt>
                <c:pt idx="19">
                  <c:v>0.31207671761512762</c:v>
                </c:pt>
                <c:pt idx="20">
                  <c:v>0.24200619757175451</c:v>
                </c:pt>
                <c:pt idx="21">
                  <c:v>0.2106032520532608</c:v>
                </c:pt>
                <c:pt idx="22">
                  <c:v>0.1804495453834534</c:v>
                </c:pt>
                <c:pt idx="23">
                  <c:v>0.30032867193222051</c:v>
                </c:pt>
                <c:pt idx="24">
                  <c:v>0.35857245326042181</c:v>
                </c:pt>
                <c:pt idx="25">
                  <c:v>0.80607926845550537</c:v>
                </c:pt>
                <c:pt idx="26">
                  <c:v>0.51899558305740356</c:v>
                </c:pt>
                <c:pt idx="27">
                  <c:v>0.86315405368804932</c:v>
                </c:pt>
                <c:pt idx="28">
                  <c:v>0.8379901647567749</c:v>
                </c:pt>
                <c:pt idx="29">
                  <c:v>0.49925079941749573</c:v>
                </c:pt>
                <c:pt idx="30">
                  <c:v>0.21891967952251429</c:v>
                </c:pt>
                <c:pt idx="31">
                  <c:v>0.59231364727020264</c:v>
                </c:pt>
                <c:pt idx="32">
                  <c:v>0.5980866551399231</c:v>
                </c:pt>
                <c:pt idx="33">
                  <c:v>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0.65065276622772217</c:v>
                </c:pt>
                <c:pt idx="83">
                  <c:v>0.68796068429946899</c:v>
                </c:pt>
                <c:pt idx="84">
                  <c:v>0.41432923078536987</c:v>
                </c:pt>
                <c:pt idx="85">
                  <c:v>0.38589078187942499</c:v>
                </c:pt>
                <c:pt idx="86">
                  <c:v>6.3875734806060791E-2</c:v>
                </c:pt>
                <c:pt idx="87">
                  <c:v>0.54925394058227539</c:v>
                </c:pt>
                <c:pt idx="88">
                  <c:v>2.4548225104808811E-2</c:v>
                </c:pt>
                <c:pt idx="89">
                  <c:v>0.57684344053268433</c:v>
                </c:pt>
                <c:pt idx="90">
                  <c:v>0.1752354949712753</c:v>
                </c:pt>
                <c:pt idx="91">
                  <c:v>0.39669346809387213</c:v>
                </c:pt>
                <c:pt idx="92">
                  <c:v>0.27499207854270941</c:v>
                </c:pt>
                <c:pt idx="93">
                  <c:v>0.30240291357040411</c:v>
                </c:pt>
                <c:pt idx="94">
                  <c:v>0.39949148893356318</c:v>
                </c:pt>
                <c:pt idx="95">
                  <c:v>0.27642637491226202</c:v>
                </c:pt>
                <c:pt idx="96">
                  <c:v>0.2294559329748154</c:v>
                </c:pt>
                <c:pt idx="97">
                  <c:v>0.40052333474159241</c:v>
                </c:pt>
                <c:pt idx="98">
                  <c:v>0.69009757041931152</c:v>
                </c:pt>
                <c:pt idx="99">
                  <c:v>0.75193655490875244</c:v>
                </c:pt>
                <c:pt idx="100">
                  <c:v>0.58973944187164307</c:v>
                </c:pt>
                <c:pt idx="101">
                  <c:v>0.29992353916168207</c:v>
                </c:pt>
                <c:pt idx="102">
                  <c:v>0.26282605528831482</c:v>
                </c:pt>
                <c:pt idx="103">
                  <c:v>0.2661057710647583</c:v>
                </c:pt>
                <c:pt idx="104">
                  <c:v>0.18798607587814331</c:v>
                </c:pt>
                <c:pt idx="105">
                  <c:v>0.30972194671630859</c:v>
                </c:pt>
                <c:pt idx="106">
                  <c:v>0.93354499340057373</c:v>
                </c:pt>
                <c:pt idx="107">
                  <c:v>0.48370656371116638</c:v>
                </c:pt>
                <c:pt idx="108">
                  <c:v>0.3404238224029541</c:v>
                </c:pt>
                <c:pt idx="109">
                  <c:v>0.77811908721923828</c:v>
                </c:pt>
                <c:pt idx="110">
                  <c:v>0.76283615827560425</c:v>
                </c:pt>
                <c:pt idx="111">
                  <c:v>0.68345028162002563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0.69781476259231567</c:v>
                </c:pt>
                <c:pt idx="137">
                  <c:v>0.33918243646621699</c:v>
                </c:pt>
                <c:pt idx="138">
                  <c:v>0.56831306219100952</c:v>
                </c:pt>
                <c:pt idx="139">
                  <c:v>0.66141331195831299</c:v>
                </c:pt>
                <c:pt idx="140">
                  <c:v>0.81072920560836792</c:v>
                </c:pt>
                <c:pt idx="141">
                  <c:v>0.35902392864227289</c:v>
                </c:pt>
                <c:pt idx="142">
                  <c:v>0.48007699847221369</c:v>
                </c:pt>
                <c:pt idx="143">
                  <c:v>0.47610613703727722</c:v>
                </c:pt>
                <c:pt idx="144">
                  <c:v>0.86026787757873535</c:v>
                </c:pt>
                <c:pt idx="145">
                  <c:v>0.5766294002532959</c:v>
                </c:pt>
                <c:pt idx="146">
                  <c:v>0.7316964864730835</c:v>
                </c:pt>
                <c:pt idx="147">
                  <c:v>0.70745497941970825</c:v>
                </c:pt>
                <c:pt idx="148">
                  <c:v>0.69649320840835571</c:v>
                </c:pt>
                <c:pt idx="149">
                  <c:v>0.60739648342132568</c:v>
                </c:pt>
                <c:pt idx="150">
                  <c:v>0.64129269123077393</c:v>
                </c:pt>
                <c:pt idx="151">
                  <c:v>0.2288738489151001</c:v>
                </c:pt>
                <c:pt idx="152">
                  <c:v>0.61207598447799683</c:v>
                </c:pt>
                <c:pt idx="153">
                  <c:v>0.62742006778717041</c:v>
                </c:pt>
                <c:pt idx="154">
                  <c:v>0.47434046864509583</c:v>
                </c:pt>
                <c:pt idx="155">
                  <c:v>0.4483659565448761</c:v>
                </c:pt>
                <c:pt idx="156">
                  <c:v>0.55588638782501221</c:v>
                </c:pt>
                <c:pt idx="157">
                  <c:v>0.25621822476387018</c:v>
                </c:pt>
                <c:pt idx="158">
                  <c:v>0.47909951210021973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0.85532683134078979</c:v>
                </c:pt>
                <c:pt idx="181">
                  <c:v>0.54837298393249512</c:v>
                </c:pt>
                <c:pt idx="182">
                  <c:v>0.62774777412414551</c:v>
                </c:pt>
                <c:pt idx="183">
                  <c:v>0.51108020544052124</c:v>
                </c:pt>
                <c:pt idx="184">
                  <c:v>0.28178641200065607</c:v>
                </c:pt>
                <c:pt idx="185">
                  <c:v>0.98051464557647705</c:v>
                </c:pt>
                <c:pt idx="186">
                  <c:v>0.6400800347328186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0.67023378610610962</c:v>
                </c:pt>
                <c:pt idx="201">
                  <c:v>0.63325768709182739</c:v>
                </c:pt>
                <c:pt idx="202">
                  <c:v>0.32611551880836492</c:v>
                </c:pt>
                <c:pt idx="203">
                  <c:v>0.57113409042358398</c:v>
                </c:pt>
                <c:pt idx="204">
                  <c:v>0.77277714014053345</c:v>
                </c:pt>
                <c:pt idx="205">
                  <c:v>0.91722679138183594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0.52944684028625488</c:v>
                </c:pt>
                <c:pt idx="219">
                  <c:v>0.50881677865982056</c:v>
                </c:pt>
                <c:pt idx="220">
                  <c:v>0.60678607225418091</c:v>
                </c:pt>
                <c:pt idx="221">
                  <c:v>0.5203433632850647</c:v>
                </c:pt>
                <c:pt idx="222">
                  <c:v>0.76716899871826172</c:v>
                </c:pt>
                <c:pt idx="223">
                  <c:v>0.83649253845214844</c:v>
                </c:pt>
                <c:pt idx="224">
                  <c:v>0.84646123647689819</c:v>
                </c:pt>
                <c:pt idx="225">
                  <c:v>0.77775490283966064</c:v>
                </c:pt>
                <c:pt idx="226">
                  <c:v>0.50772774219512939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15-4B16-854C-5A51939D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[8]charts_data!$AK$2:$AK$326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0.35495921969413757</c:v>
                </c:pt>
                <c:pt idx="35">
                  <c:v>0.20365981757640839</c:v>
                </c:pt>
                <c:pt idx="36">
                  <c:v>0.49229565262794489</c:v>
                </c:pt>
                <c:pt idx="37">
                  <c:v>0.22574073076248169</c:v>
                </c:pt>
                <c:pt idx="38">
                  <c:v>0.249031662940979</c:v>
                </c:pt>
                <c:pt idx="39">
                  <c:v>0.53287941217422485</c:v>
                </c:pt>
                <c:pt idx="40">
                  <c:v>0.69790929555892944</c:v>
                </c:pt>
                <c:pt idx="41">
                  <c:v>0.6379966139793396</c:v>
                </c:pt>
                <c:pt idx="42">
                  <c:v>0.39800676703453058</c:v>
                </c:pt>
                <c:pt idx="43">
                  <c:v>0.44601994752883911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0.66490399837493896</c:v>
                </c:pt>
                <c:pt idx="113">
                  <c:v>0.57284337282180786</c:v>
                </c:pt>
                <c:pt idx="114">
                  <c:v>0.92292165756225586</c:v>
                </c:pt>
                <c:pt idx="115">
                  <c:v>0.89158493280410767</c:v>
                </c:pt>
                <c:pt idx="116">
                  <c:v>0.81761884689331055</c:v>
                </c:pt>
                <c:pt idx="117">
                  <c:v>0.87535566091537476</c:v>
                </c:pt>
                <c:pt idx="118">
                  <c:v>0.83572077751159668</c:v>
                </c:pt>
                <c:pt idx="119">
                  <c:v>0.96344566345214844</c:v>
                </c:pt>
                <c:pt idx="120">
                  <c:v>0.76161289215087891</c:v>
                </c:pt>
                <c:pt idx="121">
                  <c:v>0.79640454053878784</c:v>
                </c:pt>
                <c:pt idx="122">
                  <c:v>0.93546777963638306</c:v>
                </c:pt>
                <c:pt idx="123">
                  <c:v>0.72494220733642578</c:v>
                </c:pt>
                <c:pt idx="124">
                  <c:v>0.85363954305648804</c:v>
                </c:pt>
                <c:pt idx="125">
                  <c:v>0.91028952598571777</c:v>
                </c:pt>
                <c:pt idx="126">
                  <c:v>0.90033352375030518</c:v>
                </c:pt>
                <c:pt idx="127">
                  <c:v>0.9541316032409668</c:v>
                </c:pt>
                <c:pt idx="128">
                  <c:v>0.83570897579193115</c:v>
                </c:pt>
                <c:pt idx="129">
                  <c:v>0.89279955625534058</c:v>
                </c:pt>
                <c:pt idx="130">
                  <c:v>0.54001408815383911</c:v>
                </c:pt>
                <c:pt idx="131">
                  <c:v>0.86090326309204102</c:v>
                </c:pt>
                <c:pt idx="132">
                  <c:v>0.90169548988342285</c:v>
                </c:pt>
                <c:pt idx="133">
                  <c:v>0.93419259786605835</c:v>
                </c:pt>
                <c:pt idx="134">
                  <c:v>0.88166362047195435</c:v>
                </c:pt>
                <c:pt idx="135">
                  <c:v>0.76039141416549683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0.70997375249862671</c:v>
                </c:pt>
                <c:pt idx="175">
                  <c:v>0.74761545658111572</c:v>
                </c:pt>
                <c:pt idx="176">
                  <c:v>0.61579495668411255</c:v>
                </c:pt>
                <c:pt idx="177">
                  <c:v>0.76569974422454834</c:v>
                </c:pt>
                <c:pt idx="178">
                  <c:v>0.88532567024230957</c:v>
                </c:pt>
                <c:pt idx="179">
                  <c:v>0.79692661762237549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0.85896420478820801</c:v>
                </c:pt>
                <c:pt idx="207">
                  <c:v>0.83225053548812866</c:v>
                </c:pt>
                <c:pt idx="208">
                  <c:v>0.88643985986709595</c:v>
                </c:pt>
                <c:pt idx="209">
                  <c:v>0.82811731100082397</c:v>
                </c:pt>
                <c:pt idx="210">
                  <c:v>0.87080025672912598</c:v>
                </c:pt>
                <c:pt idx="211">
                  <c:v>0.83551591634750366</c:v>
                </c:pt>
                <c:pt idx="212">
                  <c:v>0.86232829093933105</c:v>
                </c:pt>
                <c:pt idx="213">
                  <c:v>0.70989549160003662</c:v>
                </c:pt>
                <c:pt idx="214">
                  <c:v>0.65823012590408325</c:v>
                </c:pt>
                <c:pt idx="215">
                  <c:v>0.59382295608520508</c:v>
                </c:pt>
                <c:pt idx="216">
                  <c:v>0.79831933975219727</c:v>
                </c:pt>
                <c:pt idx="217">
                  <c:v>0.72558397054672241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0.71614623069763184</c:v>
                </c:pt>
                <c:pt idx="253">
                  <c:v>0.60800814628601074</c:v>
                </c:pt>
                <c:pt idx="254">
                  <c:v>0.16828978061676031</c:v>
                </c:pt>
                <c:pt idx="255">
                  <c:v>0.62811547517776489</c:v>
                </c:pt>
                <c:pt idx="256">
                  <c:v>0.72004061937332153</c:v>
                </c:pt>
                <c:pt idx="257">
                  <c:v>0.74010485410690308</c:v>
                </c:pt>
                <c:pt idx="258">
                  <c:v>0.63627004623413086</c:v>
                </c:pt>
                <c:pt idx="259">
                  <c:v>0.65981191396713257</c:v>
                </c:pt>
                <c:pt idx="260">
                  <c:v>0.62790173292160034</c:v>
                </c:pt>
                <c:pt idx="261">
                  <c:v>0.79197001457214355</c:v>
                </c:pt>
                <c:pt idx="262">
                  <c:v>0.70816266536712646</c:v>
                </c:pt>
                <c:pt idx="263">
                  <c:v>0.80069047212600708</c:v>
                </c:pt>
                <c:pt idx="264">
                  <c:v>0.68691980838775635</c:v>
                </c:pt>
                <c:pt idx="265">
                  <c:v>0.73842185735702515</c:v>
                </c:pt>
                <c:pt idx="266">
                  <c:v>0.66772395372390747</c:v>
                </c:pt>
                <c:pt idx="267">
                  <c:v>0.71599096059799194</c:v>
                </c:pt>
                <c:pt idx="268">
                  <c:v>0.7929111123085022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20-4388-9148-BB7658959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[8]charts_data!$AL$2:$AL$326</c:f>
              <c:numCache>
                <c:formatCode>General</c:formatCode>
                <c:ptCount val="325"/>
                <c:pt idx="0">
                  <c:v>0.59286731481552124</c:v>
                </c:pt>
                <c:pt idx="1">
                  <c:v>0.6735730767250061</c:v>
                </c:pt>
                <c:pt idx="2">
                  <c:v>0.81731152534484863</c:v>
                </c:pt>
                <c:pt idx="3">
                  <c:v>0.64146804809570313</c:v>
                </c:pt>
                <c:pt idx="4">
                  <c:v>0.77050453424453735</c:v>
                </c:pt>
                <c:pt idx="5">
                  <c:v>0.66957467794418335</c:v>
                </c:pt>
                <c:pt idx="6">
                  <c:v>0.56898629665374756</c:v>
                </c:pt>
                <c:pt idx="7">
                  <c:v>0.84107530117034912</c:v>
                </c:pt>
                <c:pt idx="8">
                  <c:v>0.53245633840560913</c:v>
                </c:pt>
                <c:pt idx="9">
                  <c:v>0.60363531112670898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0.87031465768814087</c:v>
                </c:pt>
                <c:pt idx="45">
                  <c:v>0.62619662284851074</c:v>
                </c:pt>
                <c:pt idx="46">
                  <c:v>0.68388104438781738</c:v>
                </c:pt>
                <c:pt idx="47">
                  <c:v>0.95198202133178711</c:v>
                </c:pt>
                <c:pt idx="48">
                  <c:v>0.94150036573410034</c:v>
                </c:pt>
                <c:pt idx="49">
                  <c:v>0.79952925443649292</c:v>
                </c:pt>
                <c:pt idx="51">
                  <c:v>0.82074469327926636</c:v>
                </c:pt>
                <c:pt idx="52">
                  <c:v>0.79717719554901123</c:v>
                </c:pt>
                <c:pt idx="53">
                  <c:v>0.8926011323928833</c:v>
                </c:pt>
                <c:pt idx="54">
                  <c:v>0.62701761722564697</c:v>
                </c:pt>
                <c:pt idx="55">
                  <c:v>0.63612085580825806</c:v>
                </c:pt>
                <c:pt idx="56">
                  <c:v>0.68086355924606323</c:v>
                </c:pt>
                <c:pt idx="57">
                  <c:v>0.66566717624664307</c:v>
                </c:pt>
                <c:pt idx="58">
                  <c:v>0.78156155347824097</c:v>
                </c:pt>
                <c:pt idx="59">
                  <c:v>1.8276730552315709E-2</c:v>
                </c:pt>
                <c:pt idx="60">
                  <c:v>0.34214553236961359</c:v>
                </c:pt>
                <c:pt idx="61">
                  <c:v>0.79682397842407227</c:v>
                </c:pt>
                <c:pt idx="62">
                  <c:v>0.93958806991577148</c:v>
                </c:pt>
                <c:pt idx="63">
                  <c:v>0.94646024703979492</c:v>
                </c:pt>
                <c:pt idx="64">
                  <c:v>0.90145730972290039</c:v>
                </c:pt>
                <c:pt idx="65">
                  <c:v>0.89853203296661377</c:v>
                </c:pt>
                <c:pt idx="66">
                  <c:v>0.48768895864486689</c:v>
                </c:pt>
                <c:pt idx="67">
                  <c:v>0.92490822076797485</c:v>
                </c:pt>
                <c:pt idx="68">
                  <c:v>0.96586310863494873</c:v>
                </c:pt>
                <c:pt idx="69">
                  <c:v>0.92722189426422119</c:v>
                </c:pt>
                <c:pt idx="70">
                  <c:v>0.84837418794631958</c:v>
                </c:pt>
                <c:pt idx="71">
                  <c:v>0.94703865051269531</c:v>
                </c:pt>
                <c:pt idx="72">
                  <c:v>0.87830108404159546</c:v>
                </c:pt>
                <c:pt idx="73">
                  <c:v>0.32449245452880859</c:v>
                </c:pt>
                <c:pt idx="74">
                  <c:v>4.1756652295589447E-2</c:v>
                </c:pt>
                <c:pt idx="75">
                  <c:v>0.99312525987625122</c:v>
                </c:pt>
                <c:pt idx="76">
                  <c:v>0.77023988962173462</c:v>
                </c:pt>
                <c:pt idx="77">
                  <c:v>0.8462185263633728</c:v>
                </c:pt>
                <c:pt idx="78">
                  <c:v>0.63526070117950439</c:v>
                </c:pt>
                <c:pt idx="79">
                  <c:v>0.93805932998657227</c:v>
                </c:pt>
                <c:pt idx="80">
                  <c:v>0.85211950540542603</c:v>
                </c:pt>
                <c:pt idx="81">
                  <c:v>0.61083215475082397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0.68766307830810547</c:v>
                </c:pt>
                <c:pt idx="160">
                  <c:v>0.81494152545928955</c:v>
                </c:pt>
                <c:pt idx="161">
                  <c:v>0.8808789849281311</c:v>
                </c:pt>
                <c:pt idx="162">
                  <c:v>0.92475420236587524</c:v>
                </c:pt>
                <c:pt idx="163">
                  <c:v>0.92407464981079102</c:v>
                </c:pt>
                <c:pt idx="164">
                  <c:v>0.89602768421173096</c:v>
                </c:pt>
                <c:pt idx="165">
                  <c:v>0.80469512939453125</c:v>
                </c:pt>
                <c:pt idx="166">
                  <c:v>0.60055780410766602</c:v>
                </c:pt>
                <c:pt idx="167">
                  <c:v>0.59882229566574097</c:v>
                </c:pt>
                <c:pt idx="168">
                  <c:v>0.38308048248291021</c:v>
                </c:pt>
                <c:pt idx="169">
                  <c:v>0.7142021656036377</c:v>
                </c:pt>
                <c:pt idx="170">
                  <c:v>0.66738051176071167</c:v>
                </c:pt>
                <c:pt idx="171">
                  <c:v>0.70867919921875</c:v>
                </c:pt>
                <c:pt idx="172">
                  <c:v>0.63957196474075317</c:v>
                </c:pt>
                <c:pt idx="173">
                  <c:v>0.71871829032897949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0.40679717063903809</c:v>
                </c:pt>
                <c:pt idx="188">
                  <c:v>0.47182556986808782</c:v>
                </c:pt>
                <c:pt idx="189">
                  <c:v>8.3687752485275269E-2</c:v>
                </c:pt>
                <c:pt idx="190">
                  <c:v>0.63917696475982666</c:v>
                </c:pt>
                <c:pt idx="191">
                  <c:v>0.72757416963577271</c:v>
                </c:pt>
                <c:pt idx="192">
                  <c:v>0.5921514630317688</c:v>
                </c:pt>
                <c:pt idx="193">
                  <c:v>0.64820808172225952</c:v>
                </c:pt>
                <c:pt idx="194">
                  <c:v>0.41913145780563349</c:v>
                </c:pt>
                <c:pt idx="195">
                  <c:v>0.547565758228302</c:v>
                </c:pt>
                <c:pt idx="196">
                  <c:v>0.59430623054504395</c:v>
                </c:pt>
                <c:pt idx="197">
                  <c:v>0.5565304160118103</c:v>
                </c:pt>
                <c:pt idx="198">
                  <c:v>0.54492634534835815</c:v>
                </c:pt>
                <c:pt idx="199">
                  <c:v>0.58734303712844849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6.1262771487236023E-2</c:v>
                </c:pt>
                <c:pt idx="229">
                  <c:v>0.98903942108154297</c:v>
                </c:pt>
                <c:pt idx="230">
                  <c:v>0.15304671227931979</c:v>
                </c:pt>
                <c:pt idx="231">
                  <c:v>0.46305692195892328</c:v>
                </c:pt>
                <c:pt idx="232">
                  <c:v>0.33080706000328058</c:v>
                </c:pt>
                <c:pt idx="233">
                  <c:v>0.38285091519355768</c:v>
                </c:pt>
                <c:pt idx="234">
                  <c:v>0.64553868770599365</c:v>
                </c:pt>
                <c:pt idx="235">
                  <c:v>0.66623532772064209</c:v>
                </c:pt>
                <c:pt idx="236">
                  <c:v>0.65907973051071167</c:v>
                </c:pt>
                <c:pt idx="237">
                  <c:v>0.66627264022827148</c:v>
                </c:pt>
                <c:pt idx="238">
                  <c:v>0.67042422294616699</c:v>
                </c:pt>
                <c:pt idx="239">
                  <c:v>0.70600992441177368</c:v>
                </c:pt>
                <c:pt idx="240">
                  <c:v>0.66506946086883545</c:v>
                </c:pt>
                <c:pt idx="241">
                  <c:v>0.43464183807373052</c:v>
                </c:pt>
                <c:pt idx="242">
                  <c:v>0.38297054171562189</c:v>
                </c:pt>
                <c:pt idx="243">
                  <c:v>5.1953881978988647E-2</c:v>
                </c:pt>
                <c:pt idx="244">
                  <c:v>0.72114038467407227</c:v>
                </c:pt>
                <c:pt idx="245">
                  <c:v>0.91471302509307861</c:v>
                </c:pt>
                <c:pt idx="246">
                  <c:v>0.64806675910949707</c:v>
                </c:pt>
                <c:pt idx="247">
                  <c:v>0.7476273775100708</c:v>
                </c:pt>
                <c:pt idx="248">
                  <c:v>0.67642635107040405</c:v>
                </c:pt>
                <c:pt idx="249">
                  <c:v>0.66943609714508057</c:v>
                </c:pt>
                <c:pt idx="250">
                  <c:v>0.86761629581451416</c:v>
                </c:pt>
                <c:pt idx="251">
                  <c:v>0.57296830415725708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0.4376472532749176</c:v>
                </c:pt>
                <c:pt idx="270">
                  <c:v>0.99329888820648193</c:v>
                </c:pt>
                <c:pt idx="271">
                  <c:v>0.58632761240005493</c:v>
                </c:pt>
                <c:pt idx="272">
                  <c:v>0.66475343704223633</c:v>
                </c:pt>
                <c:pt idx="273">
                  <c:v>0.64531034231185913</c:v>
                </c:pt>
                <c:pt idx="274">
                  <c:v>0.76399397850036621</c:v>
                </c:pt>
                <c:pt idx="275">
                  <c:v>0.20430441200733179</c:v>
                </c:pt>
                <c:pt idx="276">
                  <c:v>0.54150080680847168</c:v>
                </c:pt>
                <c:pt idx="277">
                  <c:v>7.5302913784980774E-2</c:v>
                </c:pt>
                <c:pt idx="278">
                  <c:v>0.69602715969085693</c:v>
                </c:pt>
                <c:pt idx="279">
                  <c:v>0.832100510597229</c:v>
                </c:pt>
                <c:pt idx="280">
                  <c:v>0.79789441823959351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AA-43B0-B099-EE13B8DFD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9.0839611936038896E-3"/>
          <c:y val="0.12815839683696972"/>
          <c:w val="0.96887214753783513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[8]charts_data!$L$2:$L$326</c:f>
              <c:numCache>
                <c:formatCode>General</c:formatCode>
                <c:ptCount val="325"/>
                <c:pt idx="0">
                  <c:v>0.59286731481552124</c:v>
                </c:pt>
                <c:pt idx="1">
                  <c:v>0.6735730767250061</c:v>
                </c:pt>
                <c:pt idx="2">
                  <c:v>0.81731152534484863</c:v>
                </c:pt>
                <c:pt idx="3">
                  <c:v>0.64146804809570313</c:v>
                </c:pt>
                <c:pt idx="4">
                  <c:v>0.77050453424453735</c:v>
                </c:pt>
                <c:pt idx="5">
                  <c:v>0.66957467794418335</c:v>
                </c:pt>
                <c:pt idx="6">
                  <c:v>0.56898629665374756</c:v>
                </c:pt>
                <c:pt idx="7">
                  <c:v>0.84107530117034912</c:v>
                </c:pt>
                <c:pt idx="8">
                  <c:v>0.53245633840560913</c:v>
                </c:pt>
                <c:pt idx="9">
                  <c:v>0.60363531112670898</c:v>
                </c:pt>
                <c:pt idx="10">
                  <c:v>0.63008791208267212</c:v>
                </c:pt>
                <c:pt idx="11">
                  <c:v>0.62941831350326538</c:v>
                </c:pt>
                <c:pt idx="12">
                  <c:v>0.61992144584655762</c:v>
                </c:pt>
                <c:pt idx="13">
                  <c:v>0.34119760990142822</c:v>
                </c:pt>
                <c:pt idx="14">
                  <c:v>0.36208319664001459</c:v>
                </c:pt>
                <c:pt idx="15">
                  <c:v>0.59828829765319824</c:v>
                </c:pt>
                <c:pt idx="16">
                  <c:v>0.21821065247058871</c:v>
                </c:pt>
                <c:pt idx="17">
                  <c:v>2.2014511749148369E-2</c:v>
                </c:pt>
                <c:pt idx="18">
                  <c:v>0.13162009418010709</c:v>
                </c:pt>
                <c:pt idx="19">
                  <c:v>0.31207671761512762</c:v>
                </c:pt>
                <c:pt idx="20">
                  <c:v>0.24200619757175451</c:v>
                </c:pt>
                <c:pt idx="21">
                  <c:v>0.2106032520532608</c:v>
                </c:pt>
                <c:pt idx="22">
                  <c:v>0.1804495453834534</c:v>
                </c:pt>
                <c:pt idx="23">
                  <c:v>0.30032867193222051</c:v>
                </c:pt>
                <c:pt idx="24">
                  <c:v>0.35857245326042181</c:v>
                </c:pt>
                <c:pt idx="25">
                  <c:v>0.80607926845550537</c:v>
                </c:pt>
                <c:pt idx="26">
                  <c:v>0.51899558305740356</c:v>
                </c:pt>
                <c:pt idx="27">
                  <c:v>0.86315405368804932</c:v>
                </c:pt>
                <c:pt idx="28">
                  <c:v>0.8379901647567749</c:v>
                </c:pt>
                <c:pt idx="29">
                  <c:v>0.49925079941749573</c:v>
                </c:pt>
                <c:pt idx="30">
                  <c:v>0.21891967952251429</c:v>
                </c:pt>
                <c:pt idx="31">
                  <c:v>0.59231364727020264</c:v>
                </c:pt>
                <c:pt idx="32">
                  <c:v>0.5980866551399231</c:v>
                </c:pt>
                <c:pt idx="33">
                  <c:v>1</c:v>
                </c:pt>
                <c:pt idx="34">
                  <c:v>0.35495921969413757</c:v>
                </c:pt>
                <c:pt idx="35">
                  <c:v>0.20365981757640839</c:v>
                </c:pt>
                <c:pt idx="36">
                  <c:v>0.49229565262794489</c:v>
                </c:pt>
                <c:pt idx="37">
                  <c:v>0.22574073076248169</c:v>
                </c:pt>
                <c:pt idx="38">
                  <c:v>0.249031662940979</c:v>
                </c:pt>
                <c:pt idx="39">
                  <c:v>0.53287941217422485</c:v>
                </c:pt>
                <c:pt idx="40">
                  <c:v>0.69790929555892944</c:v>
                </c:pt>
                <c:pt idx="41">
                  <c:v>0.6379966139793396</c:v>
                </c:pt>
                <c:pt idx="42">
                  <c:v>0.39800676703453058</c:v>
                </c:pt>
                <c:pt idx="43">
                  <c:v>0.44601994752883911</c:v>
                </c:pt>
                <c:pt idx="44">
                  <c:v>0.87031465768814087</c:v>
                </c:pt>
                <c:pt idx="45">
                  <c:v>0.62619662284851074</c:v>
                </c:pt>
                <c:pt idx="46">
                  <c:v>0.68388104438781738</c:v>
                </c:pt>
                <c:pt idx="47">
                  <c:v>0.95198202133178711</c:v>
                </c:pt>
                <c:pt idx="48">
                  <c:v>0.94150036573410034</c:v>
                </c:pt>
                <c:pt idx="49">
                  <c:v>0.79952925443649292</c:v>
                </c:pt>
                <c:pt idx="51">
                  <c:v>0.82074469327926636</c:v>
                </c:pt>
                <c:pt idx="52">
                  <c:v>0.79717719554901123</c:v>
                </c:pt>
                <c:pt idx="53">
                  <c:v>0.8926011323928833</c:v>
                </c:pt>
                <c:pt idx="54">
                  <c:v>0.62701761722564697</c:v>
                </c:pt>
                <c:pt idx="55">
                  <c:v>0.63612085580825806</c:v>
                </c:pt>
                <c:pt idx="56">
                  <c:v>0.68086355924606323</c:v>
                </c:pt>
                <c:pt idx="57">
                  <c:v>0.66566717624664307</c:v>
                </c:pt>
                <c:pt idx="58">
                  <c:v>0.78156155347824097</c:v>
                </c:pt>
                <c:pt idx="59">
                  <c:v>1.8276730552315709E-2</c:v>
                </c:pt>
                <c:pt idx="60">
                  <c:v>0.34214553236961359</c:v>
                </c:pt>
                <c:pt idx="61">
                  <c:v>0.79682397842407227</c:v>
                </c:pt>
                <c:pt idx="62">
                  <c:v>0.93958806991577148</c:v>
                </c:pt>
                <c:pt idx="63">
                  <c:v>0.94646024703979492</c:v>
                </c:pt>
                <c:pt idx="64">
                  <c:v>0.90145730972290039</c:v>
                </c:pt>
                <c:pt idx="65">
                  <c:v>0.89853203296661377</c:v>
                </c:pt>
                <c:pt idx="66">
                  <c:v>0.48768895864486689</c:v>
                </c:pt>
                <c:pt idx="67">
                  <c:v>0.92490822076797485</c:v>
                </c:pt>
                <c:pt idx="68">
                  <c:v>0.96586310863494873</c:v>
                </c:pt>
                <c:pt idx="69">
                  <c:v>0.92722189426422119</c:v>
                </c:pt>
                <c:pt idx="70">
                  <c:v>0.84837418794631958</c:v>
                </c:pt>
                <c:pt idx="71">
                  <c:v>0.94703865051269531</c:v>
                </c:pt>
                <c:pt idx="72">
                  <c:v>0.87830108404159546</c:v>
                </c:pt>
                <c:pt idx="73">
                  <c:v>0.32449245452880859</c:v>
                </c:pt>
                <c:pt idx="74">
                  <c:v>4.1756652295589447E-2</c:v>
                </c:pt>
                <c:pt idx="75">
                  <c:v>0.99312525987625122</c:v>
                </c:pt>
                <c:pt idx="76">
                  <c:v>0.77023988962173462</c:v>
                </c:pt>
                <c:pt idx="77">
                  <c:v>0.8462185263633728</c:v>
                </c:pt>
                <c:pt idx="78">
                  <c:v>0.63526070117950439</c:v>
                </c:pt>
                <c:pt idx="79">
                  <c:v>0.93805932998657227</c:v>
                </c:pt>
                <c:pt idx="80">
                  <c:v>0.85211950540542603</c:v>
                </c:pt>
                <c:pt idx="81">
                  <c:v>0.61083215475082397</c:v>
                </c:pt>
                <c:pt idx="82">
                  <c:v>0.65065276622772217</c:v>
                </c:pt>
                <c:pt idx="83">
                  <c:v>0.68796068429946899</c:v>
                </c:pt>
                <c:pt idx="84">
                  <c:v>0.41432923078536987</c:v>
                </c:pt>
                <c:pt idx="85">
                  <c:v>0.38589078187942499</c:v>
                </c:pt>
                <c:pt idx="86">
                  <c:v>6.3875734806060791E-2</c:v>
                </c:pt>
                <c:pt idx="87">
                  <c:v>0.54925394058227539</c:v>
                </c:pt>
                <c:pt idx="88">
                  <c:v>2.4548225104808811E-2</c:v>
                </c:pt>
                <c:pt idx="89">
                  <c:v>0.57684344053268433</c:v>
                </c:pt>
                <c:pt idx="90">
                  <c:v>0.1752354949712753</c:v>
                </c:pt>
                <c:pt idx="91">
                  <c:v>0.39669346809387213</c:v>
                </c:pt>
                <c:pt idx="92">
                  <c:v>0.27499207854270941</c:v>
                </c:pt>
                <c:pt idx="93">
                  <c:v>0.30240291357040411</c:v>
                </c:pt>
                <c:pt idx="94">
                  <c:v>0.39949148893356318</c:v>
                </c:pt>
                <c:pt idx="95">
                  <c:v>0.27642637491226202</c:v>
                </c:pt>
                <c:pt idx="96">
                  <c:v>0.2294559329748154</c:v>
                </c:pt>
                <c:pt idx="97">
                  <c:v>0.40052333474159241</c:v>
                </c:pt>
                <c:pt idx="98">
                  <c:v>0.69009757041931152</c:v>
                </c:pt>
                <c:pt idx="99">
                  <c:v>0.75193655490875244</c:v>
                </c:pt>
                <c:pt idx="100">
                  <c:v>0.58973944187164307</c:v>
                </c:pt>
                <c:pt idx="101">
                  <c:v>0.29992353916168207</c:v>
                </c:pt>
                <c:pt idx="102">
                  <c:v>0.26282605528831482</c:v>
                </c:pt>
                <c:pt idx="103">
                  <c:v>0.2661057710647583</c:v>
                </c:pt>
                <c:pt idx="104">
                  <c:v>0.18798607587814331</c:v>
                </c:pt>
                <c:pt idx="105">
                  <c:v>0.30972194671630859</c:v>
                </c:pt>
                <c:pt idx="106">
                  <c:v>0.93354499340057373</c:v>
                </c:pt>
                <c:pt idx="107">
                  <c:v>0.48370656371116638</c:v>
                </c:pt>
                <c:pt idx="108">
                  <c:v>0.3404238224029541</c:v>
                </c:pt>
                <c:pt idx="109">
                  <c:v>0.77811908721923828</c:v>
                </c:pt>
                <c:pt idx="110">
                  <c:v>0.76283615827560425</c:v>
                </c:pt>
                <c:pt idx="111">
                  <c:v>0.68345028162002563</c:v>
                </c:pt>
                <c:pt idx="112">
                  <c:v>0.66490399837493896</c:v>
                </c:pt>
                <c:pt idx="113">
                  <c:v>0.57284337282180786</c:v>
                </c:pt>
                <c:pt idx="114">
                  <c:v>0.92292165756225586</c:v>
                </c:pt>
                <c:pt idx="115">
                  <c:v>0.89158493280410767</c:v>
                </c:pt>
                <c:pt idx="116">
                  <c:v>0.81761884689331055</c:v>
                </c:pt>
                <c:pt idx="117">
                  <c:v>0.87535566091537476</c:v>
                </c:pt>
                <c:pt idx="118">
                  <c:v>0.83572077751159668</c:v>
                </c:pt>
                <c:pt idx="119">
                  <c:v>0.96344566345214844</c:v>
                </c:pt>
                <c:pt idx="120">
                  <c:v>0.76161289215087891</c:v>
                </c:pt>
                <c:pt idx="121">
                  <c:v>0.79640454053878784</c:v>
                </c:pt>
                <c:pt idx="122">
                  <c:v>0.93546777963638306</c:v>
                </c:pt>
                <c:pt idx="123">
                  <c:v>0.72494220733642578</c:v>
                </c:pt>
                <c:pt idx="124">
                  <c:v>0.85363954305648804</c:v>
                </c:pt>
                <c:pt idx="125">
                  <c:v>0.91028952598571777</c:v>
                </c:pt>
                <c:pt idx="126">
                  <c:v>0.90033352375030518</c:v>
                </c:pt>
                <c:pt idx="127">
                  <c:v>0.9541316032409668</c:v>
                </c:pt>
                <c:pt idx="128">
                  <c:v>0.83570897579193115</c:v>
                </c:pt>
                <c:pt idx="129">
                  <c:v>0.89279955625534058</c:v>
                </c:pt>
                <c:pt idx="130">
                  <c:v>0.54001408815383911</c:v>
                </c:pt>
                <c:pt idx="131">
                  <c:v>0.86090326309204102</c:v>
                </c:pt>
                <c:pt idx="132">
                  <c:v>0.90169548988342285</c:v>
                </c:pt>
                <c:pt idx="133">
                  <c:v>0.93419259786605835</c:v>
                </c:pt>
                <c:pt idx="134">
                  <c:v>0.88166362047195435</c:v>
                </c:pt>
                <c:pt idx="135">
                  <c:v>0.76039141416549683</c:v>
                </c:pt>
                <c:pt idx="136">
                  <c:v>0.69781476259231567</c:v>
                </c:pt>
                <c:pt idx="137">
                  <c:v>0.33918243646621699</c:v>
                </c:pt>
                <c:pt idx="138">
                  <c:v>0.56831306219100952</c:v>
                </c:pt>
                <c:pt idx="139">
                  <c:v>0.66141331195831299</c:v>
                </c:pt>
                <c:pt idx="140">
                  <c:v>0.81072920560836792</c:v>
                </c:pt>
                <c:pt idx="141">
                  <c:v>0.35902392864227289</c:v>
                </c:pt>
                <c:pt idx="142">
                  <c:v>0.48007699847221369</c:v>
                </c:pt>
                <c:pt idx="143">
                  <c:v>0.47610613703727722</c:v>
                </c:pt>
                <c:pt idx="144">
                  <c:v>0.86026787757873535</c:v>
                </c:pt>
                <c:pt idx="145">
                  <c:v>0.5766294002532959</c:v>
                </c:pt>
                <c:pt idx="146">
                  <c:v>0.7316964864730835</c:v>
                </c:pt>
                <c:pt idx="147">
                  <c:v>0.70745497941970825</c:v>
                </c:pt>
                <c:pt idx="148">
                  <c:v>0.69649320840835571</c:v>
                </c:pt>
                <c:pt idx="149">
                  <c:v>0.60739648342132568</c:v>
                </c:pt>
                <c:pt idx="150">
                  <c:v>0.64129269123077393</c:v>
                </c:pt>
                <c:pt idx="151">
                  <c:v>0.2288738489151001</c:v>
                </c:pt>
                <c:pt idx="152">
                  <c:v>0.61207598447799683</c:v>
                </c:pt>
                <c:pt idx="153">
                  <c:v>0.62742006778717041</c:v>
                </c:pt>
                <c:pt idx="154">
                  <c:v>0.47434046864509583</c:v>
                </c:pt>
                <c:pt idx="155">
                  <c:v>0.4483659565448761</c:v>
                </c:pt>
                <c:pt idx="156">
                  <c:v>0.55588638782501221</c:v>
                </c:pt>
                <c:pt idx="157">
                  <c:v>0.25621822476387018</c:v>
                </c:pt>
                <c:pt idx="158">
                  <c:v>0.47909951210021973</c:v>
                </c:pt>
                <c:pt idx="159">
                  <c:v>0.68766307830810547</c:v>
                </c:pt>
                <c:pt idx="160">
                  <c:v>0.81494152545928955</c:v>
                </c:pt>
                <c:pt idx="161">
                  <c:v>0.8808789849281311</c:v>
                </c:pt>
                <c:pt idx="162">
                  <c:v>0.92475420236587524</c:v>
                </c:pt>
                <c:pt idx="163">
                  <c:v>0.92407464981079102</c:v>
                </c:pt>
                <c:pt idx="164">
                  <c:v>0.89602768421173096</c:v>
                </c:pt>
                <c:pt idx="165">
                  <c:v>0.80469512939453125</c:v>
                </c:pt>
                <c:pt idx="166">
                  <c:v>0.60055780410766602</c:v>
                </c:pt>
                <c:pt idx="167">
                  <c:v>0.59882229566574097</c:v>
                </c:pt>
                <c:pt idx="168">
                  <c:v>0.38308048248291021</c:v>
                </c:pt>
                <c:pt idx="169">
                  <c:v>0.7142021656036377</c:v>
                </c:pt>
                <c:pt idx="170">
                  <c:v>0.66738051176071167</c:v>
                </c:pt>
                <c:pt idx="171">
                  <c:v>0.70867919921875</c:v>
                </c:pt>
                <c:pt idx="172">
                  <c:v>0.63957196474075317</c:v>
                </c:pt>
                <c:pt idx="173">
                  <c:v>0.71871829032897949</c:v>
                </c:pt>
                <c:pt idx="174">
                  <c:v>0.70997375249862671</c:v>
                </c:pt>
                <c:pt idx="175">
                  <c:v>0.74761545658111572</c:v>
                </c:pt>
                <c:pt idx="176">
                  <c:v>0.61579495668411255</c:v>
                </c:pt>
                <c:pt idx="177">
                  <c:v>0.76569974422454834</c:v>
                </c:pt>
                <c:pt idx="178">
                  <c:v>0.88532567024230957</c:v>
                </c:pt>
                <c:pt idx="179">
                  <c:v>0.79692661762237549</c:v>
                </c:pt>
                <c:pt idx="180">
                  <c:v>0.85532683134078979</c:v>
                </c:pt>
                <c:pt idx="181">
                  <c:v>0.54837298393249512</c:v>
                </c:pt>
                <c:pt idx="182">
                  <c:v>0.62774777412414551</c:v>
                </c:pt>
                <c:pt idx="183">
                  <c:v>0.51108020544052124</c:v>
                </c:pt>
                <c:pt idx="184">
                  <c:v>0.28178641200065607</c:v>
                </c:pt>
                <c:pt idx="185">
                  <c:v>0.98051464557647705</c:v>
                </c:pt>
                <c:pt idx="186">
                  <c:v>0.6400800347328186</c:v>
                </c:pt>
                <c:pt idx="187">
                  <c:v>0.40679717063903809</c:v>
                </c:pt>
                <c:pt idx="188">
                  <c:v>0.47182556986808782</c:v>
                </c:pt>
                <c:pt idx="189">
                  <c:v>8.3687752485275269E-2</c:v>
                </c:pt>
                <c:pt idx="190">
                  <c:v>0.63917696475982666</c:v>
                </c:pt>
                <c:pt idx="191">
                  <c:v>0.72757416963577271</c:v>
                </c:pt>
                <c:pt idx="192">
                  <c:v>0.5921514630317688</c:v>
                </c:pt>
                <c:pt idx="193">
                  <c:v>0.64820808172225952</c:v>
                </c:pt>
                <c:pt idx="194">
                  <c:v>0.41913145780563349</c:v>
                </c:pt>
                <c:pt idx="195">
                  <c:v>0.547565758228302</c:v>
                </c:pt>
                <c:pt idx="196">
                  <c:v>0.59430623054504395</c:v>
                </c:pt>
                <c:pt idx="197">
                  <c:v>0.5565304160118103</c:v>
                </c:pt>
                <c:pt idx="198">
                  <c:v>0.54492634534835815</c:v>
                </c:pt>
                <c:pt idx="199">
                  <c:v>0.58734303712844849</c:v>
                </c:pt>
                <c:pt idx="200">
                  <c:v>0.67023378610610962</c:v>
                </c:pt>
                <c:pt idx="201">
                  <c:v>0.63325768709182739</c:v>
                </c:pt>
                <c:pt idx="202">
                  <c:v>0.32611551880836492</c:v>
                </c:pt>
                <c:pt idx="203">
                  <c:v>0.57113409042358398</c:v>
                </c:pt>
                <c:pt idx="204">
                  <c:v>0.77277714014053345</c:v>
                </c:pt>
                <c:pt idx="205">
                  <c:v>0.91722679138183594</c:v>
                </c:pt>
                <c:pt idx="206">
                  <c:v>0.85896420478820801</c:v>
                </c:pt>
                <c:pt idx="207">
                  <c:v>0.83225053548812866</c:v>
                </c:pt>
                <c:pt idx="208">
                  <c:v>0.88643985986709595</c:v>
                </c:pt>
                <c:pt idx="209">
                  <c:v>0.82811731100082397</c:v>
                </c:pt>
                <c:pt idx="210">
                  <c:v>0.87080025672912598</c:v>
                </c:pt>
                <c:pt idx="211">
                  <c:v>0.83551591634750366</c:v>
                </c:pt>
                <c:pt idx="212">
                  <c:v>0.86232829093933105</c:v>
                </c:pt>
                <c:pt idx="213">
                  <c:v>0.70989549160003662</c:v>
                </c:pt>
                <c:pt idx="214">
                  <c:v>0.65823012590408325</c:v>
                </c:pt>
                <c:pt idx="215">
                  <c:v>0.59382295608520508</c:v>
                </c:pt>
                <c:pt idx="216">
                  <c:v>0.79831933975219727</c:v>
                </c:pt>
                <c:pt idx="217">
                  <c:v>0.72558397054672241</c:v>
                </c:pt>
                <c:pt idx="218">
                  <c:v>0.52944684028625488</c:v>
                </c:pt>
                <c:pt idx="219">
                  <c:v>0.50881677865982056</c:v>
                </c:pt>
                <c:pt idx="220">
                  <c:v>0.60678607225418091</c:v>
                </c:pt>
                <c:pt idx="221">
                  <c:v>0.5203433632850647</c:v>
                </c:pt>
                <c:pt idx="222">
                  <c:v>0.76716899871826172</c:v>
                </c:pt>
                <c:pt idx="223">
                  <c:v>0.83649253845214844</c:v>
                </c:pt>
                <c:pt idx="224">
                  <c:v>0.84646123647689819</c:v>
                </c:pt>
                <c:pt idx="225">
                  <c:v>0.77775490283966064</c:v>
                </c:pt>
                <c:pt idx="226">
                  <c:v>0.50772774219512939</c:v>
                </c:pt>
                <c:pt idx="227">
                  <c:v>6.1262771487236023E-2</c:v>
                </c:pt>
                <c:pt idx="229">
                  <c:v>0.98903942108154297</c:v>
                </c:pt>
                <c:pt idx="230">
                  <c:v>0.15304671227931979</c:v>
                </c:pt>
                <c:pt idx="231">
                  <c:v>0.46305692195892328</c:v>
                </c:pt>
                <c:pt idx="232">
                  <c:v>0.33080706000328058</c:v>
                </c:pt>
                <c:pt idx="233">
                  <c:v>0.38285091519355768</c:v>
                </c:pt>
                <c:pt idx="234">
                  <c:v>0.64553868770599365</c:v>
                </c:pt>
                <c:pt idx="235">
                  <c:v>0.66623532772064209</c:v>
                </c:pt>
                <c:pt idx="236">
                  <c:v>0.65907973051071167</c:v>
                </c:pt>
                <c:pt idx="237">
                  <c:v>0.66627264022827148</c:v>
                </c:pt>
                <c:pt idx="238">
                  <c:v>0.67042422294616699</c:v>
                </c:pt>
                <c:pt idx="239">
                  <c:v>0.70600992441177368</c:v>
                </c:pt>
                <c:pt idx="240">
                  <c:v>0.66506946086883545</c:v>
                </c:pt>
                <c:pt idx="241">
                  <c:v>0.43464183807373052</c:v>
                </c:pt>
                <c:pt idx="242">
                  <c:v>0.38297054171562189</c:v>
                </c:pt>
                <c:pt idx="243">
                  <c:v>5.1953881978988647E-2</c:v>
                </c:pt>
                <c:pt idx="244">
                  <c:v>0.72114038467407227</c:v>
                </c:pt>
                <c:pt idx="245">
                  <c:v>0.91471302509307861</c:v>
                </c:pt>
                <c:pt idx="246">
                  <c:v>0.64806675910949707</c:v>
                </c:pt>
                <c:pt idx="247">
                  <c:v>0.7476273775100708</c:v>
                </c:pt>
                <c:pt idx="248">
                  <c:v>0.67642635107040405</c:v>
                </c:pt>
                <c:pt idx="249">
                  <c:v>0.66943609714508057</c:v>
                </c:pt>
                <c:pt idx="250">
                  <c:v>0.86761629581451416</c:v>
                </c:pt>
                <c:pt idx="251">
                  <c:v>0.57296830415725708</c:v>
                </c:pt>
                <c:pt idx="252">
                  <c:v>0.71614623069763184</c:v>
                </c:pt>
                <c:pt idx="253">
                  <c:v>0.60800814628601074</c:v>
                </c:pt>
                <c:pt idx="254">
                  <c:v>0.16828978061676031</c:v>
                </c:pt>
                <c:pt idx="255">
                  <c:v>0.62811547517776489</c:v>
                </c:pt>
                <c:pt idx="256">
                  <c:v>0.72004061937332153</c:v>
                </c:pt>
                <c:pt idx="257">
                  <c:v>0.74010485410690308</c:v>
                </c:pt>
                <c:pt idx="258">
                  <c:v>0.63627004623413086</c:v>
                </c:pt>
                <c:pt idx="259">
                  <c:v>0.65981191396713257</c:v>
                </c:pt>
                <c:pt idx="260">
                  <c:v>0.62790173292160034</c:v>
                </c:pt>
                <c:pt idx="261">
                  <c:v>0.79197001457214355</c:v>
                </c:pt>
                <c:pt idx="262">
                  <c:v>0.70816266536712646</c:v>
                </c:pt>
                <c:pt idx="263">
                  <c:v>0.80069047212600708</c:v>
                </c:pt>
                <c:pt idx="264">
                  <c:v>0.68691980838775635</c:v>
                </c:pt>
                <c:pt idx="265">
                  <c:v>0.73842185735702515</c:v>
                </c:pt>
                <c:pt idx="266">
                  <c:v>0.66772395372390747</c:v>
                </c:pt>
                <c:pt idx="267">
                  <c:v>0.71599096059799194</c:v>
                </c:pt>
                <c:pt idx="268">
                  <c:v>0.7929111123085022</c:v>
                </c:pt>
                <c:pt idx="269">
                  <c:v>0.4376472532749176</c:v>
                </c:pt>
                <c:pt idx="270">
                  <c:v>0.99329888820648193</c:v>
                </c:pt>
                <c:pt idx="271">
                  <c:v>0.58632761240005493</c:v>
                </c:pt>
                <c:pt idx="272">
                  <c:v>0.66475343704223633</c:v>
                </c:pt>
                <c:pt idx="273">
                  <c:v>0.64531034231185913</c:v>
                </c:pt>
                <c:pt idx="274">
                  <c:v>0.76399397850036621</c:v>
                </c:pt>
                <c:pt idx="275">
                  <c:v>0.20430441200733179</c:v>
                </c:pt>
                <c:pt idx="276">
                  <c:v>0.54150080680847168</c:v>
                </c:pt>
                <c:pt idx="277">
                  <c:v>7.5302913784980774E-2</c:v>
                </c:pt>
                <c:pt idx="278">
                  <c:v>0.69602715969085693</c:v>
                </c:pt>
                <c:pt idx="279">
                  <c:v>0.832100510597229</c:v>
                </c:pt>
                <c:pt idx="280">
                  <c:v>0.79789441823959351</c:v>
                </c:pt>
                <c:pt idx="281">
                  <c:v>0.65032124519348145</c:v>
                </c:pt>
                <c:pt idx="282">
                  <c:v>0.78143388032913208</c:v>
                </c:pt>
                <c:pt idx="283">
                  <c:v>0.63835567235946655</c:v>
                </c:pt>
                <c:pt idx="284">
                  <c:v>0.7633853554725647</c:v>
                </c:pt>
                <c:pt idx="285">
                  <c:v>0.55474412441253662</c:v>
                </c:pt>
                <c:pt idx="286">
                  <c:v>0.86057877540588379</c:v>
                </c:pt>
                <c:pt idx="287">
                  <c:v>0.93069148063659668</c:v>
                </c:pt>
                <c:pt idx="289">
                  <c:v>0.84781062602996826</c:v>
                </c:pt>
                <c:pt idx="290">
                  <c:v>0.93559056520462036</c:v>
                </c:pt>
                <c:pt idx="291">
                  <c:v>0.89297306537628174</c:v>
                </c:pt>
                <c:pt idx="292">
                  <c:v>0.82214689254760742</c:v>
                </c:pt>
                <c:pt idx="293">
                  <c:v>0.94170939922332764</c:v>
                </c:pt>
                <c:pt idx="294">
                  <c:v>0.78086268901824951</c:v>
                </c:pt>
                <c:pt idx="295">
                  <c:v>0.83178806304931641</c:v>
                </c:pt>
                <c:pt idx="296">
                  <c:v>0.6078951358795166</c:v>
                </c:pt>
                <c:pt idx="297">
                  <c:v>0.78085726499557495</c:v>
                </c:pt>
                <c:pt idx="298">
                  <c:v>0.85286629199981689</c:v>
                </c:pt>
                <c:pt idx="299">
                  <c:v>0.83192026615142822</c:v>
                </c:pt>
                <c:pt idx="300">
                  <c:v>0.27590379118919373</c:v>
                </c:pt>
                <c:pt idx="301">
                  <c:v>0.66315621137619019</c:v>
                </c:pt>
                <c:pt idx="302">
                  <c:v>0.82831716537475586</c:v>
                </c:pt>
                <c:pt idx="303">
                  <c:v>0.84061318635940552</c:v>
                </c:pt>
                <c:pt idx="304">
                  <c:v>0.94314694404602051</c:v>
                </c:pt>
                <c:pt idx="305">
                  <c:v>0.90748566389083862</c:v>
                </c:pt>
                <c:pt idx="306">
                  <c:v>0.77545040845870972</c:v>
                </c:pt>
                <c:pt idx="307">
                  <c:v>0.86702108383178711</c:v>
                </c:pt>
                <c:pt idx="308">
                  <c:v>0.95450848340988159</c:v>
                </c:pt>
                <c:pt idx="309">
                  <c:v>0.64241218566894531</c:v>
                </c:pt>
                <c:pt idx="310">
                  <c:v>0.889934241771698</c:v>
                </c:pt>
                <c:pt idx="311">
                  <c:v>0.76185333728790283</c:v>
                </c:pt>
                <c:pt idx="312">
                  <c:v>0.90379154682159424</c:v>
                </c:pt>
                <c:pt idx="313">
                  <c:v>0.88641095161437988</c:v>
                </c:pt>
                <c:pt idx="314">
                  <c:v>0.1960038095712662</c:v>
                </c:pt>
                <c:pt idx="315">
                  <c:v>0.83350914716720581</c:v>
                </c:pt>
                <c:pt idx="316">
                  <c:v>0.80094361305236816</c:v>
                </c:pt>
                <c:pt idx="317">
                  <c:v>0.80167901515960693</c:v>
                </c:pt>
                <c:pt idx="318">
                  <c:v>0.8024553656578064</c:v>
                </c:pt>
                <c:pt idx="319">
                  <c:v>0.84287601709365845</c:v>
                </c:pt>
                <c:pt idx="320">
                  <c:v>0.80599409341812134</c:v>
                </c:pt>
                <c:pt idx="321">
                  <c:v>0.78544801473617554</c:v>
                </c:pt>
                <c:pt idx="322">
                  <c:v>0.92717695236206055</c:v>
                </c:pt>
                <c:pt idx="323">
                  <c:v>0.93310415744781494</c:v>
                </c:pt>
                <c:pt idx="324">
                  <c:v>0.83069390058517456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D1-48ED-A543-640E8B91E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[8]charts_data!$AI$2:$AI$326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0.65032124519348145</c:v>
                </c:pt>
                <c:pt idx="282">
                  <c:v>0.78143388032913208</c:v>
                </c:pt>
                <c:pt idx="283">
                  <c:v>0.63835567235946655</c:v>
                </c:pt>
                <c:pt idx="284">
                  <c:v>0.7633853554725647</c:v>
                </c:pt>
                <c:pt idx="285">
                  <c:v>0.55474412441253662</c:v>
                </c:pt>
                <c:pt idx="286">
                  <c:v>0.86057877540588379</c:v>
                </c:pt>
                <c:pt idx="287">
                  <c:v>0.93069148063659668</c:v>
                </c:pt>
                <c:pt idx="289">
                  <c:v>0.84781062602996826</c:v>
                </c:pt>
                <c:pt idx="290">
                  <c:v>0.93559056520462036</c:v>
                </c:pt>
                <c:pt idx="291">
                  <c:v>0.89297306537628174</c:v>
                </c:pt>
                <c:pt idx="292">
                  <c:v>0.82214689254760742</c:v>
                </c:pt>
                <c:pt idx="293">
                  <c:v>0.94170939922332764</c:v>
                </c:pt>
                <c:pt idx="294">
                  <c:v>0.78086268901824951</c:v>
                </c:pt>
                <c:pt idx="295">
                  <c:v>0.83178806304931641</c:v>
                </c:pt>
                <c:pt idx="296">
                  <c:v>0.6078951358795166</c:v>
                </c:pt>
                <c:pt idx="297">
                  <c:v>0.78085726499557495</c:v>
                </c:pt>
                <c:pt idx="298">
                  <c:v>0.85286629199981689</c:v>
                </c:pt>
                <c:pt idx="299">
                  <c:v>0.83192026615142822</c:v>
                </c:pt>
                <c:pt idx="300">
                  <c:v>0.27590379118919373</c:v>
                </c:pt>
                <c:pt idx="301">
                  <c:v>0.66315621137619019</c:v>
                </c:pt>
                <c:pt idx="302">
                  <c:v>0.82831716537475586</c:v>
                </c:pt>
                <c:pt idx="303">
                  <c:v>0.84061318635940552</c:v>
                </c:pt>
                <c:pt idx="304">
                  <c:v>0.94314694404602051</c:v>
                </c:pt>
                <c:pt idx="305">
                  <c:v>0.90748566389083862</c:v>
                </c:pt>
                <c:pt idx="306">
                  <c:v>0.77545040845870972</c:v>
                </c:pt>
                <c:pt idx="307">
                  <c:v>0.86702108383178711</c:v>
                </c:pt>
                <c:pt idx="308">
                  <c:v>0.95450848340988159</c:v>
                </c:pt>
                <c:pt idx="309">
                  <c:v>0.64241218566894531</c:v>
                </c:pt>
                <c:pt idx="310">
                  <c:v>0.889934241771698</c:v>
                </c:pt>
                <c:pt idx="311">
                  <c:v>0.76185333728790283</c:v>
                </c:pt>
                <c:pt idx="312">
                  <c:v>0.90379154682159424</c:v>
                </c:pt>
                <c:pt idx="313">
                  <c:v>0.88641095161437988</c:v>
                </c:pt>
                <c:pt idx="314">
                  <c:v>0.1960038095712662</c:v>
                </c:pt>
                <c:pt idx="315">
                  <c:v>0.83350914716720581</c:v>
                </c:pt>
                <c:pt idx="316">
                  <c:v>0.80094361305236816</c:v>
                </c:pt>
                <c:pt idx="317">
                  <c:v>0.80167901515960693</c:v>
                </c:pt>
                <c:pt idx="318">
                  <c:v>0.8024553656578064</c:v>
                </c:pt>
                <c:pt idx="319">
                  <c:v>0.84287601709365845</c:v>
                </c:pt>
                <c:pt idx="320">
                  <c:v>0.80599409341812134</c:v>
                </c:pt>
                <c:pt idx="321">
                  <c:v>0.78544801473617554</c:v>
                </c:pt>
                <c:pt idx="322">
                  <c:v>0.92717695236206055</c:v>
                </c:pt>
                <c:pt idx="323">
                  <c:v>0.93310415744781494</c:v>
                </c:pt>
                <c:pt idx="324">
                  <c:v>0.83069390058517456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0A-4601-A0DD-1B2F480A1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[8]charts_data!$AJ$2:$AJ$326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0.63008791208267212</c:v>
                </c:pt>
                <c:pt idx="11">
                  <c:v>0.62941831350326538</c:v>
                </c:pt>
                <c:pt idx="12">
                  <c:v>0.61992144584655762</c:v>
                </c:pt>
                <c:pt idx="13">
                  <c:v>0.34119760990142822</c:v>
                </c:pt>
                <c:pt idx="14">
                  <c:v>0.36208319664001459</c:v>
                </c:pt>
                <c:pt idx="15">
                  <c:v>0.59828829765319824</c:v>
                </c:pt>
                <c:pt idx="16">
                  <c:v>0.21821065247058871</c:v>
                </c:pt>
                <c:pt idx="17">
                  <c:v>2.2014511749148369E-2</c:v>
                </c:pt>
                <c:pt idx="18">
                  <c:v>0.13162009418010709</c:v>
                </c:pt>
                <c:pt idx="19">
                  <c:v>0.31207671761512762</c:v>
                </c:pt>
                <c:pt idx="20">
                  <c:v>0.24200619757175451</c:v>
                </c:pt>
                <c:pt idx="21">
                  <c:v>0.2106032520532608</c:v>
                </c:pt>
                <c:pt idx="22">
                  <c:v>0.1804495453834534</c:v>
                </c:pt>
                <c:pt idx="23">
                  <c:v>0.30032867193222051</c:v>
                </c:pt>
                <c:pt idx="24">
                  <c:v>0.35857245326042181</c:v>
                </c:pt>
                <c:pt idx="25">
                  <c:v>0.80607926845550537</c:v>
                </c:pt>
                <c:pt idx="26">
                  <c:v>0.51899558305740356</c:v>
                </c:pt>
                <c:pt idx="27">
                  <c:v>0.86315405368804932</c:v>
                </c:pt>
                <c:pt idx="28">
                  <c:v>0.8379901647567749</c:v>
                </c:pt>
                <c:pt idx="29">
                  <c:v>0.49925079941749573</c:v>
                </c:pt>
                <c:pt idx="30">
                  <c:v>0.21891967952251429</c:v>
                </c:pt>
                <c:pt idx="31">
                  <c:v>0.59231364727020264</c:v>
                </c:pt>
                <c:pt idx="32">
                  <c:v>0.5980866551399231</c:v>
                </c:pt>
                <c:pt idx="33">
                  <c:v>1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0.65065276622772217</c:v>
                </c:pt>
                <c:pt idx="83">
                  <c:v>0.68796068429946899</c:v>
                </c:pt>
                <c:pt idx="84">
                  <c:v>0.41432923078536987</c:v>
                </c:pt>
                <c:pt idx="85">
                  <c:v>0.38589078187942499</c:v>
                </c:pt>
                <c:pt idx="86">
                  <c:v>6.3875734806060791E-2</c:v>
                </c:pt>
                <c:pt idx="87">
                  <c:v>0.54925394058227539</c:v>
                </c:pt>
                <c:pt idx="88">
                  <c:v>2.4548225104808811E-2</c:v>
                </c:pt>
                <c:pt idx="89">
                  <c:v>0.57684344053268433</c:v>
                </c:pt>
                <c:pt idx="90">
                  <c:v>0.1752354949712753</c:v>
                </c:pt>
                <c:pt idx="91">
                  <c:v>0.39669346809387213</c:v>
                </c:pt>
                <c:pt idx="92">
                  <c:v>0.27499207854270941</c:v>
                </c:pt>
                <c:pt idx="93">
                  <c:v>0.30240291357040411</c:v>
                </c:pt>
                <c:pt idx="94">
                  <c:v>0.39949148893356318</c:v>
                </c:pt>
                <c:pt idx="95">
                  <c:v>0.27642637491226202</c:v>
                </c:pt>
                <c:pt idx="96">
                  <c:v>0.2294559329748154</c:v>
                </c:pt>
                <c:pt idx="97">
                  <c:v>0.40052333474159241</c:v>
                </c:pt>
                <c:pt idx="98">
                  <c:v>0.69009757041931152</c:v>
                </c:pt>
                <c:pt idx="99">
                  <c:v>0.75193655490875244</c:v>
                </c:pt>
                <c:pt idx="100">
                  <c:v>0.58973944187164307</c:v>
                </c:pt>
                <c:pt idx="101">
                  <c:v>0.29992353916168207</c:v>
                </c:pt>
                <c:pt idx="102">
                  <c:v>0.26282605528831482</c:v>
                </c:pt>
                <c:pt idx="103">
                  <c:v>0.2661057710647583</c:v>
                </c:pt>
                <c:pt idx="104">
                  <c:v>0.18798607587814331</c:v>
                </c:pt>
                <c:pt idx="105">
                  <c:v>0.30972194671630859</c:v>
                </c:pt>
                <c:pt idx="106">
                  <c:v>0.93354499340057373</c:v>
                </c:pt>
                <c:pt idx="107">
                  <c:v>0.48370656371116638</c:v>
                </c:pt>
                <c:pt idx="108">
                  <c:v>0.3404238224029541</c:v>
                </c:pt>
                <c:pt idx="109">
                  <c:v>0.77811908721923828</c:v>
                </c:pt>
                <c:pt idx="110">
                  <c:v>0.76283615827560425</c:v>
                </c:pt>
                <c:pt idx="111">
                  <c:v>0.68345028162002563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0.69781476259231567</c:v>
                </c:pt>
                <c:pt idx="137">
                  <c:v>0.33918243646621699</c:v>
                </c:pt>
                <c:pt idx="138">
                  <c:v>0.56831306219100952</c:v>
                </c:pt>
                <c:pt idx="139">
                  <c:v>0.66141331195831299</c:v>
                </c:pt>
                <c:pt idx="140">
                  <c:v>0.81072920560836792</c:v>
                </c:pt>
                <c:pt idx="141">
                  <c:v>0.35902392864227289</c:v>
                </c:pt>
                <c:pt idx="142">
                  <c:v>0.48007699847221369</c:v>
                </c:pt>
                <c:pt idx="143">
                  <c:v>0.47610613703727722</c:v>
                </c:pt>
                <c:pt idx="144">
                  <c:v>0.86026787757873535</c:v>
                </c:pt>
                <c:pt idx="145">
                  <c:v>0.5766294002532959</c:v>
                </c:pt>
                <c:pt idx="146">
                  <c:v>0.7316964864730835</c:v>
                </c:pt>
                <c:pt idx="147">
                  <c:v>0.70745497941970825</c:v>
                </c:pt>
                <c:pt idx="148">
                  <c:v>0.69649320840835571</c:v>
                </c:pt>
                <c:pt idx="149">
                  <c:v>0.60739648342132568</c:v>
                </c:pt>
                <c:pt idx="150">
                  <c:v>0.64129269123077393</c:v>
                </c:pt>
                <c:pt idx="151">
                  <c:v>0.2288738489151001</c:v>
                </c:pt>
                <c:pt idx="152">
                  <c:v>0.61207598447799683</c:v>
                </c:pt>
                <c:pt idx="153">
                  <c:v>0.62742006778717041</c:v>
                </c:pt>
                <c:pt idx="154">
                  <c:v>0.47434046864509583</c:v>
                </c:pt>
                <c:pt idx="155">
                  <c:v>0.4483659565448761</c:v>
                </c:pt>
                <c:pt idx="156">
                  <c:v>0.55588638782501221</c:v>
                </c:pt>
                <c:pt idx="157">
                  <c:v>0.25621822476387018</c:v>
                </c:pt>
                <c:pt idx="158">
                  <c:v>0.47909951210021973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0.85532683134078979</c:v>
                </c:pt>
                <c:pt idx="181">
                  <c:v>0.54837298393249512</c:v>
                </c:pt>
                <c:pt idx="182">
                  <c:v>0.62774777412414551</c:v>
                </c:pt>
                <c:pt idx="183">
                  <c:v>0.51108020544052124</c:v>
                </c:pt>
                <c:pt idx="184">
                  <c:v>0.28178641200065607</c:v>
                </c:pt>
                <c:pt idx="185">
                  <c:v>0.98051464557647705</c:v>
                </c:pt>
                <c:pt idx="186">
                  <c:v>0.6400800347328186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0.67023378610610962</c:v>
                </c:pt>
                <c:pt idx="201">
                  <c:v>0.63325768709182739</c:v>
                </c:pt>
                <c:pt idx="202">
                  <c:v>0.32611551880836492</c:v>
                </c:pt>
                <c:pt idx="203">
                  <c:v>0.57113409042358398</c:v>
                </c:pt>
                <c:pt idx="204">
                  <c:v>0.77277714014053345</c:v>
                </c:pt>
                <c:pt idx="205">
                  <c:v>0.91722679138183594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0.52944684028625488</c:v>
                </c:pt>
                <c:pt idx="219">
                  <c:v>0.50881677865982056</c:v>
                </c:pt>
                <c:pt idx="220">
                  <c:v>0.60678607225418091</c:v>
                </c:pt>
                <c:pt idx="221">
                  <c:v>0.5203433632850647</c:v>
                </c:pt>
                <c:pt idx="222">
                  <c:v>0.76716899871826172</c:v>
                </c:pt>
                <c:pt idx="223">
                  <c:v>0.83649253845214844</c:v>
                </c:pt>
                <c:pt idx="224">
                  <c:v>0.84646123647689819</c:v>
                </c:pt>
                <c:pt idx="225">
                  <c:v>0.77775490283966064</c:v>
                </c:pt>
                <c:pt idx="226">
                  <c:v>0.50772774219512939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DC-4698-BA3C-10A2E52D4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[8]charts_data!$AK$2:$AK$326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0.35495921969413757</c:v>
                </c:pt>
                <c:pt idx="35">
                  <c:v>0.20365981757640839</c:v>
                </c:pt>
                <c:pt idx="36">
                  <c:v>0.49229565262794489</c:v>
                </c:pt>
                <c:pt idx="37">
                  <c:v>0.22574073076248169</c:v>
                </c:pt>
                <c:pt idx="38">
                  <c:v>0.249031662940979</c:v>
                </c:pt>
                <c:pt idx="39">
                  <c:v>0.53287941217422485</c:v>
                </c:pt>
                <c:pt idx="40">
                  <c:v>0.69790929555892944</c:v>
                </c:pt>
                <c:pt idx="41">
                  <c:v>0.6379966139793396</c:v>
                </c:pt>
                <c:pt idx="42">
                  <c:v>0.39800676703453058</c:v>
                </c:pt>
                <c:pt idx="43">
                  <c:v>0.44601994752883911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0.66490399837493896</c:v>
                </c:pt>
                <c:pt idx="113">
                  <c:v>0.57284337282180786</c:v>
                </c:pt>
                <c:pt idx="114">
                  <c:v>0.92292165756225586</c:v>
                </c:pt>
                <c:pt idx="115">
                  <c:v>0.89158493280410767</c:v>
                </c:pt>
                <c:pt idx="116">
                  <c:v>0.81761884689331055</c:v>
                </c:pt>
                <c:pt idx="117">
                  <c:v>0.87535566091537476</c:v>
                </c:pt>
                <c:pt idx="118">
                  <c:v>0.83572077751159668</c:v>
                </c:pt>
                <c:pt idx="119">
                  <c:v>0.96344566345214844</c:v>
                </c:pt>
                <c:pt idx="120">
                  <c:v>0.76161289215087891</c:v>
                </c:pt>
                <c:pt idx="121">
                  <c:v>0.79640454053878784</c:v>
                </c:pt>
                <c:pt idx="122">
                  <c:v>0.93546777963638306</c:v>
                </c:pt>
                <c:pt idx="123">
                  <c:v>0.72494220733642578</c:v>
                </c:pt>
                <c:pt idx="124">
                  <c:v>0.85363954305648804</c:v>
                </c:pt>
                <c:pt idx="125">
                  <c:v>0.91028952598571777</c:v>
                </c:pt>
                <c:pt idx="126">
                  <c:v>0.90033352375030518</c:v>
                </c:pt>
                <c:pt idx="127">
                  <c:v>0.9541316032409668</c:v>
                </c:pt>
                <c:pt idx="128">
                  <c:v>0.83570897579193115</c:v>
                </c:pt>
                <c:pt idx="129">
                  <c:v>0.89279955625534058</c:v>
                </c:pt>
                <c:pt idx="130">
                  <c:v>0.54001408815383911</c:v>
                </c:pt>
                <c:pt idx="131">
                  <c:v>0.86090326309204102</c:v>
                </c:pt>
                <c:pt idx="132">
                  <c:v>0.90169548988342285</c:v>
                </c:pt>
                <c:pt idx="133">
                  <c:v>0.93419259786605835</c:v>
                </c:pt>
                <c:pt idx="134">
                  <c:v>0.88166362047195435</c:v>
                </c:pt>
                <c:pt idx="135">
                  <c:v>0.76039141416549683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0.70997375249862671</c:v>
                </c:pt>
                <c:pt idx="175">
                  <c:v>0.74761545658111572</c:v>
                </c:pt>
                <c:pt idx="176">
                  <c:v>0.61579495668411255</c:v>
                </c:pt>
                <c:pt idx="177">
                  <c:v>0.76569974422454834</c:v>
                </c:pt>
                <c:pt idx="178">
                  <c:v>0.88532567024230957</c:v>
                </c:pt>
                <c:pt idx="179">
                  <c:v>0.79692661762237549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0.85896420478820801</c:v>
                </c:pt>
                <c:pt idx="207">
                  <c:v>0.83225053548812866</c:v>
                </c:pt>
                <c:pt idx="208">
                  <c:v>0.88643985986709595</c:v>
                </c:pt>
                <c:pt idx="209">
                  <c:v>0.82811731100082397</c:v>
                </c:pt>
                <c:pt idx="210">
                  <c:v>0.87080025672912598</c:v>
                </c:pt>
                <c:pt idx="211">
                  <c:v>0.83551591634750366</c:v>
                </c:pt>
                <c:pt idx="212">
                  <c:v>0.86232829093933105</c:v>
                </c:pt>
                <c:pt idx="213">
                  <c:v>0.70989549160003662</c:v>
                </c:pt>
                <c:pt idx="214">
                  <c:v>0.65823012590408325</c:v>
                </c:pt>
                <c:pt idx="215">
                  <c:v>0.59382295608520508</c:v>
                </c:pt>
                <c:pt idx="216">
                  <c:v>0.79831933975219727</c:v>
                </c:pt>
                <c:pt idx="217">
                  <c:v>0.72558397054672241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0.71614623069763184</c:v>
                </c:pt>
                <c:pt idx="253">
                  <c:v>0.60800814628601074</c:v>
                </c:pt>
                <c:pt idx="254">
                  <c:v>0.16828978061676031</c:v>
                </c:pt>
                <c:pt idx="255">
                  <c:v>0.62811547517776489</c:v>
                </c:pt>
                <c:pt idx="256">
                  <c:v>0.72004061937332153</c:v>
                </c:pt>
                <c:pt idx="257">
                  <c:v>0.74010485410690308</c:v>
                </c:pt>
                <c:pt idx="258">
                  <c:v>0.63627004623413086</c:v>
                </c:pt>
                <c:pt idx="259">
                  <c:v>0.65981191396713257</c:v>
                </c:pt>
                <c:pt idx="260">
                  <c:v>0.62790173292160034</c:v>
                </c:pt>
                <c:pt idx="261">
                  <c:v>0.79197001457214355</c:v>
                </c:pt>
                <c:pt idx="262">
                  <c:v>0.70816266536712646</c:v>
                </c:pt>
                <c:pt idx="263">
                  <c:v>0.80069047212600708</c:v>
                </c:pt>
                <c:pt idx="264">
                  <c:v>0.68691980838775635</c:v>
                </c:pt>
                <c:pt idx="265">
                  <c:v>0.73842185735702515</c:v>
                </c:pt>
                <c:pt idx="266">
                  <c:v>0.66772395372390747</c:v>
                </c:pt>
                <c:pt idx="267">
                  <c:v>0.71599096059799194</c:v>
                </c:pt>
                <c:pt idx="268">
                  <c:v>0.7929111123085022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53-4D6F-B176-4F49CC35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[8]charts_data!$AL$2:$AL$326</c:f>
              <c:numCache>
                <c:formatCode>General</c:formatCode>
                <c:ptCount val="325"/>
                <c:pt idx="0">
                  <c:v>0.59286731481552124</c:v>
                </c:pt>
                <c:pt idx="1">
                  <c:v>0.6735730767250061</c:v>
                </c:pt>
                <c:pt idx="2">
                  <c:v>0.81731152534484863</c:v>
                </c:pt>
                <c:pt idx="3">
                  <c:v>0.64146804809570313</c:v>
                </c:pt>
                <c:pt idx="4">
                  <c:v>0.77050453424453735</c:v>
                </c:pt>
                <c:pt idx="5">
                  <c:v>0.66957467794418335</c:v>
                </c:pt>
                <c:pt idx="6">
                  <c:v>0.56898629665374756</c:v>
                </c:pt>
                <c:pt idx="7">
                  <c:v>0.84107530117034912</c:v>
                </c:pt>
                <c:pt idx="8">
                  <c:v>0.53245633840560913</c:v>
                </c:pt>
                <c:pt idx="9">
                  <c:v>0.60363531112670898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0.87031465768814087</c:v>
                </c:pt>
                <c:pt idx="45">
                  <c:v>0.62619662284851074</c:v>
                </c:pt>
                <c:pt idx="46">
                  <c:v>0.68388104438781738</c:v>
                </c:pt>
                <c:pt idx="47">
                  <c:v>0.95198202133178711</c:v>
                </c:pt>
                <c:pt idx="48">
                  <c:v>0.94150036573410034</c:v>
                </c:pt>
                <c:pt idx="49">
                  <c:v>0.79952925443649292</c:v>
                </c:pt>
                <c:pt idx="51">
                  <c:v>0.82074469327926636</c:v>
                </c:pt>
                <c:pt idx="52">
                  <c:v>0.79717719554901123</c:v>
                </c:pt>
                <c:pt idx="53">
                  <c:v>0.8926011323928833</c:v>
                </c:pt>
                <c:pt idx="54">
                  <c:v>0.62701761722564697</c:v>
                </c:pt>
                <c:pt idx="55">
                  <c:v>0.63612085580825806</c:v>
                </c:pt>
                <c:pt idx="56">
                  <c:v>0.68086355924606323</c:v>
                </c:pt>
                <c:pt idx="57">
                  <c:v>0.66566717624664307</c:v>
                </c:pt>
                <c:pt idx="58">
                  <c:v>0.78156155347824097</c:v>
                </c:pt>
                <c:pt idx="59">
                  <c:v>1.8276730552315709E-2</c:v>
                </c:pt>
                <c:pt idx="60">
                  <c:v>0.34214553236961359</c:v>
                </c:pt>
                <c:pt idx="61">
                  <c:v>0.79682397842407227</c:v>
                </c:pt>
                <c:pt idx="62">
                  <c:v>0.93958806991577148</c:v>
                </c:pt>
                <c:pt idx="63">
                  <c:v>0.94646024703979492</c:v>
                </c:pt>
                <c:pt idx="64">
                  <c:v>0.90145730972290039</c:v>
                </c:pt>
                <c:pt idx="65">
                  <c:v>0.89853203296661377</c:v>
                </c:pt>
                <c:pt idx="66">
                  <c:v>0.48768895864486689</c:v>
                </c:pt>
                <c:pt idx="67">
                  <c:v>0.92490822076797485</c:v>
                </c:pt>
                <c:pt idx="68">
                  <c:v>0.96586310863494873</c:v>
                </c:pt>
                <c:pt idx="69">
                  <c:v>0.92722189426422119</c:v>
                </c:pt>
                <c:pt idx="70">
                  <c:v>0.84837418794631958</c:v>
                </c:pt>
                <c:pt idx="71">
                  <c:v>0.94703865051269531</c:v>
                </c:pt>
                <c:pt idx="72">
                  <c:v>0.87830108404159546</c:v>
                </c:pt>
                <c:pt idx="73">
                  <c:v>0.32449245452880859</c:v>
                </c:pt>
                <c:pt idx="74">
                  <c:v>4.1756652295589447E-2</c:v>
                </c:pt>
                <c:pt idx="75">
                  <c:v>0.99312525987625122</c:v>
                </c:pt>
                <c:pt idx="76">
                  <c:v>0.77023988962173462</c:v>
                </c:pt>
                <c:pt idx="77">
                  <c:v>0.8462185263633728</c:v>
                </c:pt>
                <c:pt idx="78">
                  <c:v>0.63526070117950439</c:v>
                </c:pt>
                <c:pt idx="79">
                  <c:v>0.93805932998657227</c:v>
                </c:pt>
                <c:pt idx="80">
                  <c:v>0.85211950540542603</c:v>
                </c:pt>
                <c:pt idx="81">
                  <c:v>0.61083215475082397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0.68766307830810547</c:v>
                </c:pt>
                <c:pt idx="160">
                  <c:v>0.81494152545928955</c:v>
                </c:pt>
                <c:pt idx="161">
                  <c:v>0.8808789849281311</c:v>
                </c:pt>
                <c:pt idx="162">
                  <c:v>0.92475420236587524</c:v>
                </c:pt>
                <c:pt idx="163">
                  <c:v>0.92407464981079102</c:v>
                </c:pt>
                <c:pt idx="164">
                  <c:v>0.89602768421173096</c:v>
                </c:pt>
                <c:pt idx="165">
                  <c:v>0.80469512939453125</c:v>
                </c:pt>
                <c:pt idx="166">
                  <c:v>0.60055780410766602</c:v>
                </c:pt>
                <c:pt idx="167">
                  <c:v>0.59882229566574097</c:v>
                </c:pt>
                <c:pt idx="168">
                  <c:v>0.38308048248291021</c:v>
                </c:pt>
                <c:pt idx="169">
                  <c:v>0.7142021656036377</c:v>
                </c:pt>
                <c:pt idx="170">
                  <c:v>0.66738051176071167</c:v>
                </c:pt>
                <c:pt idx="171">
                  <c:v>0.70867919921875</c:v>
                </c:pt>
                <c:pt idx="172">
                  <c:v>0.63957196474075317</c:v>
                </c:pt>
                <c:pt idx="173">
                  <c:v>0.71871829032897949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0.40679717063903809</c:v>
                </c:pt>
                <c:pt idx="188">
                  <c:v>0.47182556986808782</c:v>
                </c:pt>
                <c:pt idx="189">
                  <c:v>8.3687752485275269E-2</c:v>
                </c:pt>
                <c:pt idx="190">
                  <c:v>0.63917696475982666</c:v>
                </c:pt>
                <c:pt idx="191">
                  <c:v>0.72757416963577271</c:v>
                </c:pt>
                <c:pt idx="192">
                  <c:v>0.5921514630317688</c:v>
                </c:pt>
                <c:pt idx="193">
                  <c:v>0.64820808172225952</c:v>
                </c:pt>
                <c:pt idx="194">
                  <c:v>0.41913145780563349</c:v>
                </c:pt>
                <c:pt idx="195">
                  <c:v>0.547565758228302</c:v>
                </c:pt>
                <c:pt idx="196">
                  <c:v>0.59430623054504395</c:v>
                </c:pt>
                <c:pt idx="197">
                  <c:v>0.5565304160118103</c:v>
                </c:pt>
                <c:pt idx="198">
                  <c:v>0.54492634534835815</c:v>
                </c:pt>
                <c:pt idx="199">
                  <c:v>0.58734303712844849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6.1262771487236023E-2</c:v>
                </c:pt>
                <c:pt idx="229">
                  <c:v>0.98903942108154297</c:v>
                </c:pt>
                <c:pt idx="230">
                  <c:v>0.15304671227931979</c:v>
                </c:pt>
                <c:pt idx="231">
                  <c:v>0.46305692195892328</c:v>
                </c:pt>
                <c:pt idx="232">
                  <c:v>0.33080706000328058</c:v>
                </c:pt>
                <c:pt idx="233">
                  <c:v>0.38285091519355768</c:v>
                </c:pt>
                <c:pt idx="234">
                  <c:v>0.64553868770599365</c:v>
                </c:pt>
                <c:pt idx="235">
                  <c:v>0.66623532772064209</c:v>
                </c:pt>
                <c:pt idx="236">
                  <c:v>0.65907973051071167</c:v>
                </c:pt>
                <c:pt idx="237">
                  <c:v>0.66627264022827148</c:v>
                </c:pt>
                <c:pt idx="238">
                  <c:v>0.67042422294616699</c:v>
                </c:pt>
                <c:pt idx="239">
                  <c:v>0.70600992441177368</c:v>
                </c:pt>
                <c:pt idx="240">
                  <c:v>0.66506946086883545</c:v>
                </c:pt>
                <c:pt idx="241">
                  <c:v>0.43464183807373052</c:v>
                </c:pt>
                <c:pt idx="242">
                  <c:v>0.38297054171562189</c:v>
                </c:pt>
                <c:pt idx="243">
                  <c:v>5.1953881978988647E-2</c:v>
                </c:pt>
                <c:pt idx="244">
                  <c:v>0.72114038467407227</c:v>
                </c:pt>
                <c:pt idx="245">
                  <c:v>0.91471302509307861</c:v>
                </c:pt>
                <c:pt idx="246">
                  <c:v>0.64806675910949707</c:v>
                </c:pt>
                <c:pt idx="247">
                  <c:v>0.7476273775100708</c:v>
                </c:pt>
                <c:pt idx="248">
                  <c:v>0.67642635107040405</c:v>
                </c:pt>
                <c:pt idx="249">
                  <c:v>0.66943609714508057</c:v>
                </c:pt>
                <c:pt idx="250">
                  <c:v>0.86761629581451416</c:v>
                </c:pt>
                <c:pt idx="251">
                  <c:v>0.57296830415725708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0.4376472532749176</c:v>
                </c:pt>
                <c:pt idx="270">
                  <c:v>0.99329888820648193</c:v>
                </c:pt>
                <c:pt idx="271">
                  <c:v>0.58632761240005493</c:v>
                </c:pt>
                <c:pt idx="272">
                  <c:v>0.66475343704223633</c:v>
                </c:pt>
                <c:pt idx="273">
                  <c:v>0.64531034231185913</c:v>
                </c:pt>
                <c:pt idx="274">
                  <c:v>0.76399397850036621</c:v>
                </c:pt>
                <c:pt idx="275">
                  <c:v>0.20430441200733179</c:v>
                </c:pt>
                <c:pt idx="276">
                  <c:v>0.54150080680847168</c:v>
                </c:pt>
                <c:pt idx="277">
                  <c:v>7.5302913784980774E-2</c:v>
                </c:pt>
                <c:pt idx="278">
                  <c:v>0.69602715969085693</c:v>
                </c:pt>
                <c:pt idx="279">
                  <c:v>0.832100510597229</c:v>
                </c:pt>
                <c:pt idx="280">
                  <c:v>0.79789441823959351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78-4116-B9E4-591B264D4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Total customer deposits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[8]charts_data!$M$2:$M$326</c:f>
              <c:numCache>
                <c:formatCode>General</c:formatCode>
                <c:ptCount val="325"/>
                <c:pt idx="0">
                  <c:v>0.22658492624759671</c:v>
                </c:pt>
                <c:pt idx="1">
                  <c:v>0.17726695537567139</c:v>
                </c:pt>
                <c:pt idx="2">
                  <c:v>9.7428366541862488E-2</c:v>
                </c:pt>
                <c:pt idx="3">
                  <c:v>0.1922575235366821</c:v>
                </c:pt>
                <c:pt idx="4">
                  <c:v>0.16235148906707761</c:v>
                </c:pt>
                <c:pt idx="5">
                  <c:v>0.2034047544002533</c:v>
                </c:pt>
                <c:pt idx="6">
                  <c:v>0.23692922294139859</c:v>
                </c:pt>
                <c:pt idx="7">
                  <c:v>0.1089665442705154</c:v>
                </c:pt>
                <c:pt idx="8">
                  <c:v>0.2468374967575073</c:v>
                </c:pt>
                <c:pt idx="9">
                  <c:v>0.20568105578422549</c:v>
                </c:pt>
                <c:pt idx="10">
                  <c:v>0.26317921280860901</c:v>
                </c:pt>
                <c:pt idx="11">
                  <c:v>0.21127323806285861</c:v>
                </c:pt>
                <c:pt idx="12">
                  <c:v>0.20983012020587921</c:v>
                </c:pt>
                <c:pt idx="13">
                  <c:v>9.5932215452194214E-2</c:v>
                </c:pt>
                <c:pt idx="14">
                  <c:v>8.2007043063640594E-2</c:v>
                </c:pt>
                <c:pt idx="15">
                  <c:v>0.286944180727005</c:v>
                </c:pt>
                <c:pt idx="16">
                  <c:v>0.15293838083744049</c:v>
                </c:pt>
                <c:pt idx="17">
                  <c:v>0.15593251585960391</c:v>
                </c:pt>
                <c:pt idx="18">
                  <c:v>0.74923789501190186</c:v>
                </c:pt>
                <c:pt idx="19">
                  <c:v>0.43549290299415588</c:v>
                </c:pt>
                <c:pt idx="20">
                  <c:v>0.35460743308067322</c:v>
                </c:pt>
                <c:pt idx="21">
                  <c:v>0.59454244375228882</c:v>
                </c:pt>
                <c:pt idx="22">
                  <c:v>0.72223448753356934</c:v>
                </c:pt>
                <c:pt idx="23">
                  <c:v>0.41899073123931879</c:v>
                </c:pt>
                <c:pt idx="24">
                  <c:v>0.49917379021644592</c:v>
                </c:pt>
                <c:pt idx="25">
                  <c:v>5.3599704056978233E-2</c:v>
                </c:pt>
                <c:pt idx="26">
                  <c:v>0.27735438942909241</c:v>
                </c:pt>
                <c:pt idx="27">
                  <c:v>9.2573270201683044E-2</c:v>
                </c:pt>
                <c:pt idx="28">
                  <c:v>8.9741408824920654E-2</c:v>
                </c:pt>
                <c:pt idx="29">
                  <c:v>0.25202286243438721</c:v>
                </c:pt>
                <c:pt idx="30">
                  <c:v>0.29807949066162109</c:v>
                </c:pt>
                <c:pt idx="31">
                  <c:v>0.25381752848625178</c:v>
                </c:pt>
                <c:pt idx="32">
                  <c:v>0.21979078650474551</c:v>
                </c:pt>
                <c:pt idx="33">
                  <c:v>0</c:v>
                </c:pt>
                <c:pt idx="34">
                  <c:v>0.40757301449775701</c:v>
                </c:pt>
                <c:pt idx="35">
                  <c:v>0.56110548973083496</c:v>
                </c:pt>
                <c:pt idx="36">
                  <c:v>0.37550771236419678</c:v>
                </c:pt>
                <c:pt idx="37">
                  <c:v>0.53297221660614014</c:v>
                </c:pt>
                <c:pt idx="38">
                  <c:v>0.40146788954734802</c:v>
                </c:pt>
                <c:pt idx="39">
                  <c:v>0.3357245922088623</c:v>
                </c:pt>
                <c:pt idx="40">
                  <c:v>0.2248343080282211</c:v>
                </c:pt>
                <c:pt idx="41">
                  <c:v>0.33396226167678827</c:v>
                </c:pt>
                <c:pt idx="42">
                  <c:v>0.40321415662765497</c:v>
                </c:pt>
                <c:pt idx="43">
                  <c:v>0.34141534566879272</c:v>
                </c:pt>
                <c:pt idx="44">
                  <c:v>5.0619449466466897E-2</c:v>
                </c:pt>
                <c:pt idx="45">
                  <c:v>0.24686095118522641</c:v>
                </c:pt>
                <c:pt idx="46">
                  <c:v>0.17220064997673029</c:v>
                </c:pt>
                <c:pt idx="47">
                  <c:v>6.2224622815847397E-3</c:v>
                </c:pt>
                <c:pt idx="48">
                  <c:v>2.974164113402367E-2</c:v>
                </c:pt>
                <c:pt idx="49">
                  <c:v>0.145414873957634</c:v>
                </c:pt>
                <c:pt idx="51">
                  <c:v>6.4983002841472626E-2</c:v>
                </c:pt>
                <c:pt idx="52">
                  <c:v>0.1014881357550621</c:v>
                </c:pt>
                <c:pt idx="53">
                  <c:v>7.7567853033542633E-2</c:v>
                </c:pt>
                <c:pt idx="54">
                  <c:v>0.27532017230987549</c:v>
                </c:pt>
                <c:pt idx="55">
                  <c:v>0.19952033460140231</c:v>
                </c:pt>
                <c:pt idx="56">
                  <c:v>0.21419773995876309</c:v>
                </c:pt>
                <c:pt idx="57">
                  <c:v>0.17675912380218509</c:v>
                </c:pt>
                <c:pt idx="58">
                  <c:v>0.1718481928110123</c:v>
                </c:pt>
                <c:pt idx="59">
                  <c:v>0.24531207978725431</c:v>
                </c:pt>
                <c:pt idx="60">
                  <c:v>0.20859324932098389</c:v>
                </c:pt>
                <c:pt idx="61">
                  <c:v>0.12840396165847781</c:v>
                </c:pt>
                <c:pt idx="62">
                  <c:v>2.531164325773716E-2</c:v>
                </c:pt>
                <c:pt idx="63">
                  <c:v>1.985587552189827E-2</c:v>
                </c:pt>
                <c:pt idx="64">
                  <c:v>6.9918632507324219E-2</c:v>
                </c:pt>
                <c:pt idx="65">
                  <c:v>4.1141245514154427E-2</c:v>
                </c:pt>
                <c:pt idx="66">
                  <c:v>0.17440237104892731</c:v>
                </c:pt>
                <c:pt idx="67">
                  <c:v>6.1434410512447357E-2</c:v>
                </c:pt>
                <c:pt idx="68">
                  <c:v>2.7380295097827911E-2</c:v>
                </c:pt>
                <c:pt idx="69">
                  <c:v>5.2531719207763672E-2</c:v>
                </c:pt>
                <c:pt idx="70">
                  <c:v>8.9876629412174225E-2</c:v>
                </c:pt>
                <c:pt idx="71">
                  <c:v>3.1378015875816352E-2</c:v>
                </c:pt>
                <c:pt idx="72">
                  <c:v>4.9911949783563607E-2</c:v>
                </c:pt>
                <c:pt idx="73">
                  <c:v>0.55649131536483765</c:v>
                </c:pt>
                <c:pt idx="74">
                  <c:v>0.1235252693295479</c:v>
                </c:pt>
                <c:pt idx="75">
                  <c:v>6.8747261539101601E-3</c:v>
                </c:pt>
                <c:pt idx="76">
                  <c:v>0.1824360936880112</c:v>
                </c:pt>
                <c:pt idx="77">
                  <c:v>9.0894483029842377E-2</c:v>
                </c:pt>
                <c:pt idx="78">
                  <c:v>0.25479760766029358</c:v>
                </c:pt>
                <c:pt idx="79">
                  <c:v>1.5938518568873409E-2</c:v>
                </c:pt>
                <c:pt idx="80">
                  <c:v>7.8512467443943024E-2</c:v>
                </c:pt>
                <c:pt idx="81">
                  <c:v>0.27866590023040771</c:v>
                </c:pt>
                <c:pt idx="82">
                  <c:v>0.18062172830104831</c:v>
                </c:pt>
                <c:pt idx="83">
                  <c:v>0.1347062885761261</c:v>
                </c:pt>
                <c:pt idx="84">
                  <c:v>0.2318195849657059</c:v>
                </c:pt>
                <c:pt idx="85">
                  <c:v>0.34817516803741461</c:v>
                </c:pt>
                <c:pt idx="86">
                  <c:v>0.49452963471412659</c:v>
                </c:pt>
                <c:pt idx="87">
                  <c:v>0.21377770602703089</c:v>
                </c:pt>
                <c:pt idx="88">
                  <c:v>0.34611481428146362</c:v>
                </c:pt>
                <c:pt idx="89">
                  <c:v>0.28237244486808782</c:v>
                </c:pt>
                <c:pt idx="90">
                  <c:v>0.42927050590515142</c:v>
                </c:pt>
                <c:pt idx="91">
                  <c:v>0.35093328356742859</c:v>
                </c:pt>
                <c:pt idx="92">
                  <c:v>0.1613312363624573</c:v>
                </c:pt>
                <c:pt idx="93">
                  <c:v>0.38598546385765081</c:v>
                </c:pt>
                <c:pt idx="94">
                  <c:v>0.23773546516895289</c:v>
                </c:pt>
                <c:pt idx="95">
                  <c:v>0.3715302050113678</c:v>
                </c:pt>
                <c:pt idx="96">
                  <c:v>0.35351574420928961</c:v>
                </c:pt>
                <c:pt idx="97">
                  <c:v>0.1537132412195206</c:v>
                </c:pt>
                <c:pt idx="98">
                  <c:v>8.54620561003685E-2</c:v>
                </c:pt>
                <c:pt idx="99">
                  <c:v>0.15977619588375089</c:v>
                </c:pt>
                <c:pt idx="100">
                  <c:v>0.14771503210067749</c:v>
                </c:pt>
                <c:pt idx="101">
                  <c:v>0.58799642324447632</c:v>
                </c:pt>
                <c:pt idx="102">
                  <c:v>0.35225337743759161</c:v>
                </c:pt>
                <c:pt idx="103">
                  <c:v>0.32335075736045837</c:v>
                </c:pt>
                <c:pt idx="104">
                  <c:v>9.5145806670188904E-2</c:v>
                </c:pt>
                <c:pt idx="105">
                  <c:v>0.37416666746139532</c:v>
                </c:pt>
                <c:pt idx="106">
                  <c:v>5.6612242013216019E-2</c:v>
                </c:pt>
                <c:pt idx="107">
                  <c:v>0.3842456042766571</c:v>
                </c:pt>
                <c:pt idx="108">
                  <c:v>0.23880438506603241</c:v>
                </c:pt>
                <c:pt idx="109">
                  <c:v>0.20148748159408569</c:v>
                </c:pt>
                <c:pt idx="110">
                  <c:v>0.1776119917631149</c:v>
                </c:pt>
                <c:pt idx="111">
                  <c:v>0.27469775080680853</c:v>
                </c:pt>
                <c:pt idx="112">
                  <c:v>0.214124470949173</c:v>
                </c:pt>
                <c:pt idx="113">
                  <c:v>0.2280136048793793</c:v>
                </c:pt>
                <c:pt idx="114">
                  <c:v>5.9965543448925018E-2</c:v>
                </c:pt>
                <c:pt idx="115">
                  <c:v>5.890510231256485E-2</c:v>
                </c:pt>
                <c:pt idx="116">
                  <c:v>6.6376335918903351E-2</c:v>
                </c:pt>
                <c:pt idx="117">
                  <c:v>4.390229657292366E-2</c:v>
                </c:pt>
                <c:pt idx="118">
                  <c:v>0.13063426315784449</c:v>
                </c:pt>
                <c:pt idx="119">
                  <c:v>8.7176337838172913E-3</c:v>
                </c:pt>
                <c:pt idx="120">
                  <c:v>5.7070184499025338E-2</c:v>
                </c:pt>
                <c:pt idx="121">
                  <c:v>5.9761587530374527E-2</c:v>
                </c:pt>
                <c:pt idx="122">
                  <c:v>2.710744738578796E-2</c:v>
                </c:pt>
                <c:pt idx="123">
                  <c:v>4.4461637735366821E-2</c:v>
                </c:pt>
                <c:pt idx="124">
                  <c:v>7.2105482220649719E-2</c:v>
                </c:pt>
                <c:pt idx="125">
                  <c:v>7.3381267488002777E-2</c:v>
                </c:pt>
                <c:pt idx="126">
                  <c:v>3.6440197378396988E-2</c:v>
                </c:pt>
                <c:pt idx="127">
                  <c:v>2.0265365019440651E-2</c:v>
                </c:pt>
                <c:pt idx="128">
                  <c:v>3.9878737181425088E-2</c:v>
                </c:pt>
                <c:pt idx="129">
                  <c:v>9.2751950025558472E-2</c:v>
                </c:pt>
                <c:pt idx="130">
                  <c:v>0.13454253971576691</c:v>
                </c:pt>
                <c:pt idx="131">
                  <c:v>4.4043984264135361E-2</c:v>
                </c:pt>
                <c:pt idx="132">
                  <c:v>1.6587922349572182E-2</c:v>
                </c:pt>
                <c:pt idx="133">
                  <c:v>3.9097800850868232E-2</c:v>
                </c:pt>
                <c:pt idx="134">
                  <c:v>3.3447355031967163E-2</c:v>
                </c:pt>
                <c:pt idx="135">
                  <c:v>4.0808159857988358E-2</c:v>
                </c:pt>
                <c:pt idx="136">
                  <c:v>0.12354479730129241</c:v>
                </c:pt>
                <c:pt idx="137">
                  <c:v>0.42199879884719849</c:v>
                </c:pt>
                <c:pt idx="138">
                  <c:v>0.17706695199012759</c:v>
                </c:pt>
                <c:pt idx="139">
                  <c:v>0.15138112008571619</c:v>
                </c:pt>
                <c:pt idx="140">
                  <c:v>5.7013534009456628E-2</c:v>
                </c:pt>
                <c:pt idx="141">
                  <c:v>0.55654013156890869</c:v>
                </c:pt>
                <c:pt idx="142">
                  <c:v>0.25451499223709112</c:v>
                </c:pt>
                <c:pt idx="143">
                  <c:v>0.32085025310516357</c:v>
                </c:pt>
                <c:pt idx="144">
                  <c:v>5.7188518345355988E-2</c:v>
                </c:pt>
                <c:pt idx="145">
                  <c:v>0.1571374386548996</c:v>
                </c:pt>
                <c:pt idx="146">
                  <c:v>0.15606723725795749</c:v>
                </c:pt>
                <c:pt idx="147">
                  <c:v>0.20908504724502561</c:v>
                </c:pt>
                <c:pt idx="148">
                  <c:v>0.16405017673969269</c:v>
                </c:pt>
                <c:pt idx="149">
                  <c:v>0.14624044299125671</c:v>
                </c:pt>
                <c:pt idx="150">
                  <c:v>0.1148907914757729</c:v>
                </c:pt>
                <c:pt idx="151">
                  <c:v>0.62115418910980225</c:v>
                </c:pt>
                <c:pt idx="152">
                  <c:v>0.14315298199653631</c:v>
                </c:pt>
                <c:pt idx="153">
                  <c:v>0.17956510186195371</c:v>
                </c:pt>
                <c:pt idx="154">
                  <c:v>0.20452697575092321</c:v>
                </c:pt>
                <c:pt idx="155">
                  <c:v>0.45873528718948359</c:v>
                </c:pt>
                <c:pt idx="156">
                  <c:v>0.1693914532661438</c:v>
                </c:pt>
                <c:pt idx="157">
                  <c:v>0.21574060618877411</c:v>
                </c:pt>
                <c:pt idx="158">
                  <c:v>0.26569503545761108</c:v>
                </c:pt>
                <c:pt idx="159">
                  <c:v>0.18589919805526731</c:v>
                </c:pt>
                <c:pt idx="160">
                  <c:v>0.13248533010482791</c:v>
                </c:pt>
                <c:pt idx="161">
                  <c:v>0.1019516512751579</c:v>
                </c:pt>
                <c:pt idx="162">
                  <c:v>4.7566074877977371E-2</c:v>
                </c:pt>
                <c:pt idx="163">
                  <c:v>5.2768349647521973E-2</c:v>
                </c:pt>
                <c:pt idx="164">
                  <c:v>7.1616753935813904E-2</c:v>
                </c:pt>
                <c:pt idx="165">
                  <c:v>0.1180087849497795</c:v>
                </c:pt>
                <c:pt idx="166">
                  <c:v>0.20010457932949069</c:v>
                </c:pt>
                <c:pt idx="167">
                  <c:v>0.33685988187789923</c:v>
                </c:pt>
                <c:pt idx="168">
                  <c:v>0.21147504448890689</c:v>
                </c:pt>
                <c:pt idx="169">
                  <c:v>0.12847068905830381</c:v>
                </c:pt>
                <c:pt idx="170">
                  <c:v>0.24145519733428961</c:v>
                </c:pt>
                <c:pt idx="171">
                  <c:v>0.13418878614902499</c:v>
                </c:pt>
                <c:pt idx="172">
                  <c:v>0.13694171607494349</c:v>
                </c:pt>
                <c:pt idx="173">
                  <c:v>0.1336549520492554</c:v>
                </c:pt>
                <c:pt idx="174">
                  <c:v>0.1517142653465271</c:v>
                </c:pt>
                <c:pt idx="175">
                  <c:v>0.19076806306838989</c:v>
                </c:pt>
                <c:pt idx="176">
                  <c:v>0.27594324946403498</c:v>
                </c:pt>
                <c:pt idx="177">
                  <c:v>0.1143708899617195</c:v>
                </c:pt>
                <c:pt idx="178">
                  <c:v>7.2497144341468811E-2</c:v>
                </c:pt>
                <c:pt idx="179">
                  <c:v>0.12164923548698429</c:v>
                </c:pt>
                <c:pt idx="180">
                  <c:v>7.615373283624649E-2</c:v>
                </c:pt>
                <c:pt idx="181">
                  <c:v>0.20062050223350519</c:v>
                </c:pt>
                <c:pt idx="182">
                  <c:v>0.36154183745384222</c:v>
                </c:pt>
                <c:pt idx="183">
                  <c:v>0.46319794654846191</c:v>
                </c:pt>
                <c:pt idx="184">
                  <c:v>9.1607876121997833E-2</c:v>
                </c:pt>
                <c:pt idx="185">
                  <c:v>1.380373071879148E-2</c:v>
                </c:pt>
                <c:pt idx="186">
                  <c:v>7.5664177536964417E-2</c:v>
                </c:pt>
                <c:pt idx="187">
                  <c:v>0.1046138778328896</c:v>
                </c:pt>
                <c:pt idx="188">
                  <c:v>0.2383098304271698</c:v>
                </c:pt>
                <c:pt idx="189">
                  <c:v>0.46170967817306519</c:v>
                </c:pt>
                <c:pt idx="190">
                  <c:v>0.11847662180662159</c:v>
                </c:pt>
                <c:pt idx="191">
                  <c:v>8.2944765686988831E-2</c:v>
                </c:pt>
                <c:pt idx="192">
                  <c:v>0.13273097574710849</c:v>
                </c:pt>
                <c:pt idx="193">
                  <c:v>6.0454230755567551E-2</c:v>
                </c:pt>
                <c:pt idx="194">
                  <c:v>0.1160430610179901</c:v>
                </c:pt>
                <c:pt idx="195">
                  <c:v>0.11040081083774569</c:v>
                </c:pt>
                <c:pt idx="196">
                  <c:v>0.1049478054046631</c:v>
                </c:pt>
                <c:pt idx="197">
                  <c:v>0.1115747466683388</c:v>
                </c:pt>
                <c:pt idx="198">
                  <c:v>9.5955386757850647E-2</c:v>
                </c:pt>
                <c:pt idx="199">
                  <c:v>5.7204023003578193E-2</c:v>
                </c:pt>
                <c:pt idx="200">
                  <c:v>0.17852556705474851</c:v>
                </c:pt>
                <c:pt idx="201">
                  <c:v>0.1936352401971817</c:v>
                </c:pt>
                <c:pt idx="202">
                  <c:v>0.47550967335700989</c:v>
                </c:pt>
                <c:pt idx="203">
                  <c:v>0.26720333099365229</c:v>
                </c:pt>
                <c:pt idx="204">
                  <c:v>0.12629447877407071</c:v>
                </c:pt>
                <c:pt idx="205">
                  <c:v>6.4138978719711304E-2</c:v>
                </c:pt>
                <c:pt idx="206">
                  <c:v>0.123760923743248</c:v>
                </c:pt>
                <c:pt idx="207">
                  <c:v>0.15533424913883209</c:v>
                </c:pt>
                <c:pt idx="208">
                  <c:v>7.9813212156295776E-2</c:v>
                </c:pt>
                <c:pt idx="209">
                  <c:v>0.1555205583572388</c:v>
                </c:pt>
                <c:pt idx="210">
                  <c:v>0.1006869748234749</c:v>
                </c:pt>
                <c:pt idx="211">
                  <c:v>0.14169783890247339</c:v>
                </c:pt>
                <c:pt idx="212">
                  <c:v>0.1245920211076736</c:v>
                </c:pt>
                <c:pt idx="213">
                  <c:v>0.18356351554393771</c:v>
                </c:pt>
                <c:pt idx="214">
                  <c:v>0.14723473787307739</c:v>
                </c:pt>
                <c:pt idx="215">
                  <c:v>0.29974323511123657</c:v>
                </c:pt>
                <c:pt idx="216">
                  <c:v>0.1408464461565018</c:v>
                </c:pt>
                <c:pt idx="217">
                  <c:v>0.14015200734138489</c:v>
                </c:pt>
                <c:pt idx="218">
                  <c:v>0.27855297923088068</c:v>
                </c:pt>
                <c:pt idx="219">
                  <c:v>0.26139694452285772</c:v>
                </c:pt>
                <c:pt idx="220">
                  <c:v>0.21572206914424899</c:v>
                </c:pt>
                <c:pt idx="221">
                  <c:v>0.29758849740028381</c:v>
                </c:pt>
                <c:pt idx="222">
                  <c:v>0.1254425793886185</c:v>
                </c:pt>
                <c:pt idx="223">
                  <c:v>0.16064594686031339</c:v>
                </c:pt>
                <c:pt idx="224">
                  <c:v>0.14872139692306521</c:v>
                </c:pt>
                <c:pt idx="225">
                  <c:v>8.9609548449516296E-2</c:v>
                </c:pt>
                <c:pt idx="226">
                  <c:v>0.39882370829582209</c:v>
                </c:pt>
                <c:pt idx="227">
                  <c:v>0.11633371561765669</c:v>
                </c:pt>
                <c:pt idx="229">
                  <c:v>1.7558458494022491E-3</c:v>
                </c:pt>
                <c:pt idx="230">
                  <c:v>6.4222589135169983E-2</c:v>
                </c:pt>
                <c:pt idx="231">
                  <c:v>0.2555733323097229</c:v>
                </c:pt>
                <c:pt idx="232">
                  <c:v>0.35893169045448298</c:v>
                </c:pt>
                <c:pt idx="233">
                  <c:v>0.20802266895771029</c:v>
                </c:pt>
                <c:pt idx="234">
                  <c:v>0.34381076693534851</c:v>
                </c:pt>
                <c:pt idx="235">
                  <c:v>0.28797009587287897</c:v>
                </c:pt>
                <c:pt idx="236">
                  <c:v>0.15395808219909671</c:v>
                </c:pt>
                <c:pt idx="237">
                  <c:v>0.1197979897260666</c:v>
                </c:pt>
                <c:pt idx="238">
                  <c:v>0.1158425137400627</c:v>
                </c:pt>
                <c:pt idx="239">
                  <c:v>0.1358352601528168</c:v>
                </c:pt>
                <c:pt idx="240">
                  <c:v>0.11278180778026579</c:v>
                </c:pt>
                <c:pt idx="241">
                  <c:v>0.25142085552215582</c:v>
                </c:pt>
                <c:pt idx="242">
                  <c:v>0.60680925846099854</c:v>
                </c:pt>
                <c:pt idx="243">
                  <c:v>0.94194060564041138</c:v>
                </c:pt>
                <c:pt idx="244">
                  <c:v>0.1081944108009338</c:v>
                </c:pt>
                <c:pt idx="245">
                  <c:v>8.4473617374897003E-2</c:v>
                </c:pt>
                <c:pt idx="246">
                  <c:v>9.5658197999000549E-2</c:v>
                </c:pt>
                <c:pt idx="247">
                  <c:v>0.105788491666317</c:v>
                </c:pt>
                <c:pt idx="248">
                  <c:v>9.6650935709476471E-2</c:v>
                </c:pt>
                <c:pt idx="249">
                  <c:v>0.1264205873012543</c:v>
                </c:pt>
                <c:pt idx="250">
                  <c:v>0.1083352342247963</c:v>
                </c:pt>
                <c:pt idx="251">
                  <c:v>0.25796264410018921</c:v>
                </c:pt>
                <c:pt idx="252">
                  <c:v>0.17796565592288971</c:v>
                </c:pt>
                <c:pt idx="253">
                  <c:v>0.208161860704422</c:v>
                </c:pt>
                <c:pt idx="254">
                  <c:v>0.70243942737579346</c:v>
                </c:pt>
                <c:pt idx="255">
                  <c:v>0.14467793703079221</c:v>
                </c:pt>
                <c:pt idx="256">
                  <c:v>0.1423460841178894</c:v>
                </c:pt>
                <c:pt idx="257">
                  <c:v>0.10066258907318119</c:v>
                </c:pt>
                <c:pt idx="258">
                  <c:v>0.24288821220397949</c:v>
                </c:pt>
                <c:pt idx="259">
                  <c:v>9.8177030682563782E-2</c:v>
                </c:pt>
                <c:pt idx="260">
                  <c:v>0.223070353269577</c:v>
                </c:pt>
                <c:pt idx="261">
                  <c:v>0.13334217667579651</c:v>
                </c:pt>
                <c:pt idx="262">
                  <c:v>0.1569937318563461</c:v>
                </c:pt>
                <c:pt idx="263">
                  <c:v>0.117610827088356</c:v>
                </c:pt>
                <c:pt idx="264">
                  <c:v>0.18523439764976499</c:v>
                </c:pt>
                <c:pt idx="265">
                  <c:v>0.18481393158435819</c:v>
                </c:pt>
                <c:pt idx="266">
                  <c:v>0.16297641396522519</c:v>
                </c:pt>
                <c:pt idx="267">
                  <c:v>0.1802099198102951</c:v>
                </c:pt>
                <c:pt idx="268">
                  <c:v>0.2005169689655304</c:v>
                </c:pt>
                <c:pt idx="269">
                  <c:v>0.25068420171737671</c:v>
                </c:pt>
                <c:pt idx="270">
                  <c:v>1.2948734220117331E-3</c:v>
                </c:pt>
                <c:pt idx="271">
                  <c:v>0.26367661356925959</c:v>
                </c:pt>
                <c:pt idx="272">
                  <c:v>0.11739180237054821</c:v>
                </c:pt>
                <c:pt idx="273">
                  <c:v>0.1871905326843262</c:v>
                </c:pt>
                <c:pt idx="274">
                  <c:v>0.13416622579097751</c:v>
                </c:pt>
                <c:pt idx="275">
                  <c:v>0.69310951232910156</c:v>
                </c:pt>
                <c:pt idx="276">
                  <c:v>0.2025419473648071</c:v>
                </c:pt>
                <c:pt idx="277">
                  <c:v>0.83657455444335938</c:v>
                </c:pt>
                <c:pt idx="278">
                  <c:v>0.15243157744407651</c:v>
                </c:pt>
                <c:pt idx="279">
                  <c:v>9.3015074729919434E-2</c:v>
                </c:pt>
                <c:pt idx="280">
                  <c:v>0.1086575165390968</c:v>
                </c:pt>
                <c:pt idx="281">
                  <c:v>0.2364863604307175</c:v>
                </c:pt>
                <c:pt idx="282">
                  <c:v>0.1873272359371185</c:v>
                </c:pt>
                <c:pt idx="283">
                  <c:v>0.18296194076538089</c:v>
                </c:pt>
                <c:pt idx="284">
                  <c:v>5.8619424700737E-2</c:v>
                </c:pt>
                <c:pt idx="285">
                  <c:v>0.21042092144489291</c:v>
                </c:pt>
                <c:pt idx="286">
                  <c:v>7.9958513379096985E-2</c:v>
                </c:pt>
                <c:pt idx="287">
                  <c:v>4.7483883798122413E-2</c:v>
                </c:pt>
                <c:pt idx="289">
                  <c:v>6.7833594977855682E-2</c:v>
                </c:pt>
                <c:pt idx="290">
                  <c:v>5.1865864545106888E-2</c:v>
                </c:pt>
                <c:pt idx="291">
                  <c:v>6.8476319313049316E-2</c:v>
                </c:pt>
                <c:pt idx="292">
                  <c:v>9.080515056848526E-2</c:v>
                </c:pt>
                <c:pt idx="293">
                  <c:v>4.096207395195961E-2</c:v>
                </c:pt>
                <c:pt idx="294">
                  <c:v>0.1453378647565842</c:v>
                </c:pt>
                <c:pt idx="295">
                  <c:v>8.6303427815437317E-2</c:v>
                </c:pt>
                <c:pt idx="296">
                  <c:v>0.1848591864109039</c:v>
                </c:pt>
                <c:pt idx="297">
                  <c:v>9.2326849699020386E-2</c:v>
                </c:pt>
                <c:pt idx="298">
                  <c:v>7.7384136617183685E-2</c:v>
                </c:pt>
                <c:pt idx="299">
                  <c:v>0.1112556979060173</c:v>
                </c:pt>
                <c:pt idx="300">
                  <c:v>0.24124583601951599</c:v>
                </c:pt>
                <c:pt idx="301">
                  <c:v>0.15520106256008151</c:v>
                </c:pt>
                <c:pt idx="302">
                  <c:v>0.11472403258085249</c:v>
                </c:pt>
                <c:pt idx="303">
                  <c:v>8.6492642760276794E-2</c:v>
                </c:pt>
                <c:pt idx="304">
                  <c:v>2.787763811647892E-2</c:v>
                </c:pt>
                <c:pt idx="305">
                  <c:v>4.872344434261322E-2</c:v>
                </c:pt>
                <c:pt idx="306">
                  <c:v>0.15202975273132319</c:v>
                </c:pt>
                <c:pt idx="307">
                  <c:v>6.2230963259935379E-2</c:v>
                </c:pt>
                <c:pt idx="308">
                  <c:v>1.6925668343901631E-2</c:v>
                </c:pt>
                <c:pt idx="309">
                  <c:v>0.1158842146396637</c:v>
                </c:pt>
                <c:pt idx="310">
                  <c:v>8.6732156574726105E-2</c:v>
                </c:pt>
                <c:pt idx="311">
                  <c:v>0.17242723703384399</c:v>
                </c:pt>
                <c:pt idx="312">
                  <c:v>4.4168692082166672E-2</c:v>
                </c:pt>
                <c:pt idx="313">
                  <c:v>6.8237274885177612E-2</c:v>
                </c:pt>
                <c:pt idx="314">
                  <c:v>0.28881043195724487</c:v>
                </c:pt>
                <c:pt idx="315">
                  <c:v>8.3558440208435059E-2</c:v>
                </c:pt>
                <c:pt idx="316">
                  <c:v>8.289656788110733E-2</c:v>
                </c:pt>
                <c:pt idx="317">
                  <c:v>7.7654518187046051E-2</c:v>
                </c:pt>
                <c:pt idx="318">
                  <c:v>9.9232718348503113E-2</c:v>
                </c:pt>
                <c:pt idx="319">
                  <c:v>4.6628311276435852E-2</c:v>
                </c:pt>
                <c:pt idx="320">
                  <c:v>0.1111920848488808</c:v>
                </c:pt>
                <c:pt idx="321">
                  <c:v>8.8543109595775604E-2</c:v>
                </c:pt>
                <c:pt idx="322">
                  <c:v>3.8273662328720093E-2</c:v>
                </c:pt>
                <c:pt idx="323">
                  <c:v>2.3970155045390129E-2</c:v>
                </c:pt>
                <c:pt idx="324">
                  <c:v>0.1403713524341583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41-437D-88BB-AD7182BC7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Short term wholesale</a:t>
                </a:r>
                <a:r>
                  <a:rPr lang="en-US" baseline="0"/>
                  <a:t> funding </a:t>
                </a:r>
                <a:r>
                  <a:rPr lang="en-US"/>
                  <a:t>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04641184697703E-2"/>
          <c:y val="0.23537675549741069"/>
          <c:w val="0.87901517698325071"/>
          <c:h val="0.685618183629221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'F2.3'!$A$3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rgbClr val="0072C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-1.4644529979774539E-3"/>
                  <c:y val="-6.0634542878408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('F2.3'!$B$3:$C$3,'F2.3'!$E$3:$F$3)</c15:sqref>
                  </c15:fullRef>
                </c:ext>
              </c:extLst>
              <c:f>('F2.3'!$B$3:$C$3,'F2.3'!$F$3)</c:f>
              <c:numCache>
                <c:formatCode>0.0</c:formatCode>
                <c:ptCount val="3"/>
                <c:pt idx="0">
                  <c:v>12.647143992372929</c:v>
                </c:pt>
                <c:pt idx="1">
                  <c:v>10.143470763013164</c:v>
                </c:pt>
                <c:pt idx="2">
                  <c:v>-2.5036732293597641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7-446A-85CC-13E1686A71B7}"/>
            </c:ext>
          </c:extLst>
        </c:ser>
        <c:ser>
          <c:idx val="1"/>
          <c:order val="1"/>
          <c:tx>
            <c:strRef>
              <c:f>'F2.3'!$A$4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3A772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4253817151363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('F2.3'!$B$4:$C$4,'F2.3'!$E$4:$F$4)</c15:sqref>
                  </c15:fullRef>
                </c:ext>
              </c:extLst>
              <c:f>('F2.3'!$B$4:$C$4,'F2.3'!$F$4)</c:f>
              <c:numCache>
                <c:formatCode>0.0</c:formatCode>
                <c:ptCount val="3"/>
                <c:pt idx="0">
                  <c:v>14.958862796122791</c:v>
                </c:pt>
                <c:pt idx="1">
                  <c:v>11.968631592190318</c:v>
                </c:pt>
                <c:pt idx="2">
                  <c:v>-3.3991282195216819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17-446A-85CC-13E1686A71B7}"/>
            </c:ext>
          </c:extLst>
        </c:ser>
        <c:ser>
          <c:idx val="2"/>
          <c:order val="2"/>
          <c:tx>
            <c:strRef>
              <c:f>'F2.3'!$A$5</c:f>
              <c:strCache>
                <c:ptCount val="1"/>
                <c:pt idx="0">
                  <c:v>US</c:v>
                </c:pt>
              </c:strCache>
            </c:strRef>
          </c:tx>
          <c:spPr>
            <a:solidFill>
              <a:srgbClr val="A6192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2.684799481259264E-17"/>
                  <c:y val="-8.08460571712127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('F2.3'!$B$5:$C$5,'F2.3'!$E$5:$F$5)</c15:sqref>
                  </c15:fullRef>
                </c:ext>
              </c:extLst>
              <c:f>('F2.3'!$B$5:$C$5,'F2.3'!$F$5)</c:f>
              <c:numCache>
                <c:formatCode>0.0</c:formatCode>
                <c:ptCount val="3"/>
                <c:pt idx="0">
                  <c:v>11.737996451815844</c:v>
                </c:pt>
                <c:pt idx="1">
                  <c:v>10.127800242480582</c:v>
                </c:pt>
                <c:pt idx="2">
                  <c:v>-1.6101962093352622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17-446A-85CC-13E1686A71B7}"/>
            </c:ext>
          </c:extLst>
        </c:ser>
        <c:ser>
          <c:idx val="3"/>
          <c:order val="3"/>
          <c:tx>
            <c:strRef>
              <c:f>'F2.3'!$A$6</c:f>
              <c:strCache>
                <c:ptCount val="1"/>
                <c:pt idx="0">
                  <c:v>Other AE</c:v>
                </c:pt>
              </c:strCache>
            </c:strRef>
          </c:tx>
          <c:spPr>
            <a:solidFill>
              <a:srgbClr val="F1BE4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41480600049621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('F2.3'!$B$6:$C$6,'F2.3'!$E$6:$F$6)</c15:sqref>
                  </c15:fullRef>
                </c:ext>
              </c:extLst>
              <c:f>('F2.3'!$B$6:$C$6,'F2.3'!$F$6)</c:f>
              <c:numCache>
                <c:formatCode>0.0</c:formatCode>
                <c:ptCount val="3"/>
                <c:pt idx="0">
                  <c:v>13.713418597538521</c:v>
                </c:pt>
                <c:pt idx="1">
                  <c:v>10.626074241501783</c:v>
                </c:pt>
                <c:pt idx="2">
                  <c:v>-3.1718536659852088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17-446A-85CC-13E1686A71B7}"/>
            </c:ext>
          </c:extLst>
        </c:ser>
        <c:ser>
          <c:idx val="4"/>
          <c:order val="4"/>
          <c:tx>
            <c:strRef>
              <c:f>'F2.3'!$A$7</c:f>
              <c:strCache>
                <c:ptCount val="1"/>
                <c:pt idx="0">
                  <c:v>China</c:v>
                </c:pt>
              </c:strCache>
            </c:strRef>
          </c:tx>
          <c:spPr>
            <a:pattFill prst="wdDnDiag">
              <a:fgClr>
                <a:srgbClr val="A6A8AC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1.4148060004962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('F2.3'!$B$7:$C$7,'F2.3'!$E$7:$F$7)</c15:sqref>
                  </c15:fullRef>
                </c:ext>
              </c:extLst>
              <c:f>('F2.3'!$B$7:$C$7,'F2.3'!$F$7)</c:f>
              <c:numCache>
                <c:formatCode>0.0</c:formatCode>
                <c:ptCount val="3"/>
                <c:pt idx="0">
                  <c:v>10.894409378015196</c:v>
                </c:pt>
                <c:pt idx="1">
                  <c:v>7.1483574175182838</c:v>
                </c:pt>
                <c:pt idx="2">
                  <c:v>-3.8596058275206442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17-446A-85CC-13E1686A71B7}"/>
            </c:ext>
          </c:extLst>
        </c:ser>
        <c:ser>
          <c:idx val="5"/>
          <c:order val="5"/>
          <c:tx>
            <c:strRef>
              <c:f>'F2.3'!$A$8</c:f>
              <c:strCache>
                <c:ptCount val="1"/>
                <c:pt idx="0">
                  <c:v>Other EM</c:v>
                </c:pt>
              </c:strCache>
            </c:strRef>
          </c:tx>
          <c:spPr>
            <a:pattFill prst="wdUpDiag">
              <a:fgClr>
                <a:srgbClr val="96BA79"/>
              </a:fgClr>
              <a:bgClr>
                <a:srgbClr val="96BA79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7-446A-85CC-13E1686A7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('F2.3'!$B$2:$C$2,'F2.3'!$E$2:$F$2)</c15:sqref>
                  </c15:fullRef>
                </c:ext>
              </c:extLst>
              <c:f>('F2.3'!$B$2:$C$2,'F2.3'!$F$2)</c:f>
              <c:strCache>
                <c:ptCount val="3"/>
                <c:pt idx="0">
                  <c:v>Level-Baseline</c:v>
                </c:pt>
                <c:pt idx="1">
                  <c:v>Level-Adverse</c:v>
                </c:pt>
                <c:pt idx="2">
                  <c:v>Change from 2022-Adverse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('F2.3'!$B$8:$C$8,'F2.3'!$E$8:$F$8)</c15:sqref>
                  </c15:fullRef>
                </c:ext>
              </c:extLst>
              <c:f>('F2.3'!$B$8:$C$8,'F2.3'!$F$8)</c:f>
              <c:numCache>
                <c:formatCode>0.0</c:formatCode>
                <c:ptCount val="3"/>
                <c:pt idx="0">
                  <c:v>14.573205940773541</c:v>
                </c:pt>
                <c:pt idx="1">
                  <c:v>14.16345808197334</c:v>
                </c:pt>
                <c:pt idx="2">
                  <c:v>-0.40974785880020015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17-446A-85CC-13E1686A71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1927503"/>
        <c:axId val="837902911"/>
      </c:barChart>
      <c:catAx>
        <c:axId val="851927503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837902911"/>
        <c:crosses val="autoZero"/>
        <c:auto val="1"/>
        <c:lblAlgn val="ctr"/>
        <c:lblOffset val="100"/>
        <c:noMultiLvlLbl val="0"/>
      </c:catAx>
      <c:valAx>
        <c:axId val="837902911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851927503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38544886430700226"/>
          <c:y val="0.14850992638113447"/>
          <c:w val="0.60432417223812251"/>
          <c:h val="8.383720214076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[8]charts_data!$AM$2:$AM$326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0.2364863604307175</c:v>
                </c:pt>
                <c:pt idx="282">
                  <c:v>0.1873272359371185</c:v>
                </c:pt>
                <c:pt idx="283">
                  <c:v>0.18296194076538089</c:v>
                </c:pt>
                <c:pt idx="284">
                  <c:v>5.8619424700737E-2</c:v>
                </c:pt>
                <c:pt idx="285">
                  <c:v>0.21042092144489291</c:v>
                </c:pt>
                <c:pt idx="286">
                  <c:v>7.9958513379096985E-2</c:v>
                </c:pt>
                <c:pt idx="287">
                  <c:v>4.7483883798122413E-2</c:v>
                </c:pt>
                <c:pt idx="288">
                  <c:v>0</c:v>
                </c:pt>
                <c:pt idx="289">
                  <c:v>6.7833594977855682E-2</c:v>
                </c:pt>
                <c:pt idx="290">
                  <c:v>5.1865864545106888E-2</c:v>
                </c:pt>
                <c:pt idx="291">
                  <c:v>6.8476319313049316E-2</c:v>
                </c:pt>
                <c:pt idx="292">
                  <c:v>9.080515056848526E-2</c:v>
                </c:pt>
                <c:pt idx="293">
                  <c:v>4.096207395195961E-2</c:v>
                </c:pt>
                <c:pt idx="294">
                  <c:v>0.1453378647565842</c:v>
                </c:pt>
                <c:pt idx="295">
                  <c:v>8.6303427815437317E-2</c:v>
                </c:pt>
                <c:pt idx="296">
                  <c:v>0.1848591864109039</c:v>
                </c:pt>
                <c:pt idx="297">
                  <c:v>9.2326849699020386E-2</c:v>
                </c:pt>
                <c:pt idx="298">
                  <c:v>7.7384136617183685E-2</c:v>
                </c:pt>
                <c:pt idx="299">
                  <c:v>0.1112556979060173</c:v>
                </c:pt>
                <c:pt idx="300">
                  <c:v>0.24124583601951599</c:v>
                </c:pt>
                <c:pt idx="301">
                  <c:v>0.15520106256008151</c:v>
                </c:pt>
                <c:pt idx="302">
                  <c:v>0.11472403258085249</c:v>
                </c:pt>
                <c:pt idx="303">
                  <c:v>8.6492642760276794E-2</c:v>
                </c:pt>
                <c:pt idx="304">
                  <c:v>2.787763811647892E-2</c:v>
                </c:pt>
                <c:pt idx="305">
                  <c:v>4.872344434261322E-2</c:v>
                </c:pt>
                <c:pt idx="306">
                  <c:v>0.15202975273132319</c:v>
                </c:pt>
                <c:pt idx="307">
                  <c:v>6.2230963259935379E-2</c:v>
                </c:pt>
                <c:pt idx="308">
                  <c:v>1.6925668343901631E-2</c:v>
                </c:pt>
                <c:pt idx="309">
                  <c:v>0.1158842146396637</c:v>
                </c:pt>
                <c:pt idx="310">
                  <c:v>8.6732156574726105E-2</c:v>
                </c:pt>
                <c:pt idx="311">
                  <c:v>0.17242723703384399</c:v>
                </c:pt>
                <c:pt idx="312">
                  <c:v>4.4168692082166672E-2</c:v>
                </c:pt>
                <c:pt idx="313">
                  <c:v>6.8237274885177612E-2</c:v>
                </c:pt>
                <c:pt idx="314">
                  <c:v>0.28881043195724487</c:v>
                </c:pt>
                <c:pt idx="315">
                  <c:v>8.3558440208435059E-2</c:v>
                </c:pt>
                <c:pt idx="316">
                  <c:v>8.289656788110733E-2</c:v>
                </c:pt>
                <c:pt idx="317">
                  <c:v>7.7654518187046051E-2</c:v>
                </c:pt>
                <c:pt idx="318">
                  <c:v>9.9232718348503113E-2</c:v>
                </c:pt>
                <c:pt idx="319">
                  <c:v>4.6628311276435852E-2</c:v>
                </c:pt>
                <c:pt idx="320">
                  <c:v>0.1111920848488808</c:v>
                </c:pt>
                <c:pt idx="321">
                  <c:v>8.8543109595775604E-2</c:v>
                </c:pt>
                <c:pt idx="322">
                  <c:v>3.8273662328720093E-2</c:v>
                </c:pt>
                <c:pt idx="323">
                  <c:v>2.3970155045390129E-2</c:v>
                </c:pt>
                <c:pt idx="324">
                  <c:v>0.1403713524341583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19-40DA-9061-B1A696BFD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 b="0" i="0" baseline="0">
                    <a:effectLst/>
                  </a:rPr>
                  <a:t>Short term wholesale funding to funding ratio</a:t>
                </a:r>
                <a:endParaRPr lang="en-US">
                  <a:effectLst/>
                </a:endParaRP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[8]charts_data!$AN$2:$AN$326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0.26317921280860901</c:v>
                </c:pt>
                <c:pt idx="11">
                  <c:v>0.21127323806285861</c:v>
                </c:pt>
                <c:pt idx="12">
                  <c:v>0.20983012020587921</c:v>
                </c:pt>
                <c:pt idx="13">
                  <c:v>9.5932215452194214E-2</c:v>
                </c:pt>
                <c:pt idx="14">
                  <c:v>8.2007043063640594E-2</c:v>
                </c:pt>
                <c:pt idx="15">
                  <c:v>0.286944180727005</c:v>
                </c:pt>
                <c:pt idx="16">
                  <c:v>0.15293838083744049</c:v>
                </c:pt>
                <c:pt idx="17">
                  <c:v>0.15593251585960391</c:v>
                </c:pt>
                <c:pt idx="18">
                  <c:v>0.74923789501190186</c:v>
                </c:pt>
                <c:pt idx="19">
                  <c:v>0.43549290299415588</c:v>
                </c:pt>
                <c:pt idx="20">
                  <c:v>0.35460743308067322</c:v>
                </c:pt>
                <c:pt idx="21">
                  <c:v>0.59454244375228882</c:v>
                </c:pt>
                <c:pt idx="22">
                  <c:v>0.72223448753356934</c:v>
                </c:pt>
                <c:pt idx="23">
                  <c:v>0.41899073123931879</c:v>
                </c:pt>
                <c:pt idx="24">
                  <c:v>0.49917379021644592</c:v>
                </c:pt>
                <c:pt idx="25">
                  <c:v>5.3599704056978233E-2</c:v>
                </c:pt>
                <c:pt idx="26">
                  <c:v>0.27735438942909241</c:v>
                </c:pt>
                <c:pt idx="27">
                  <c:v>9.2573270201683044E-2</c:v>
                </c:pt>
                <c:pt idx="28">
                  <c:v>8.9741408824920654E-2</c:v>
                </c:pt>
                <c:pt idx="29">
                  <c:v>0.25202286243438721</c:v>
                </c:pt>
                <c:pt idx="30">
                  <c:v>0.29807949066162109</c:v>
                </c:pt>
                <c:pt idx="31">
                  <c:v>0.25381752848625178</c:v>
                </c:pt>
                <c:pt idx="32">
                  <c:v>0.21979078650474551</c:v>
                </c:pt>
                <c:pt idx="33">
                  <c:v>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0.18062172830104831</c:v>
                </c:pt>
                <c:pt idx="83">
                  <c:v>0.1347062885761261</c:v>
                </c:pt>
                <c:pt idx="84">
                  <c:v>0.2318195849657059</c:v>
                </c:pt>
                <c:pt idx="85">
                  <c:v>0.34817516803741461</c:v>
                </c:pt>
                <c:pt idx="86">
                  <c:v>0.49452963471412659</c:v>
                </c:pt>
                <c:pt idx="87">
                  <c:v>0.21377770602703089</c:v>
                </c:pt>
                <c:pt idx="88">
                  <c:v>0.34611481428146362</c:v>
                </c:pt>
                <c:pt idx="89">
                  <c:v>0.28237244486808782</c:v>
                </c:pt>
                <c:pt idx="90">
                  <c:v>0.42927050590515142</c:v>
                </c:pt>
                <c:pt idx="91">
                  <c:v>0.35093328356742859</c:v>
                </c:pt>
                <c:pt idx="92">
                  <c:v>0.1613312363624573</c:v>
                </c:pt>
                <c:pt idx="93">
                  <c:v>0.38598546385765081</c:v>
                </c:pt>
                <c:pt idx="94">
                  <c:v>0.23773546516895289</c:v>
                </c:pt>
                <c:pt idx="95">
                  <c:v>0.3715302050113678</c:v>
                </c:pt>
                <c:pt idx="96">
                  <c:v>0.35351574420928961</c:v>
                </c:pt>
                <c:pt idx="97">
                  <c:v>0.1537132412195206</c:v>
                </c:pt>
                <c:pt idx="98">
                  <c:v>8.54620561003685E-2</c:v>
                </c:pt>
                <c:pt idx="99">
                  <c:v>0.15977619588375089</c:v>
                </c:pt>
                <c:pt idx="100">
                  <c:v>0.14771503210067749</c:v>
                </c:pt>
                <c:pt idx="101">
                  <c:v>0.58799642324447632</c:v>
                </c:pt>
                <c:pt idx="102">
                  <c:v>0.35225337743759161</c:v>
                </c:pt>
                <c:pt idx="103">
                  <c:v>0.32335075736045837</c:v>
                </c:pt>
                <c:pt idx="104">
                  <c:v>9.5145806670188904E-2</c:v>
                </c:pt>
                <c:pt idx="105">
                  <c:v>0.37416666746139532</c:v>
                </c:pt>
                <c:pt idx="106">
                  <c:v>5.6612242013216019E-2</c:v>
                </c:pt>
                <c:pt idx="107">
                  <c:v>0.3842456042766571</c:v>
                </c:pt>
                <c:pt idx="108">
                  <c:v>0.23880438506603241</c:v>
                </c:pt>
                <c:pt idx="109">
                  <c:v>0.20148748159408569</c:v>
                </c:pt>
                <c:pt idx="110">
                  <c:v>0.1776119917631149</c:v>
                </c:pt>
                <c:pt idx="111">
                  <c:v>0.27469775080680853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0.12354479730129241</c:v>
                </c:pt>
                <c:pt idx="137">
                  <c:v>0.42199879884719849</c:v>
                </c:pt>
                <c:pt idx="138">
                  <c:v>0.17706695199012759</c:v>
                </c:pt>
                <c:pt idx="139">
                  <c:v>0.15138112008571619</c:v>
                </c:pt>
                <c:pt idx="140">
                  <c:v>5.7013534009456628E-2</c:v>
                </c:pt>
                <c:pt idx="141">
                  <c:v>0.55654013156890869</c:v>
                </c:pt>
                <c:pt idx="142">
                  <c:v>0.25451499223709112</c:v>
                </c:pt>
                <c:pt idx="143">
                  <c:v>0.32085025310516357</c:v>
                </c:pt>
                <c:pt idx="144">
                  <c:v>5.7188518345355988E-2</c:v>
                </c:pt>
                <c:pt idx="145">
                  <c:v>0.1571374386548996</c:v>
                </c:pt>
                <c:pt idx="146">
                  <c:v>0.15606723725795749</c:v>
                </c:pt>
                <c:pt idx="147">
                  <c:v>0.20908504724502561</c:v>
                </c:pt>
                <c:pt idx="148">
                  <c:v>0.16405017673969269</c:v>
                </c:pt>
                <c:pt idx="149">
                  <c:v>0.14624044299125671</c:v>
                </c:pt>
                <c:pt idx="150">
                  <c:v>0.1148907914757729</c:v>
                </c:pt>
                <c:pt idx="151">
                  <c:v>0.62115418910980225</c:v>
                </c:pt>
                <c:pt idx="152">
                  <c:v>0.14315298199653631</c:v>
                </c:pt>
                <c:pt idx="153">
                  <c:v>0.17956510186195371</c:v>
                </c:pt>
                <c:pt idx="154">
                  <c:v>0.20452697575092321</c:v>
                </c:pt>
                <c:pt idx="155">
                  <c:v>0.45873528718948359</c:v>
                </c:pt>
                <c:pt idx="156">
                  <c:v>0.1693914532661438</c:v>
                </c:pt>
                <c:pt idx="157">
                  <c:v>0.21574060618877411</c:v>
                </c:pt>
                <c:pt idx="158">
                  <c:v>0.26569503545761108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7.615373283624649E-2</c:v>
                </c:pt>
                <c:pt idx="181">
                  <c:v>0.20062050223350519</c:v>
                </c:pt>
                <c:pt idx="182">
                  <c:v>0.36154183745384222</c:v>
                </c:pt>
                <c:pt idx="183">
                  <c:v>0.46319794654846191</c:v>
                </c:pt>
                <c:pt idx="184">
                  <c:v>9.1607876121997833E-2</c:v>
                </c:pt>
                <c:pt idx="185">
                  <c:v>1.380373071879148E-2</c:v>
                </c:pt>
                <c:pt idx="186">
                  <c:v>7.5664177536964417E-2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0.17852556705474851</c:v>
                </c:pt>
                <c:pt idx="201">
                  <c:v>0.1936352401971817</c:v>
                </c:pt>
                <c:pt idx="202">
                  <c:v>0.47550967335700989</c:v>
                </c:pt>
                <c:pt idx="203">
                  <c:v>0.26720333099365229</c:v>
                </c:pt>
                <c:pt idx="204">
                  <c:v>0.12629447877407071</c:v>
                </c:pt>
                <c:pt idx="205">
                  <c:v>6.4138978719711304E-2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0.27855297923088068</c:v>
                </c:pt>
                <c:pt idx="219">
                  <c:v>0.26139694452285772</c:v>
                </c:pt>
                <c:pt idx="220">
                  <c:v>0.21572206914424899</c:v>
                </c:pt>
                <c:pt idx="221">
                  <c:v>0.29758849740028381</c:v>
                </c:pt>
                <c:pt idx="222">
                  <c:v>0.1254425793886185</c:v>
                </c:pt>
                <c:pt idx="223">
                  <c:v>0.16064594686031339</c:v>
                </c:pt>
                <c:pt idx="224">
                  <c:v>0.14872139692306521</c:v>
                </c:pt>
                <c:pt idx="225">
                  <c:v>8.9609548449516296E-2</c:v>
                </c:pt>
                <c:pt idx="226">
                  <c:v>0.39882370829582209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14-4219-8BFD-9AE81EF9D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 b="0" i="0" baseline="0">
                    <a:effectLst/>
                  </a:rPr>
                  <a:t>Short term wholesale funding to funding ratio</a:t>
                </a:r>
                <a:endParaRPr lang="en-US">
                  <a:effectLst/>
                </a:endParaRP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[8]charts_data!$AO$2:$AO$326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0.40757301449775701</c:v>
                </c:pt>
                <c:pt idx="35">
                  <c:v>0.56110548973083496</c:v>
                </c:pt>
                <c:pt idx="36">
                  <c:v>0.37550771236419678</c:v>
                </c:pt>
                <c:pt idx="37">
                  <c:v>0.53297221660614014</c:v>
                </c:pt>
                <c:pt idx="38">
                  <c:v>0.40146788954734802</c:v>
                </c:pt>
                <c:pt idx="39">
                  <c:v>0.3357245922088623</c:v>
                </c:pt>
                <c:pt idx="40">
                  <c:v>0.2248343080282211</c:v>
                </c:pt>
                <c:pt idx="41">
                  <c:v>0.33396226167678827</c:v>
                </c:pt>
                <c:pt idx="42">
                  <c:v>0.40321415662765497</c:v>
                </c:pt>
                <c:pt idx="43">
                  <c:v>0.34141534566879272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0.214124470949173</c:v>
                </c:pt>
                <c:pt idx="113">
                  <c:v>0.2280136048793793</c:v>
                </c:pt>
                <c:pt idx="114">
                  <c:v>5.9965543448925018E-2</c:v>
                </c:pt>
                <c:pt idx="115">
                  <c:v>5.890510231256485E-2</c:v>
                </c:pt>
                <c:pt idx="116">
                  <c:v>6.6376335918903351E-2</c:v>
                </c:pt>
                <c:pt idx="117">
                  <c:v>4.390229657292366E-2</c:v>
                </c:pt>
                <c:pt idx="118">
                  <c:v>0.13063426315784449</c:v>
                </c:pt>
                <c:pt idx="119">
                  <c:v>8.7176337838172913E-3</c:v>
                </c:pt>
                <c:pt idx="120">
                  <c:v>5.7070184499025338E-2</c:v>
                </c:pt>
                <c:pt idx="121">
                  <c:v>5.9761587530374527E-2</c:v>
                </c:pt>
                <c:pt idx="122">
                  <c:v>2.710744738578796E-2</c:v>
                </c:pt>
                <c:pt idx="123">
                  <c:v>4.4461637735366821E-2</c:v>
                </c:pt>
                <c:pt idx="124">
                  <c:v>7.2105482220649719E-2</c:v>
                </c:pt>
                <c:pt idx="125">
                  <c:v>7.3381267488002777E-2</c:v>
                </c:pt>
                <c:pt idx="126">
                  <c:v>3.6440197378396988E-2</c:v>
                </c:pt>
                <c:pt idx="127">
                  <c:v>2.0265365019440651E-2</c:v>
                </c:pt>
                <c:pt idx="128">
                  <c:v>3.9878737181425088E-2</c:v>
                </c:pt>
                <c:pt idx="129">
                  <c:v>9.2751950025558472E-2</c:v>
                </c:pt>
                <c:pt idx="130">
                  <c:v>0.13454253971576691</c:v>
                </c:pt>
                <c:pt idx="131">
                  <c:v>4.4043984264135361E-2</c:v>
                </c:pt>
                <c:pt idx="132">
                  <c:v>1.6587922349572182E-2</c:v>
                </c:pt>
                <c:pt idx="133">
                  <c:v>3.9097800850868232E-2</c:v>
                </c:pt>
                <c:pt idx="134">
                  <c:v>3.3447355031967163E-2</c:v>
                </c:pt>
                <c:pt idx="135">
                  <c:v>4.0808159857988358E-2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0.1517142653465271</c:v>
                </c:pt>
                <c:pt idx="175">
                  <c:v>0.19076806306838989</c:v>
                </c:pt>
                <c:pt idx="176">
                  <c:v>0.27594324946403498</c:v>
                </c:pt>
                <c:pt idx="177">
                  <c:v>0.1143708899617195</c:v>
                </c:pt>
                <c:pt idx="178">
                  <c:v>7.2497144341468811E-2</c:v>
                </c:pt>
                <c:pt idx="179">
                  <c:v>0.12164923548698429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0.123760923743248</c:v>
                </c:pt>
                <c:pt idx="207">
                  <c:v>0.15533424913883209</c:v>
                </c:pt>
                <c:pt idx="208">
                  <c:v>7.9813212156295776E-2</c:v>
                </c:pt>
                <c:pt idx="209">
                  <c:v>0.1555205583572388</c:v>
                </c:pt>
                <c:pt idx="210">
                  <c:v>0.1006869748234749</c:v>
                </c:pt>
                <c:pt idx="211">
                  <c:v>0.14169783890247339</c:v>
                </c:pt>
                <c:pt idx="212">
                  <c:v>0.1245920211076736</c:v>
                </c:pt>
                <c:pt idx="213">
                  <c:v>0.18356351554393771</c:v>
                </c:pt>
                <c:pt idx="214">
                  <c:v>0.14723473787307739</c:v>
                </c:pt>
                <c:pt idx="215">
                  <c:v>0.29974323511123657</c:v>
                </c:pt>
                <c:pt idx="216">
                  <c:v>0.1408464461565018</c:v>
                </c:pt>
                <c:pt idx="217">
                  <c:v>0.14015200734138489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0.17796565592288971</c:v>
                </c:pt>
                <c:pt idx="253">
                  <c:v>0.208161860704422</c:v>
                </c:pt>
                <c:pt idx="254">
                  <c:v>0.70243942737579346</c:v>
                </c:pt>
                <c:pt idx="255">
                  <c:v>0.14467793703079221</c:v>
                </c:pt>
                <c:pt idx="256">
                  <c:v>0.1423460841178894</c:v>
                </c:pt>
                <c:pt idx="257">
                  <c:v>0.10066258907318119</c:v>
                </c:pt>
                <c:pt idx="258">
                  <c:v>0.24288821220397949</c:v>
                </c:pt>
                <c:pt idx="259">
                  <c:v>9.8177030682563782E-2</c:v>
                </c:pt>
                <c:pt idx="260">
                  <c:v>0.223070353269577</c:v>
                </c:pt>
                <c:pt idx="261">
                  <c:v>0.13334217667579651</c:v>
                </c:pt>
                <c:pt idx="262">
                  <c:v>0.1569937318563461</c:v>
                </c:pt>
                <c:pt idx="263">
                  <c:v>0.117610827088356</c:v>
                </c:pt>
                <c:pt idx="264">
                  <c:v>0.18523439764976499</c:v>
                </c:pt>
                <c:pt idx="265">
                  <c:v>0.18481393158435819</c:v>
                </c:pt>
                <c:pt idx="266">
                  <c:v>0.16297641396522519</c:v>
                </c:pt>
                <c:pt idx="267">
                  <c:v>0.1802099198102951</c:v>
                </c:pt>
                <c:pt idx="268">
                  <c:v>0.2005169689655304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DC-439A-945D-5CE9C5DF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 b="0" i="0" baseline="0">
                    <a:effectLst/>
                  </a:rPr>
                  <a:t>Short term wholesale funding to funding ratio</a:t>
                </a:r>
                <a:endParaRPr lang="en-US">
                  <a:effectLst/>
                </a:endParaRP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4.002337801141051E-2"/>
          <c:y val="0.12815839683696972"/>
          <c:w val="0.9285923753665688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[8]charts_data!$AP$2:$AP$326</c:f>
              <c:numCache>
                <c:formatCode>General</c:formatCode>
                <c:ptCount val="325"/>
                <c:pt idx="0">
                  <c:v>0.22658492624759671</c:v>
                </c:pt>
                <c:pt idx="1">
                  <c:v>0.17726695537567139</c:v>
                </c:pt>
                <c:pt idx="2">
                  <c:v>9.7428366541862488E-2</c:v>
                </c:pt>
                <c:pt idx="3">
                  <c:v>0.1922575235366821</c:v>
                </c:pt>
                <c:pt idx="4">
                  <c:v>0.16235148906707761</c:v>
                </c:pt>
                <c:pt idx="5">
                  <c:v>0.2034047544002533</c:v>
                </c:pt>
                <c:pt idx="6">
                  <c:v>0.23692922294139859</c:v>
                </c:pt>
                <c:pt idx="7">
                  <c:v>0.1089665442705154</c:v>
                </c:pt>
                <c:pt idx="8">
                  <c:v>0.2468374967575073</c:v>
                </c:pt>
                <c:pt idx="9">
                  <c:v>0.20568105578422549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5.0619449466466897E-2</c:v>
                </c:pt>
                <c:pt idx="45">
                  <c:v>0.24686095118522641</c:v>
                </c:pt>
                <c:pt idx="46">
                  <c:v>0.17220064997673029</c:v>
                </c:pt>
                <c:pt idx="47">
                  <c:v>6.2224622815847397E-3</c:v>
                </c:pt>
                <c:pt idx="48">
                  <c:v>2.974164113402367E-2</c:v>
                </c:pt>
                <c:pt idx="49">
                  <c:v>0.145414873957634</c:v>
                </c:pt>
                <c:pt idx="50">
                  <c:v>0</c:v>
                </c:pt>
                <c:pt idx="51">
                  <c:v>6.4983002841472626E-2</c:v>
                </c:pt>
                <c:pt idx="52">
                  <c:v>0.1014881357550621</c:v>
                </c:pt>
                <c:pt idx="53">
                  <c:v>7.7567853033542633E-2</c:v>
                </c:pt>
                <c:pt idx="54">
                  <c:v>0.27532017230987549</c:v>
                </c:pt>
                <c:pt idx="55">
                  <c:v>0.19952033460140231</c:v>
                </c:pt>
                <c:pt idx="56">
                  <c:v>0.21419773995876309</c:v>
                </c:pt>
                <c:pt idx="57">
                  <c:v>0.17675912380218509</c:v>
                </c:pt>
                <c:pt idx="58">
                  <c:v>0.1718481928110123</c:v>
                </c:pt>
                <c:pt idx="59">
                  <c:v>0.24531207978725431</c:v>
                </c:pt>
                <c:pt idx="60">
                  <c:v>0.20859324932098389</c:v>
                </c:pt>
                <c:pt idx="61">
                  <c:v>0.12840396165847781</c:v>
                </c:pt>
                <c:pt idx="62">
                  <c:v>2.531164325773716E-2</c:v>
                </c:pt>
                <c:pt idx="63">
                  <c:v>1.985587552189827E-2</c:v>
                </c:pt>
                <c:pt idx="64">
                  <c:v>6.9918632507324219E-2</c:v>
                </c:pt>
                <c:pt idx="65">
                  <c:v>4.1141245514154427E-2</c:v>
                </c:pt>
                <c:pt idx="66">
                  <c:v>0.17440237104892731</c:v>
                </c:pt>
                <c:pt idx="67">
                  <c:v>6.1434410512447357E-2</c:v>
                </c:pt>
                <c:pt idx="68">
                  <c:v>2.7380295097827911E-2</c:v>
                </c:pt>
                <c:pt idx="69">
                  <c:v>5.2531719207763672E-2</c:v>
                </c:pt>
                <c:pt idx="70">
                  <c:v>8.9876629412174225E-2</c:v>
                </c:pt>
                <c:pt idx="71">
                  <c:v>3.1378015875816352E-2</c:v>
                </c:pt>
                <c:pt idx="72">
                  <c:v>4.9911949783563607E-2</c:v>
                </c:pt>
                <c:pt idx="73">
                  <c:v>0.55649131536483765</c:v>
                </c:pt>
                <c:pt idx="74">
                  <c:v>0.1235252693295479</c:v>
                </c:pt>
                <c:pt idx="75">
                  <c:v>6.8747261539101601E-3</c:v>
                </c:pt>
                <c:pt idx="76">
                  <c:v>0.1824360936880112</c:v>
                </c:pt>
                <c:pt idx="77">
                  <c:v>9.0894483029842377E-2</c:v>
                </c:pt>
                <c:pt idx="78">
                  <c:v>0.25479760766029358</c:v>
                </c:pt>
                <c:pt idx="79">
                  <c:v>1.5938518568873409E-2</c:v>
                </c:pt>
                <c:pt idx="80">
                  <c:v>7.8512467443943024E-2</c:v>
                </c:pt>
                <c:pt idx="81">
                  <c:v>0.27866590023040771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0.18589919805526731</c:v>
                </c:pt>
                <c:pt idx="160">
                  <c:v>0.13248533010482791</c:v>
                </c:pt>
                <c:pt idx="161">
                  <c:v>0.1019516512751579</c:v>
                </c:pt>
                <c:pt idx="162">
                  <c:v>4.7566074877977371E-2</c:v>
                </c:pt>
                <c:pt idx="163">
                  <c:v>5.2768349647521973E-2</c:v>
                </c:pt>
                <c:pt idx="164">
                  <c:v>7.1616753935813904E-2</c:v>
                </c:pt>
                <c:pt idx="165">
                  <c:v>0.1180087849497795</c:v>
                </c:pt>
                <c:pt idx="166">
                  <c:v>0.20010457932949069</c:v>
                </c:pt>
                <c:pt idx="167">
                  <c:v>0.33685988187789923</c:v>
                </c:pt>
                <c:pt idx="168">
                  <c:v>0.21147504448890689</c:v>
                </c:pt>
                <c:pt idx="169">
                  <c:v>0.12847068905830381</c:v>
                </c:pt>
                <c:pt idx="170">
                  <c:v>0.24145519733428961</c:v>
                </c:pt>
                <c:pt idx="171">
                  <c:v>0.13418878614902499</c:v>
                </c:pt>
                <c:pt idx="172">
                  <c:v>0.13694171607494349</c:v>
                </c:pt>
                <c:pt idx="173">
                  <c:v>0.1336549520492554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0.1046138778328896</c:v>
                </c:pt>
                <c:pt idx="188">
                  <c:v>0.2383098304271698</c:v>
                </c:pt>
                <c:pt idx="189">
                  <c:v>0.46170967817306519</c:v>
                </c:pt>
                <c:pt idx="190">
                  <c:v>0.11847662180662159</c:v>
                </c:pt>
                <c:pt idx="191">
                  <c:v>8.2944765686988831E-2</c:v>
                </c:pt>
                <c:pt idx="192">
                  <c:v>0.13273097574710849</c:v>
                </c:pt>
                <c:pt idx="193">
                  <c:v>6.0454230755567551E-2</c:v>
                </c:pt>
                <c:pt idx="194">
                  <c:v>0.1160430610179901</c:v>
                </c:pt>
                <c:pt idx="195">
                  <c:v>0.11040081083774569</c:v>
                </c:pt>
                <c:pt idx="196">
                  <c:v>0.1049478054046631</c:v>
                </c:pt>
                <c:pt idx="197">
                  <c:v>0.1115747466683388</c:v>
                </c:pt>
                <c:pt idx="198">
                  <c:v>9.5955386757850647E-2</c:v>
                </c:pt>
                <c:pt idx="199">
                  <c:v>5.7204023003578193E-2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0.11633371561765669</c:v>
                </c:pt>
                <c:pt idx="228">
                  <c:v>0</c:v>
                </c:pt>
                <c:pt idx="229">
                  <c:v>1.7558458494022491E-3</c:v>
                </c:pt>
                <c:pt idx="230">
                  <c:v>6.4222589135169983E-2</c:v>
                </c:pt>
                <c:pt idx="231">
                  <c:v>0.2555733323097229</c:v>
                </c:pt>
                <c:pt idx="232">
                  <c:v>0.35893169045448298</c:v>
                </c:pt>
                <c:pt idx="233">
                  <c:v>0.20802266895771029</c:v>
                </c:pt>
                <c:pt idx="234">
                  <c:v>0.34381076693534851</c:v>
                </c:pt>
                <c:pt idx="235">
                  <c:v>0.28797009587287897</c:v>
                </c:pt>
                <c:pt idx="236">
                  <c:v>0.15395808219909671</c:v>
                </c:pt>
                <c:pt idx="237">
                  <c:v>0.1197979897260666</c:v>
                </c:pt>
                <c:pt idx="238">
                  <c:v>0.1158425137400627</c:v>
                </c:pt>
                <c:pt idx="239">
                  <c:v>0.1358352601528168</c:v>
                </c:pt>
                <c:pt idx="240">
                  <c:v>0.11278180778026579</c:v>
                </c:pt>
                <c:pt idx="241">
                  <c:v>0.25142085552215582</c:v>
                </c:pt>
                <c:pt idx="242">
                  <c:v>0.60680925846099854</c:v>
                </c:pt>
                <c:pt idx="243">
                  <c:v>0.94194060564041138</c:v>
                </c:pt>
                <c:pt idx="244">
                  <c:v>0.1081944108009338</c:v>
                </c:pt>
                <c:pt idx="245">
                  <c:v>8.4473617374897003E-2</c:v>
                </c:pt>
                <c:pt idx="246">
                  <c:v>9.5658197999000549E-2</c:v>
                </c:pt>
                <c:pt idx="247">
                  <c:v>0.105788491666317</c:v>
                </c:pt>
                <c:pt idx="248">
                  <c:v>9.6650935709476471E-2</c:v>
                </c:pt>
                <c:pt idx="249">
                  <c:v>0.1264205873012543</c:v>
                </c:pt>
                <c:pt idx="250">
                  <c:v>0.1083352342247963</c:v>
                </c:pt>
                <c:pt idx="251">
                  <c:v>0.25796264410018921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0.25068420171737671</c:v>
                </c:pt>
                <c:pt idx="270">
                  <c:v>1.2948734220117331E-3</c:v>
                </c:pt>
                <c:pt idx="271">
                  <c:v>0.26367661356925959</c:v>
                </c:pt>
                <c:pt idx="272">
                  <c:v>0.11739180237054821</c:v>
                </c:pt>
                <c:pt idx="273">
                  <c:v>0.1871905326843262</c:v>
                </c:pt>
                <c:pt idx="274">
                  <c:v>0.13416622579097751</c:v>
                </c:pt>
                <c:pt idx="275">
                  <c:v>0.69310951232910156</c:v>
                </c:pt>
                <c:pt idx="276">
                  <c:v>0.2025419473648071</c:v>
                </c:pt>
                <c:pt idx="277">
                  <c:v>0.83657455444335938</c:v>
                </c:pt>
                <c:pt idx="278">
                  <c:v>0.15243157744407651</c:v>
                </c:pt>
                <c:pt idx="279">
                  <c:v>9.3015074729919434E-2</c:v>
                </c:pt>
                <c:pt idx="280">
                  <c:v>0.1086575165390968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D1-4B9F-8F97-0719AD225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 b="0" i="0" baseline="0">
                    <a:effectLst/>
                  </a:rPr>
                  <a:t>Short term wholesale funding to funding ratio</a:t>
                </a:r>
                <a:endParaRPr lang="en-US">
                  <a:effectLst/>
                </a:endParaRP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9.0839611936038896E-3"/>
          <c:y val="0.12815839683696972"/>
          <c:w val="0.96887214753783513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[8]charts_data!$M$2:$M$326</c:f>
              <c:numCache>
                <c:formatCode>General</c:formatCode>
                <c:ptCount val="325"/>
                <c:pt idx="0">
                  <c:v>0.22658492624759671</c:v>
                </c:pt>
                <c:pt idx="1">
                  <c:v>0.17726695537567139</c:v>
                </c:pt>
                <c:pt idx="2">
                  <c:v>9.7428366541862488E-2</c:v>
                </c:pt>
                <c:pt idx="3">
                  <c:v>0.1922575235366821</c:v>
                </c:pt>
                <c:pt idx="4">
                  <c:v>0.16235148906707761</c:v>
                </c:pt>
                <c:pt idx="5">
                  <c:v>0.2034047544002533</c:v>
                </c:pt>
                <c:pt idx="6">
                  <c:v>0.23692922294139859</c:v>
                </c:pt>
                <c:pt idx="7">
                  <c:v>0.1089665442705154</c:v>
                </c:pt>
                <c:pt idx="8">
                  <c:v>0.2468374967575073</c:v>
                </c:pt>
                <c:pt idx="9">
                  <c:v>0.20568105578422549</c:v>
                </c:pt>
                <c:pt idx="10">
                  <c:v>0.26317921280860901</c:v>
                </c:pt>
                <c:pt idx="11">
                  <c:v>0.21127323806285861</c:v>
                </c:pt>
                <c:pt idx="12">
                  <c:v>0.20983012020587921</c:v>
                </c:pt>
                <c:pt idx="13">
                  <c:v>9.5932215452194214E-2</c:v>
                </c:pt>
                <c:pt idx="14">
                  <c:v>8.2007043063640594E-2</c:v>
                </c:pt>
                <c:pt idx="15">
                  <c:v>0.286944180727005</c:v>
                </c:pt>
                <c:pt idx="16">
                  <c:v>0.15293838083744049</c:v>
                </c:pt>
                <c:pt idx="17">
                  <c:v>0.15593251585960391</c:v>
                </c:pt>
                <c:pt idx="18">
                  <c:v>0.74923789501190186</c:v>
                </c:pt>
                <c:pt idx="19">
                  <c:v>0.43549290299415588</c:v>
                </c:pt>
                <c:pt idx="20">
                  <c:v>0.35460743308067322</c:v>
                </c:pt>
                <c:pt idx="21">
                  <c:v>0.59454244375228882</c:v>
                </c:pt>
                <c:pt idx="22">
                  <c:v>0.72223448753356934</c:v>
                </c:pt>
                <c:pt idx="23">
                  <c:v>0.41899073123931879</c:v>
                </c:pt>
                <c:pt idx="24">
                  <c:v>0.49917379021644592</c:v>
                </c:pt>
                <c:pt idx="25">
                  <c:v>5.3599704056978233E-2</c:v>
                </c:pt>
                <c:pt idx="26">
                  <c:v>0.27735438942909241</c:v>
                </c:pt>
                <c:pt idx="27">
                  <c:v>9.2573270201683044E-2</c:v>
                </c:pt>
                <c:pt idx="28">
                  <c:v>8.9741408824920654E-2</c:v>
                </c:pt>
                <c:pt idx="29">
                  <c:v>0.25202286243438721</c:v>
                </c:pt>
                <c:pt idx="30">
                  <c:v>0.29807949066162109</c:v>
                </c:pt>
                <c:pt idx="31">
                  <c:v>0.25381752848625178</c:v>
                </c:pt>
                <c:pt idx="32">
                  <c:v>0.21979078650474551</c:v>
                </c:pt>
                <c:pt idx="33">
                  <c:v>0</c:v>
                </c:pt>
                <c:pt idx="34">
                  <c:v>0.40757301449775701</c:v>
                </c:pt>
                <c:pt idx="35">
                  <c:v>0.56110548973083496</c:v>
                </c:pt>
                <c:pt idx="36">
                  <c:v>0.37550771236419678</c:v>
                </c:pt>
                <c:pt idx="37">
                  <c:v>0.53297221660614014</c:v>
                </c:pt>
                <c:pt idx="38">
                  <c:v>0.40146788954734802</c:v>
                </c:pt>
                <c:pt idx="39">
                  <c:v>0.3357245922088623</c:v>
                </c:pt>
                <c:pt idx="40">
                  <c:v>0.2248343080282211</c:v>
                </c:pt>
                <c:pt idx="41">
                  <c:v>0.33396226167678827</c:v>
                </c:pt>
                <c:pt idx="42">
                  <c:v>0.40321415662765497</c:v>
                </c:pt>
                <c:pt idx="43">
                  <c:v>0.34141534566879272</c:v>
                </c:pt>
                <c:pt idx="44">
                  <c:v>5.0619449466466897E-2</c:v>
                </c:pt>
                <c:pt idx="45">
                  <c:v>0.24686095118522641</c:v>
                </c:pt>
                <c:pt idx="46">
                  <c:v>0.17220064997673029</c:v>
                </c:pt>
                <c:pt idx="47">
                  <c:v>6.2224622815847397E-3</c:v>
                </c:pt>
                <c:pt idx="48">
                  <c:v>2.974164113402367E-2</c:v>
                </c:pt>
                <c:pt idx="49">
                  <c:v>0.145414873957634</c:v>
                </c:pt>
                <c:pt idx="51">
                  <c:v>6.4983002841472626E-2</c:v>
                </c:pt>
                <c:pt idx="52">
                  <c:v>0.1014881357550621</c:v>
                </c:pt>
                <c:pt idx="53">
                  <c:v>7.7567853033542633E-2</c:v>
                </c:pt>
                <c:pt idx="54">
                  <c:v>0.27532017230987549</c:v>
                </c:pt>
                <c:pt idx="55">
                  <c:v>0.19952033460140231</c:v>
                </c:pt>
                <c:pt idx="56">
                  <c:v>0.21419773995876309</c:v>
                </c:pt>
                <c:pt idx="57">
                  <c:v>0.17675912380218509</c:v>
                </c:pt>
                <c:pt idx="58">
                  <c:v>0.1718481928110123</c:v>
                </c:pt>
                <c:pt idx="59">
                  <c:v>0.24531207978725431</c:v>
                </c:pt>
                <c:pt idx="60">
                  <c:v>0.20859324932098389</c:v>
                </c:pt>
                <c:pt idx="61">
                  <c:v>0.12840396165847781</c:v>
                </c:pt>
                <c:pt idx="62">
                  <c:v>2.531164325773716E-2</c:v>
                </c:pt>
                <c:pt idx="63">
                  <c:v>1.985587552189827E-2</c:v>
                </c:pt>
                <c:pt idx="64">
                  <c:v>6.9918632507324219E-2</c:v>
                </c:pt>
                <c:pt idx="65">
                  <c:v>4.1141245514154427E-2</c:v>
                </c:pt>
                <c:pt idx="66">
                  <c:v>0.17440237104892731</c:v>
                </c:pt>
                <c:pt idx="67">
                  <c:v>6.1434410512447357E-2</c:v>
                </c:pt>
                <c:pt idx="68">
                  <c:v>2.7380295097827911E-2</c:v>
                </c:pt>
                <c:pt idx="69">
                  <c:v>5.2531719207763672E-2</c:v>
                </c:pt>
                <c:pt idx="70">
                  <c:v>8.9876629412174225E-2</c:v>
                </c:pt>
                <c:pt idx="71">
                  <c:v>3.1378015875816352E-2</c:v>
                </c:pt>
                <c:pt idx="72">
                  <c:v>4.9911949783563607E-2</c:v>
                </c:pt>
                <c:pt idx="73">
                  <c:v>0.55649131536483765</c:v>
                </c:pt>
                <c:pt idx="74">
                  <c:v>0.1235252693295479</c:v>
                </c:pt>
                <c:pt idx="75">
                  <c:v>6.8747261539101601E-3</c:v>
                </c:pt>
                <c:pt idx="76">
                  <c:v>0.1824360936880112</c:v>
                </c:pt>
                <c:pt idx="77">
                  <c:v>9.0894483029842377E-2</c:v>
                </c:pt>
                <c:pt idx="78">
                  <c:v>0.25479760766029358</c:v>
                </c:pt>
                <c:pt idx="79">
                  <c:v>1.5938518568873409E-2</c:v>
                </c:pt>
                <c:pt idx="80">
                  <c:v>7.8512467443943024E-2</c:v>
                </c:pt>
                <c:pt idx="81">
                  <c:v>0.27866590023040771</c:v>
                </c:pt>
                <c:pt idx="82">
                  <c:v>0.18062172830104831</c:v>
                </c:pt>
                <c:pt idx="83">
                  <c:v>0.1347062885761261</c:v>
                </c:pt>
                <c:pt idx="84">
                  <c:v>0.2318195849657059</c:v>
                </c:pt>
                <c:pt idx="85">
                  <c:v>0.34817516803741461</c:v>
                </c:pt>
                <c:pt idx="86">
                  <c:v>0.49452963471412659</c:v>
                </c:pt>
                <c:pt idx="87">
                  <c:v>0.21377770602703089</c:v>
                </c:pt>
                <c:pt idx="88">
                  <c:v>0.34611481428146362</c:v>
                </c:pt>
                <c:pt idx="89">
                  <c:v>0.28237244486808782</c:v>
                </c:pt>
                <c:pt idx="90">
                  <c:v>0.42927050590515142</c:v>
                </c:pt>
                <c:pt idx="91">
                  <c:v>0.35093328356742859</c:v>
                </c:pt>
                <c:pt idx="92">
                  <c:v>0.1613312363624573</c:v>
                </c:pt>
                <c:pt idx="93">
                  <c:v>0.38598546385765081</c:v>
                </c:pt>
                <c:pt idx="94">
                  <c:v>0.23773546516895289</c:v>
                </c:pt>
                <c:pt idx="95">
                  <c:v>0.3715302050113678</c:v>
                </c:pt>
                <c:pt idx="96">
                  <c:v>0.35351574420928961</c:v>
                </c:pt>
                <c:pt idx="97">
                  <c:v>0.1537132412195206</c:v>
                </c:pt>
                <c:pt idx="98">
                  <c:v>8.54620561003685E-2</c:v>
                </c:pt>
                <c:pt idx="99">
                  <c:v>0.15977619588375089</c:v>
                </c:pt>
                <c:pt idx="100">
                  <c:v>0.14771503210067749</c:v>
                </c:pt>
                <c:pt idx="101">
                  <c:v>0.58799642324447632</c:v>
                </c:pt>
                <c:pt idx="102">
                  <c:v>0.35225337743759161</c:v>
                </c:pt>
                <c:pt idx="103">
                  <c:v>0.32335075736045837</c:v>
                </c:pt>
                <c:pt idx="104">
                  <c:v>9.5145806670188904E-2</c:v>
                </c:pt>
                <c:pt idx="105">
                  <c:v>0.37416666746139532</c:v>
                </c:pt>
                <c:pt idx="106">
                  <c:v>5.6612242013216019E-2</c:v>
                </c:pt>
                <c:pt idx="107">
                  <c:v>0.3842456042766571</c:v>
                </c:pt>
                <c:pt idx="108">
                  <c:v>0.23880438506603241</c:v>
                </c:pt>
                <c:pt idx="109">
                  <c:v>0.20148748159408569</c:v>
                </c:pt>
                <c:pt idx="110">
                  <c:v>0.1776119917631149</c:v>
                </c:pt>
                <c:pt idx="111">
                  <c:v>0.27469775080680853</c:v>
                </c:pt>
                <c:pt idx="112">
                  <c:v>0.214124470949173</c:v>
                </c:pt>
                <c:pt idx="113">
                  <c:v>0.2280136048793793</c:v>
                </c:pt>
                <c:pt idx="114">
                  <c:v>5.9965543448925018E-2</c:v>
                </c:pt>
                <c:pt idx="115">
                  <c:v>5.890510231256485E-2</c:v>
                </c:pt>
                <c:pt idx="116">
                  <c:v>6.6376335918903351E-2</c:v>
                </c:pt>
                <c:pt idx="117">
                  <c:v>4.390229657292366E-2</c:v>
                </c:pt>
                <c:pt idx="118">
                  <c:v>0.13063426315784449</c:v>
                </c:pt>
                <c:pt idx="119">
                  <c:v>8.7176337838172913E-3</c:v>
                </c:pt>
                <c:pt idx="120">
                  <c:v>5.7070184499025338E-2</c:v>
                </c:pt>
                <c:pt idx="121">
                  <c:v>5.9761587530374527E-2</c:v>
                </c:pt>
                <c:pt idx="122">
                  <c:v>2.710744738578796E-2</c:v>
                </c:pt>
                <c:pt idx="123">
                  <c:v>4.4461637735366821E-2</c:v>
                </c:pt>
                <c:pt idx="124">
                  <c:v>7.2105482220649719E-2</c:v>
                </c:pt>
                <c:pt idx="125">
                  <c:v>7.3381267488002777E-2</c:v>
                </c:pt>
                <c:pt idx="126">
                  <c:v>3.6440197378396988E-2</c:v>
                </c:pt>
                <c:pt idx="127">
                  <c:v>2.0265365019440651E-2</c:v>
                </c:pt>
                <c:pt idx="128">
                  <c:v>3.9878737181425088E-2</c:v>
                </c:pt>
                <c:pt idx="129">
                  <c:v>9.2751950025558472E-2</c:v>
                </c:pt>
                <c:pt idx="130">
                  <c:v>0.13454253971576691</c:v>
                </c:pt>
                <c:pt idx="131">
                  <c:v>4.4043984264135361E-2</c:v>
                </c:pt>
                <c:pt idx="132">
                  <c:v>1.6587922349572182E-2</c:v>
                </c:pt>
                <c:pt idx="133">
                  <c:v>3.9097800850868232E-2</c:v>
                </c:pt>
                <c:pt idx="134">
                  <c:v>3.3447355031967163E-2</c:v>
                </c:pt>
                <c:pt idx="135">
                  <c:v>4.0808159857988358E-2</c:v>
                </c:pt>
                <c:pt idx="136">
                  <c:v>0.12354479730129241</c:v>
                </c:pt>
                <c:pt idx="137">
                  <c:v>0.42199879884719849</c:v>
                </c:pt>
                <c:pt idx="138">
                  <c:v>0.17706695199012759</c:v>
                </c:pt>
                <c:pt idx="139">
                  <c:v>0.15138112008571619</c:v>
                </c:pt>
                <c:pt idx="140">
                  <c:v>5.7013534009456628E-2</c:v>
                </c:pt>
                <c:pt idx="141">
                  <c:v>0.55654013156890869</c:v>
                </c:pt>
                <c:pt idx="142">
                  <c:v>0.25451499223709112</c:v>
                </c:pt>
                <c:pt idx="143">
                  <c:v>0.32085025310516357</c:v>
                </c:pt>
                <c:pt idx="144">
                  <c:v>5.7188518345355988E-2</c:v>
                </c:pt>
                <c:pt idx="145">
                  <c:v>0.1571374386548996</c:v>
                </c:pt>
                <c:pt idx="146">
                  <c:v>0.15606723725795749</c:v>
                </c:pt>
                <c:pt idx="147">
                  <c:v>0.20908504724502561</c:v>
                </c:pt>
                <c:pt idx="148">
                  <c:v>0.16405017673969269</c:v>
                </c:pt>
                <c:pt idx="149">
                  <c:v>0.14624044299125671</c:v>
                </c:pt>
                <c:pt idx="150">
                  <c:v>0.1148907914757729</c:v>
                </c:pt>
                <c:pt idx="151">
                  <c:v>0.62115418910980225</c:v>
                </c:pt>
                <c:pt idx="152">
                  <c:v>0.14315298199653631</c:v>
                </c:pt>
                <c:pt idx="153">
                  <c:v>0.17956510186195371</c:v>
                </c:pt>
                <c:pt idx="154">
                  <c:v>0.20452697575092321</c:v>
                </c:pt>
                <c:pt idx="155">
                  <c:v>0.45873528718948359</c:v>
                </c:pt>
                <c:pt idx="156">
                  <c:v>0.1693914532661438</c:v>
                </c:pt>
                <c:pt idx="157">
                  <c:v>0.21574060618877411</c:v>
                </c:pt>
                <c:pt idx="158">
                  <c:v>0.26569503545761108</c:v>
                </c:pt>
                <c:pt idx="159">
                  <c:v>0.18589919805526731</c:v>
                </c:pt>
                <c:pt idx="160">
                  <c:v>0.13248533010482791</c:v>
                </c:pt>
                <c:pt idx="161">
                  <c:v>0.1019516512751579</c:v>
                </c:pt>
                <c:pt idx="162">
                  <c:v>4.7566074877977371E-2</c:v>
                </c:pt>
                <c:pt idx="163">
                  <c:v>5.2768349647521973E-2</c:v>
                </c:pt>
                <c:pt idx="164">
                  <c:v>7.1616753935813904E-2</c:v>
                </c:pt>
                <c:pt idx="165">
                  <c:v>0.1180087849497795</c:v>
                </c:pt>
                <c:pt idx="166">
                  <c:v>0.20010457932949069</c:v>
                </c:pt>
                <c:pt idx="167">
                  <c:v>0.33685988187789923</c:v>
                </c:pt>
                <c:pt idx="168">
                  <c:v>0.21147504448890689</c:v>
                </c:pt>
                <c:pt idx="169">
                  <c:v>0.12847068905830381</c:v>
                </c:pt>
                <c:pt idx="170">
                  <c:v>0.24145519733428961</c:v>
                </c:pt>
                <c:pt idx="171">
                  <c:v>0.13418878614902499</c:v>
                </c:pt>
                <c:pt idx="172">
                  <c:v>0.13694171607494349</c:v>
                </c:pt>
                <c:pt idx="173">
                  <c:v>0.1336549520492554</c:v>
                </c:pt>
                <c:pt idx="174">
                  <c:v>0.1517142653465271</c:v>
                </c:pt>
                <c:pt idx="175">
                  <c:v>0.19076806306838989</c:v>
                </c:pt>
                <c:pt idx="176">
                  <c:v>0.27594324946403498</c:v>
                </c:pt>
                <c:pt idx="177">
                  <c:v>0.1143708899617195</c:v>
                </c:pt>
                <c:pt idx="178">
                  <c:v>7.2497144341468811E-2</c:v>
                </c:pt>
                <c:pt idx="179">
                  <c:v>0.12164923548698429</c:v>
                </c:pt>
                <c:pt idx="180">
                  <c:v>7.615373283624649E-2</c:v>
                </c:pt>
                <c:pt idx="181">
                  <c:v>0.20062050223350519</c:v>
                </c:pt>
                <c:pt idx="182">
                  <c:v>0.36154183745384222</c:v>
                </c:pt>
                <c:pt idx="183">
                  <c:v>0.46319794654846191</c:v>
                </c:pt>
                <c:pt idx="184">
                  <c:v>9.1607876121997833E-2</c:v>
                </c:pt>
                <c:pt idx="185">
                  <c:v>1.380373071879148E-2</c:v>
                </c:pt>
                <c:pt idx="186">
                  <c:v>7.5664177536964417E-2</c:v>
                </c:pt>
                <c:pt idx="187">
                  <c:v>0.1046138778328896</c:v>
                </c:pt>
                <c:pt idx="188">
                  <c:v>0.2383098304271698</c:v>
                </c:pt>
                <c:pt idx="189">
                  <c:v>0.46170967817306519</c:v>
                </c:pt>
                <c:pt idx="190">
                  <c:v>0.11847662180662159</c:v>
                </c:pt>
                <c:pt idx="191">
                  <c:v>8.2944765686988831E-2</c:v>
                </c:pt>
                <c:pt idx="192">
                  <c:v>0.13273097574710849</c:v>
                </c:pt>
                <c:pt idx="193">
                  <c:v>6.0454230755567551E-2</c:v>
                </c:pt>
                <c:pt idx="194">
                  <c:v>0.1160430610179901</c:v>
                </c:pt>
                <c:pt idx="195">
                  <c:v>0.11040081083774569</c:v>
                </c:pt>
                <c:pt idx="196">
                  <c:v>0.1049478054046631</c:v>
                </c:pt>
                <c:pt idx="197">
                  <c:v>0.1115747466683388</c:v>
                </c:pt>
                <c:pt idx="198">
                  <c:v>9.5955386757850647E-2</c:v>
                </c:pt>
                <c:pt idx="199">
                  <c:v>5.7204023003578193E-2</c:v>
                </c:pt>
                <c:pt idx="200">
                  <c:v>0.17852556705474851</c:v>
                </c:pt>
                <c:pt idx="201">
                  <c:v>0.1936352401971817</c:v>
                </c:pt>
                <c:pt idx="202">
                  <c:v>0.47550967335700989</c:v>
                </c:pt>
                <c:pt idx="203">
                  <c:v>0.26720333099365229</c:v>
                </c:pt>
                <c:pt idx="204">
                  <c:v>0.12629447877407071</c:v>
                </c:pt>
                <c:pt idx="205">
                  <c:v>6.4138978719711304E-2</c:v>
                </c:pt>
                <c:pt idx="206">
                  <c:v>0.123760923743248</c:v>
                </c:pt>
                <c:pt idx="207">
                  <c:v>0.15533424913883209</c:v>
                </c:pt>
                <c:pt idx="208">
                  <c:v>7.9813212156295776E-2</c:v>
                </c:pt>
                <c:pt idx="209">
                  <c:v>0.1555205583572388</c:v>
                </c:pt>
                <c:pt idx="210">
                  <c:v>0.1006869748234749</c:v>
                </c:pt>
                <c:pt idx="211">
                  <c:v>0.14169783890247339</c:v>
                </c:pt>
                <c:pt idx="212">
                  <c:v>0.1245920211076736</c:v>
                </c:pt>
                <c:pt idx="213">
                  <c:v>0.18356351554393771</c:v>
                </c:pt>
                <c:pt idx="214">
                  <c:v>0.14723473787307739</c:v>
                </c:pt>
                <c:pt idx="215">
                  <c:v>0.29974323511123657</c:v>
                </c:pt>
                <c:pt idx="216">
                  <c:v>0.1408464461565018</c:v>
                </c:pt>
                <c:pt idx="217">
                  <c:v>0.14015200734138489</c:v>
                </c:pt>
                <c:pt idx="218">
                  <c:v>0.27855297923088068</c:v>
                </c:pt>
                <c:pt idx="219">
                  <c:v>0.26139694452285772</c:v>
                </c:pt>
                <c:pt idx="220">
                  <c:v>0.21572206914424899</c:v>
                </c:pt>
                <c:pt idx="221">
                  <c:v>0.29758849740028381</c:v>
                </c:pt>
                <c:pt idx="222">
                  <c:v>0.1254425793886185</c:v>
                </c:pt>
                <c:pt idx="223">
                  <c:v>0.16064594686031339</c:v>
                </c:pt>
                <c:pt idx="224">
                  <c:v>0.14872139692306521</c:v>
                </c:pt>
                <c:pt idx="225">
                  <c:v>8.9609548449516296E-2</c:v>
                </c:pt>
                <c:pt idx="226">
                  <c:v>0.39882370829582209</c:v>
                </c:pt>
                <c:pt idx="227">
                  <c:v>0.11633371561765669</c:v>
                </c:pt>
                <c:pt idx="229">
                  <c:v>1.7558458494022491E-3</c:v>
                </c:pt>
                <c:pt idx="230">
                  <c:v>6.4222589135169983E-2</c:v>
                </c:pt>
                <c:pt idx="231">
                  <c:v>0.2555733323097229</c:v>
                </c:pt>
                <c:pt idx="232">
                  <c:v>0.35893169045448298</c:v>
                </c:pt>
                <c:pt idx="233">
                  <c:v>0.20802266895771029</c:v>
                </c:pt>
                <c:pt idx="234">
                  <c:v>0.34381076693534851</c:v>
                </c:pt>
                <c:pt idx="235">
                  <c:v>0.28797009587287897</c:v>
                </c:pt>
                <c:pt idx="236">
                  <c:v>0.15395808219909671</c:v>
                </c:pt>
                <c:pt idx="237">
                  <c:v>0.1197979897260666</c:v>
                </c:pt>
                <c:pt idx="238">
                  <c:v>0.1158425137400627</c:v>
                </c:pt>
                <c:pt idx="239">
                  <c:v>0.1358352601528168</c:v>
                </c:pt>
                <c:pt idx="240">
                  <c:v>0.11278180778026579</c:v>
                </c:pt>
                <c:pt idx="241">
                  <c:v>0.25142085552215582</c:v>
                </c:pt>
                <c:pt idx="242">
                  <c:v>0.60680925846099854</c:v>
                </c:pt>
                <c:pt idx="243">
                  <c:v>0.94194060564041138</c:v>
                </c:pt>
                <c:pt idx="244">
                  <c:v>0.1081944108009338</c:v>
                </c:pt>
                <c:pt idx="245">
                  <c:v>8.4473617374897003E-2</c:v>
                </c:pt>
                <c:pt idx="246">
                  <c:v>9.5658197999000549E-2</c:v>
                </c:pt>
                <c:pt idx="247">
                  <c:v>0.105788491666317</c:v>
                </c:pt>
                <c:pt idx="248">
                  <c:v>9.6650935709476471E-2</c:v>
                </c:pt>
                <c:pt idx="249">
                  <c:v>0.1264205873012543</c:v>
                </c:pt>
                <c:pt idx="250">
                  <c:v>0.1083352342247963</c:v>
                </c:pt>
                <c:pt idx="251">
                  <c:v>0.25796264410018921</c:v>
                </c:pt>
                <c:pt idx="252">
                  <c:v>0.17796565592288971</c:v>
                </c:pt>
                <c:pt idx="253">
                  <c:v>0.208161860704422</c:v>
                </c:pt>
                <c:pt idx="254">
                  <c:v>0.70243942737579346</c:v>
                </c:pt>
                <c:pt idx="255">
                  <c:v>0.14467793703079221</c:v>
                </c:pt>
                <c:pt idx="256">
                  <c:v>0.1423460841178894</c:v>
                </c:pt>
                <c:pt idx="257">
                  <c:v>0.10066258907318119</c:v>
                </c:pt>
                <c:pt idx="258">
                  <c:v>0.24288821220397949</c:v>
                </c:pt>
                <c:pt idx="259">
                  <c:v>9.8177030682563782E-2</c:v>
                </c:pt>
                <c:pt idx="260">
                  <c:v>0.223070353269577</c:v>
                </c:pt>
                <c:pt idx="261">
                  <c:v>0.13334217667579651</c:v>
                </c:pt>
                <c:pt idx="262">
                  <c:v>0.1569937318563461</c:v>
                </c:pt>
                <c:pt idx="263">
                  <c:v>0.117610827088356</c:v>
                </c:pt>
                <c:pt idx="264">
                  <c:v>0.18523439764976499</c:v>
                </c:pt>
                <c:pt idx="265">
                  <c:v>0.18481393158435819</c:v>
                </c:pt>
                <c:pt idx="266">
                  <c:v>0.16297641396522519</c:v>
                </c:pt>
                <c:pt idx="267">
                  <c:v>0.1802099198102951</c:v>
                </c:pt>
                <c:pt idx="268">
                  <c:v>0.2005169689655304</c:v>
                </c:pt>
                <c:pt idx="269">
                  <c:v>0.25068420171737671</c:v>
                </c:pt>
                <c:pt idx="270">
                  <c:v>1.2948734220117331E-3</c:v>
                </c:pt>
                <c:pt idx="271">
                  <c:v>0.26367661356925959</c:v>
                </c:pt>
                <c:pt idx="272">
                  <c:v>0.11739180237054821</c:v>
                </c:pt>
                <c:pt idx="273">
                  <c:v>0.1871905326843262</c:v>
                </c:pt>
                <c:pt idx="274">
                  <c:v>0.13416622579097751</c:v>
                </c:pt>
                <c:pt idx="275">
                  <c:v>0.69310951232910156</c:v>
                </c:pt>
                <c:pt idx="276">
                  <c:v>0.2025419473648071</c:v>
                </c:pt>
                <c:pt idx="277">
                  <c:v>0.83657455444335938</c:v>
                </c:pt>
                <c:pt idx="278">
                  <c:v>0.15243157744407651</c:v>
                </c:pt>
                <c:pt idx="279">
                  <c:v>9.3015074729919434E-2</c:v>
                </c:pt>
                <c:pt idx="280">
                  <c:v>0.1086575165390968</c:v>
                </c:pt>
                <c:pt idx="281">
                  <c:v>0.2364863604307175</c:v>
                </c:pt>
                <c:pt idx="282">
                  <c:v>0.1873272359371185</c:v>
                </c:pt>
                <c:pt idx="283">
                  <c:v>0.18296194076538089</c:v>
                </c:pt>
                <c:pt idx="284">
                  <c:v>5.8619424700737E-2</c:v>
                </c:pt>
                <c:pt idx="285">
                  <c:v>0.21042092144489291</c:v>
                </c:pt>
                <c:pt idx="286">
                  <c:v>7.9958513379096985E-2</c:v>
                </c:pt>
                <c:pt idx="287">
                  <c:v>4.7483883798122413E-2</c:v>
                </c:pt>
                <c:pt idx="289">
                  <c:v>6.7833594977855682E-2</c:v>
                </c:pt>
                <c:pt idx="290">
                  <c:v>5.1865864545106888E-2</c:v>
                </c:pt>
                <c:pt idx="291">
                  <c:v>6.8476319313049316E-2</c:v>
                </c:pt>
                <c:pt idx="292">
                  <c:v>9.080515056848526E-2</c:v>
                </c:pt>
                <c:pt idx="293">
                  <c:v>4.096207395195961E-2</c:v>
                </c:pt>
                <c:pt idx="294">
                  <c:v>0.1453378647565842</c:v>
                </c:pt>
                <c:pt idx="295">
                  <c:v>8.6303427815437317E-2</c:v>
                </c:pt>
                <c:pt idx="296">
                  <c:v>0.1848591864109039</c:v>
                </c:pt>
                <c:pt idx="297">
                  <c:v>9.2326849699020386E-2</c:v>
                </c:pt>
                <c:pt idx="298">
                  <c:v>7.7384136617183685E-2</c:v>
                </c:pt>
                <c:pt idx="299">
                  <c:v>0.1112556979060173</c:v>
                </c:pt>
                <c:pt idx="300">
                  <c:v>0.24124583601951599</c:v>
                </c:pt>
                <c:pt idx="301">
                  <c:v>0.15520106256008151</c:v>
                </c:pt>
                <c:pt idx="302">
                  <c:v>0.11472403258085249</c:v>
                </c:pt>
                <c:pt idx="303">
                  <c:v>8.6492642760276794E-2</c:v>
                </c:pt>
                <c:pt idx="304">
                  <c:v>2.787763811647892E-2</c:v>
                </c:pt>
                <c:pt idx="305">
                  <c:v>4.872344434261322E-2</c:v>
                </c:pt>
                <c:pt idx="306">
                  <c:v>0.15202975273132319</c:v>
                </c:pt>
                <c:pt idx="307">
                  <c:v>6.2230963259935379E-2</c:v>
                </c:pt>
                <c:pt idx="308">
                  <c:v>1.6925668343901631E-2</c:v>
                </c:pt>
                <c:pt idx="309">
                  <c:v>0.1158842146396637</c:v>
                </c:pt>
                <c:pt idx="310">
                  <c:v>8.6732156574726105E-2</c:v>
                </c:pt>
                <c:pt idx="311">
                  <c:v>0.17242723703384399</c:v>
                </c:pt>
                <c:pt idx="312">
                  <c:v>4.4168692082166672E-2</c:v>
                </c:pt>
                <c:pt idx="313">
                  <c:v>6.8237274885177612E-2</c:v>
                </c:pt>
                <c:pt idx="314">
                  <c:v>0.28881043195724487</c:v>
                </c:pt>
                <c:pt idx="315">
                  <c:v>8.3558440208435059E-2</c:v>
                </c:pt>
                <c:pt idx="316">
                  <c:v>8.289656788110733E-2</c:v>
                </c:pt>
                <c:pt idx="317">
                  <c:v>7.7654518187046051E-2</c:v>
                </c:pt>
                <c:pt idx="318">
                  <c:v>9.9232718348503113E-2</c:v>
                </c:pt>
                <c:pt idx="319">
                  <c:v>4.6628311276435852E-2</c:v>
                </c:pt>
                <c:pt idx="320">
                  <c:v>0.1111920848488808</c:v>
                </c:pt>
                <c:pt idx="321">
                  <c:v>8.8543109595775604E-2</c:v>
                </c:pt>
                <c:pt idx="322">
                  <c:v>3.8273662328720093E-2</c:v>
                </c:pt>
                <c:pt idx="323">
                  <c:v>2.3970155045390129E-2</c:v>
                </c:pt>
                <c:pt idx="324">
                  <c:v>0.1403713524341583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A6-4BA3-A073-9CBA9244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Short term wholesale funding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[8]charts_data!$AM$2:$AM$326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0.2364863604307175</c:v>
                </c:pt>
                <c:pt idx="282">
                  <c:v>0.1873272359371185</c:v>
                </c:pt>
                <c:pt idx="283">
                  <c:v>0.18296194076538089</c:v>
                </c:pt>
                <c:pt idx="284">
                  <c:v>5.8619424700737E-2</c:v>
                </c:pt>
                <c:pt idx="285">
                  <c:v>0.21042092144489291</c:v>
                </c:pt>
                <c:pt idx="286">
                  <c:v>7.9958513379096985E-2</c:v>
                </c:pt>
                <c:pt idx="287">
                  <c:v>4.7483883798122413E-2</c:v>
                </c:pt>
                <c:pt idx="288">
                  <c:v>0</c:v>
                </c:pt>
                <c:pt idx="289">
                  <c:v>6.7833594977855682E-2</c:v>
                </c:pt>
                <c:pt idx="290">
                  <c:v>5.1865864545106888E-2</c:v>
                </c:pt>
                <c:pt idx="291">
                  <c:v>6.8476319313049316E-2</c:v>
                </c:pt>
                <c:pt idx="292">
                  <c:v>9.080515056848526E-2</c:v>
                </c:pt>
                <c:pt idx="293">
                  <c:v>4.096207395195961E-2</c:v>
                </c:pt>
                <c:pt idx="294">
                  <c:v>0.1453378647565842</c:v>
                </c:pt>
                <c:pt idx="295">
                  <c:v>8.6303427815437317E-2</c:v>
                </c:pt>
                <c:pt idx="296">
                  <c:v>0.1848591864109039</c:v>
                </c:pt>
                <c:pt idx="297">
                  <c:v>9.2326849699020386E-2</c:v>
                </c:pt>
                <c:pt idx="298">
                  <c:v>7.7384136617183685E-2</c:v>
                </c:pt>
                <c:pt idx="299">
                  <c:v>0.1112556979060173</c:v>
                </c:pt>
                <c:pt idx="300">
                  <c:v>0.24124583601951599</c:v>
                </c:pt>
                <c:pt idx="301">
                  <c:v>0.15520106256008151</c:v>
                </c:pt>
                <c:pt idx="302">
                  <c:v>0.11472403258085249</c:v>
                </c:pt>
                <c:pt idx="303">
                  <c:v>8.6492642760276794E-2</c:v>
                </c:pt>
                <c:pt idx="304">
                  <c:v>2.787763811647892E-2</c:v>
                </c:pt>
                <c:pt idx="305">
                  <c:v>4.872344434261322E-2</c:v>
                </c:pt>
                <c:pt idx="306">
                  <c:v>0.15202975273132319</c:v>
                </c:pt>
                <c:pt idx="307">
                  <c:v>6.2230963259935379E-2</c:v>
                </c:pt>
                <c:pt idx="308">
                  <c:v>1.6925668343901631E-2</c:v>
                </c:pt>
                <c:pt idx="309">
                  <c:v>0.1158842146396637</c:v>
                </c:pt>
                <c:pt idx="310">
                  <c:v>8.6732156574726105E-2</c:v>
                </c:pt>
                <c:pt idx="311">
                  <c:v>0.17242723703384399</c:v>
                </c:pt>
                <c:pt idx="312">
                  <c:v>4.4168692082166672E-2</c:v>
                </c:pt>
                <c:pt idx="313">
                  <c:v>6.8237274885177612E-2</c:v>
                </c:pt>
                <c:pt idx="314">
                  <c:v>0.28881043195724487</c:v>
                </c:pt>
                <c:pt idx="315">
                  <c:v>8.3558440208435059E-2</c:v>
                </c:pt>
                <c:pt idx="316">
                  <c:v>8.289656788110733E-2</c:v>
                </c:pt>
                <c:pt idx="317">
                  <c:v>7.7654518187046051E-2</c:v>
                </c:pt>
                <c:pt idx="318">
                  <c:v>9.9232718348503113E-2</c:v>
                </c:pt>
                <c:pt idx="319">
                  <c:v>4.6628311276435852E-2</c:v>
                </c:pt>
                <c:pt idx="320">
                  <c:v>0.1111920848488808</c:v>
                </c:pt>
                <c:pt idx="321">
                  <c:v>8.8543109595775604E-2</c:v>
                </c:pt>
                <c:pt idx="322">
                  <c:v>3.8273662328720093E-2</c:v>
                </c:pt>
                <c:pt idx="323">
                  <c:v>2.3970155045390129E-2</c:v>
                </c:pt>
                <c:pt idx="324">
                  <c:v>0.1403713524341583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1A-4C47-8717-D88199E2B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effectLst/>
                  </a:defRPr>
                </a:pPr>
                <a:r>
                  <a:rPr lang="en-US"/>
                  <a:t>Short term wholesale funding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[8]charts_data!$AN$2:$AN$326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0.26317921280860901</c:v>
                </c:pt>
                <c:pt idx="11">
                  <c:v>0.21127323806285861</c:v>
                </c:pt>
                <c:pt idx="12">
                  <c:v>0.20983012020587921</c:v>
                </c:pt>
                <c:pt idx="13">
                  <c:v>9.5932215452194214E-2</c:v>
                </c:pt>
                <c:pt idx="14">
                  <c:v>8.2007043063640594E-2</c:v>
                </c:pt>
                <c:pt idx="15">
                  <c:v>0.286944180727005</c:v>
                </c:pt>
                <c:pt idx="16">
                  <c:v>0.15293838083744049</c:v>
                </c:pt>
                <c:pt idx="17">
                  <c:v>0.15593251585960391</c:v>
                </c:pt>
                <c:pt idx="18">
                  <c:v>0.74923789501190186</c:v>
                </c:pt>
                <c:pt idx="19">
                  <c:v>0.43549290299415588</c:v>
                </c:pt>
                <c:pt idx="20">
                  <c:v>0.35460743308067322</c:v>
                </c:pt>
                <c:pt idx="21">
                  <c:v>0.59454244375228882</c:v>
                </c:pt>
                <c:pt idx="22">
                  <c:v>0.72223448753356934</c:v>
                </c:pt>
                <c:pt idx="23">
                  <c:v>0.41899073123931879</c:v>
                </c:pt>
                <c:pt idx="24">
                  <c:v>0.49917379021644592</c:v>
                </c:pt>
                <c:pt idx="25">
                  <c:v>5.3599704056978233E-2</c:v>
                </c:pt>
                <c:pt idx="26">
                  <c:v>0.27735438942909241</c:v>
                </c:pt>
                <c:pt idx="27">
                  <c:v>9.2573270201683044E-2</c:v>
                </c:pt>
                <c:pt idx="28">
                  <c:v>8.9741408824920654E-2</c:v>
                </c:pt>
                <c:pt idx="29">
                  <c:v>0.25202286243438721</c:v>
                </c:pt>
                <c:pt idx="30">
                  <c:v>0.29807949066162109</c:v>
                </c:pt>
                <c:pt idx="31">
                  <c:v>0.25381752848625178</c:v>
                </c:pt>
                <c:pt idx="32">
                  <c:v>0.21979078650474551</c:v>
                </c:pt>
                <c:pt idx="33">
                  <c:v>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0.18062172830104831</c:v>
                </c:pt>
                <c:pt idx="83">
                  <c:v>0.1347062885761261</c:v>
                </c:pt>
                <c:pt idx="84">
                  <c:v>0.2318195849657059</c:v>
                </c:pt>
                <c:pt idx="85">
                  <c:v>0.34817516803741461</c:v>
                </c:pt>
                <c:pt idx="86">
                  <c:v>0.49452963471412659</c:v>
                </c:pt>
                <c:pt idx="87">
                  <c:v>0.21377770602703089</c:v>
                </c:pt>
                <c:pt idx="88">
                  <c:v>0.34611481428146362</c:v>
                </c:pt>
                <c:pt idx="89">
                  <c:v>0.28237244486808782</c:v>
                </c:pt>
                <c:pt idx="90">
                  <c:v>0.42927050590515142</c:v>
                </c:pt>
                <c:pt idx="91">
                  <c:v>0.35093328356742859</c:v>
                </c:pt>
                <c:pt idx="92">
                  <c:v>0.1613312363624573</c:v>
                </c:pt>
                <c:pt idx="93">
                  <c:v>0.38598546385765081</c:v>
                </c:pt>
                <c:pt idx="94">
                  <c:v>0.23773546516895289</c:v>
                </c:pt>
                <c:pt idx="95">
                  <c:v>0.3715302050113678</c:v>
                </c:pt>
                <c:pt idx="96">
                  <c:v>0.35351574420928961</c:v>
                </c:pt>
                <c:pt idx="97">
                  <c:v>0.1537132412195206</c:v>
                </c:pt>
                <c:pt idx="98">
                  <c:v>8.54620561003685E-2</c:v>
                </c:pt>
                <c:pt idx="99">
                  <c:v>0.15977619588375089</c:v>
                </c:pt>
                <c:pt idx="100">
                  <c:v>0.14771503210067749</c:v>
                </c:pt>
                <c:pt idx="101">
                  <c:v>0.58799642324447632</c:v>
                </c:pt>
                <c:pt idx="102">
                  <c:v>0.35225337743759161</c:v>
                </c:pt>
                <c:pt idx="103">
                  <c:v>0.32335075736045837</c:v>
                </c:pt>
                <c:pt idx="104">
                  <c:v>9.5145806670188904E-2</c:v>
                </c:pt>
                <c:pt idx="105">
                  <c:v>0.37416666746139532</c:v>
                </c:pt>
                <c:pt idx="106">
                  <c:v>5.6612242013216019E-2</c:v>
                </c:pt>
                <c:pt idx="107">
                  <c:v>0.3842456042766571</c:v>
                </c:pt>
                <c:pt idx="108">
                  <c:v>0.23880438506603241</c:v>
                </c:pt>
                <c:pt idx="109">
                  <c:v>0.20148748159408569</c:v>
                </c:pt>
                <c:pt idx="110">
                  <c:v>0.1776119917631149</c:v>
                </c:pt>
                <c:pt idx="111">
                  <c:v>0.27469775080680853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0.12354479730129241</c:v>
                </c:pt>
                <c:pt idx="137">
                  <c:v>0.42199879884719849</c:v>
                </c:pt>
                <c:pt idx="138">
                  <c:v>0.17706695199012759</c:v>
                </c:pt>
                <c:pt idx="139">
                  <c:v>0.15138112008571619</c:v>
                </c:pt>
                <c:pt idx="140">
                  <c:v>5.7013534009456628E-2</c:v>
                </c:pt>
                <c:pt idx="141">
                  <c:v>0.55654013156890869</c:v>
                </c:pt>
                <c:pt idx="142">
                  <c:v>0.25451499223709112</c:v>
                </c:pt>
                <c:pt idx="143">
                  <c:v>0.32085025310516357</c:v>
                </c:pt>
                <c:pt idx="144">
                  <c:v>5.7188518345355988E-2</c:v>
                </c:pt>
                <c:pt idx="145">
                  <c:v>0.1571374386548996</c:v>
                </c:pt>
                <c:pt idx="146">
                  <c:v>0.15606723725795749</c:v>
                </c:pt>
                <c:pt idx="147">
                  <c:v>0.20908504724502561</c:v>
                </c:pt>
                <c:pt idx="148">
                  <c:v>0.16405017673969269</c:v>
                </c:pt>
                <c:pt idx="149">
                  <c:v>0.14624044299125671</c:v>
                </c:pt>
                <c:pt idx="150">
                  <c:v>0.1148907914757729</c:v>
                </c:pt>
                <c:pt idx="151">
                  <c:v>0.62115418910980225</c:v>
                </c:pt>
                <c:pt idx="152">
                  <c:v>0.14315298199653631</c:v>
                </c:pt>
                <c:pt idx="153">
                  <c:v>0.17956510186195371</c:v>
                </c:pt>
                <c:pt idx="154">
                  <c:v>0.20452697575092321</c:v>
                </c:pt>
                <c:pt idx="155">
                  <c:v>0.45873528718948359</c:v>
                </c:pt>
                <c:pt idx="156">
                  <c:v>0.1693914532661438</c:v>
                </c:pt>
                <c:pt idx="157">
                  <c:v>0.21574060618877411</c:v>
                </c:pt>
                <c:pt idx="158">
                  <c:v>0.26569503545761108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7.615373283624649E-2</c:v>
                </c:pt>
                <c:pt idx="181">
                  <c:v>0.20062050223350519</c:v>
                </c:pt>
                <c:pt idx="182">
                  <c:v>0.36154183745384222</c:v>
                </c:pt>
                <c:pt idx="183">
                  <c:v>0.46319794654846191</c:v>
                </c:pt>
                <c:pt idx="184">
                  <c:v>9.1607876121997833E-2</c:v>
                </c:pt>
                <c:pt idx="185">
                  <c:v>1.380373071879148E-2</c:v>
                </c:pt>
                <c:pt idx="186">
                  <c:v>7.5664177536964417E-2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0.17852556705474851</c:v>
                </c:pt>
                <c:pt idx="201">
                  <c:v>0.1936352401971817</c:v>
                </c:pt>
                <c:pt idx="202">
                  <c:v>0.47550967335700989</c:v>
                </c:pt>
                <c:pt idx="203">
                  <c:v>0.26720333099365229</c:v>
                </c:pt>
                <c:pt idx="204">
                  <c:v>0.12629447877407071</c:v>
                </c:pt>
                <c:pt idx="205">
                  <c:v>6.4138978719711304E-2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0.27855297923088068</c:v>
                </c:pt>
                <c:pt idx="219">
                  <c:v>0.26139694452285772</c:v>
                </c:pt>
                <c:pt idx="220">
                  <c:v>0.21572206914424899</c:v>
                </c:pt>
                <c:pt idx="221">
                  <c:v>0.29758849740028381</c:v>
                </c:pt>
                <c:pt idx="222">
                  <c:v>0.1254425793886185</c:v>
                </c:pt>
                <c:pt idx="223">
                  <c:v>0.16064594686031339</c:v>
                </c:pt>
                <c:pt idx="224">
                  <c:v>0.14872139692306521</c:v>
                </c:pt>
                <c:pt idx="225">
                  <c:v>8.9609548449516296E-2</c:v>
                </c:pt>
                <c:pt idx="226">
                  <c:v>0.39882370829582209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4D-4A34-AC35-E9AB4D396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effectLst/>
                  </a:defRPr>
                </a:pPr>
                <a:r>
                  <a:rPr lang="en-US"/>
                  <a:t>Short term wholesale funding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[8]charts_data!$AO$2:$AO$326</c:f>
              <c:numCache>
                <c:formatCode>General</c:formatCode>
                <c:ptCount val="3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0.40757301449775701</c:v>
                </c:pt>
                <c:pt idx="35">
                  <c:v>0.56110548973083496</c:v>
                </c:pt>
                <c:pt idx="36">
                  <c:v>0.37550771236419678</c:v>
                </c:pt>
                <c:pt idx="37">
                  <c:v>0.53297221660614014</c:v>
                </c:pt>
                <c:pt idx="38">
                  <c:v>0.40146788954734802</c:v>
                </c:pt>
                <c:pt idx="39">
                  <c:v>0.3357245922088623</c:v>
                </c:pt>
                <c:pt idx="40">
                  <c:v>0.2248343080282211</c:v>
                </c:pt>
                <c:pt idx="41">
                  <c:v>0.33396226167678827</c:v>
                </c:pt>
                <c:pt idx="42">
                  <c:v>0.40321415662765497</c:v>
                </c:pt>
                <c:pt idx="43">
                  <c:v>0.34141534566879272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0.214124470949173</c:v>
                </c:pt>
                <c:pt idx="113">
                  <c:v>0.2280136048793793</c:v>
                </c:pt>
                <c:pt idx="114">
                  <c:v>5.9965543448925018E-2</c:v>
                </c:pt>
                <c:pt idx="115">
                  <c:v>5.890510231256485E-2</c:v>
                </c:pt>
                <c:pt idx="116">
                  <c:v>6.6376335918903351E-2</c:v>
                </c:pt>
                <c:pt idx="117">
                  <c:v>4.390229657292366E-2</c:v>
                </c:pt>
                <c:pt idx="118">
                  <c:v>0.13063426315784449</c:v>
                </c:pt>
                <c:pt idx="119">
                  <c:v>8.7176337838172913E-3</c:v>
                </c:pt>
                <c:pt idx="120">
                  <c:v>5.7070184499025338E-2</c:v>
                </c:pt>
                <c:pt idx="121">
                  <c:v>5.9761587530374527E-2</c:v>
                </c:pt>
                <c:pt idx="122">
                  <c:v>2.710744738578796E-2</c:v>
                </c:pt>
                <c:pt idx="123">
                  <c:v>4.4461637735366821E-2</c:v>
                </c:pt>
                <c:pt idx="124">
                  <c:v>7.2105482220649719E-2</c:v>
                </c:pt>
                <c:pt idx="125">
                  <c:v>7.3381267488002777E-2</c:v>
                </c:pt>
                <c:pt idx="126">
                  <c:v>3.6440197378396988E-2</c:v>
                </c:pt>
                <c:pt idx="127">
                  <c:v>2.0265365019440651E-2</c:v>
                </c:pt>
                <c:pt idx="128">
                  <c:v>3.9878737181425088E-2</c:v>
                </c:pt>
                <c:pt idx="129">
                  <c:v>9.2751950025558472E-2</c:v>
                </c:pt>
                <c:pt idx="130">
                  <c:v>0.13454253971576691</c:v>
                </c:pt>
                <c:pt idx="131">
                  <c:v>4.4043984264135361E-2</c:v>
                </c:pt>
                <c:pt idx="132">
                  <c:v>1.6587922349572182E-2</c:v>
                </c:pt>
                <c:pt idx="133">
                  <c:v>3.9097800850868232E-2</c:v>
                </c:pt>
                <c:pt idx="134">
                  <c:v>3.3447355031967163E-2</c:v>
                </c:pt>
                <c:pt idx="135">
                  <c:v>4.0808159857988358E-2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0.1517142653465271</c:v>
                </c:pt>
                <c:pt idx="175">
                  <c:v>0.19076806306838989</c:v>
                </c:pt>
                <c:pt idx="176">
                  <c:v>0.27594324946403498</c:v>
                </c:pt>
                <c:pt idx="177">
                  <c:v>0.1143708899617195</c:v>
                </c:pt>
                <c:pt idx="178">
                  <c:v>7.2497144341468811E-2</c:v>
                </c:pt>
                <c:pt idx="179">
                  <c:v>0.12164923548698429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0.123760923743248</c:v>
                </c:pt>
                <c:pt idx="207">
                  <c:v>0.15533424913883209</c:v>
                </c:pt>
                <c:pt idx="208">
                  <c:v>7.9813212156295776E-2</c:v>
                </c:pt>
                <c:pt idx="209">
                  <c:v>0.1555205583572388</c:v>
                </c:pt>
                <c:pt idx="210">
                  <c:v>0.1006869748234749</c:v>
                </c:pt>
                <c:pt idx="211">
                  <c:v>0.14169783890247339</c:v>
                </c:pt>
                <c:pt idx="212">
                  <c:v>0.1245920211076736</c:v>
                </c:pt>
                <c:pt idx="213">
                  <c:v>0.18356351554393771</c:v>
                </c:pt>
                <c:pt idx="214">
                  <c:v>0.14723473787307739</c:v>
                </c:pt>
                <c:pt idx="215">
                  <c:v>0.29974323511123657</c:v>
                </c:pt>
                <c:pt idx="216">
                  <c:v>0.1408464461565018</c:v>
                </c:pt>
                <c:pt idx="217">
                  <c:v>0.14015200734138489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0.17796565592288971</c:v>
                </c:pt>
                <c:pt idx="253">
                  <c:v>0.208161860704422</c:v>
                </c:pt>
                <c:pt idx="254">
                  <c:v>0.70243942737579346</c:v>
                </c:pt>
                <c:pt idx="255">
                  <c:v>0.14467793703079221</c:v>
                </c:pt>
                <c:pt idx="256">
                  <c:v>0.1423460841178894</c:v>
                </c:pt>
                <c:pt idx="257">
                  <c:v>0.10066258907318119</c:v>
                </c:pt>
                <c:pt idx="258">
                  <c:v>0.24288821220397949</c:v>
                </c:pt>
                <c:pt idx="259">
                  <c:v>9.8177030682563782E-2</c:v>
                </c:pt>
                <c:pt idx="260">
                  <c:v>0.223070353269577</c:v>
                </c:pt>
                <c:pt idx="261">
                  <c:v>0.13334217667579651</c:v>
                </c:pt>
                <c:pt idx="262">
                  <c:v>0.1569937318563461</c:v>
                </c:pt>
                <c:pt idx="263">
                  <c:v>0.117610827088356</c:v>
                </c:pt>
                <c:pt idx="264">
                  <c:v>0.18523439764976499</c:v>
                </c:pt>
                <c:pt idx="265">
                  <c:v>0.18481393158435819</c:v>
                </c:pt>
                <c:pt idx="266">
                  <c:v>0.16297641396522519</c:v>
                </c:pt>
                <c:pt idx="267">
                  <c:v>0.1802099198102951</c:v>
                </c:pt>
                <c:pt idx="268">
                  <c:v>0.2005169689655304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39-407E-968C-D8A6E8B0A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effectLst/>
                  </a:defRPr>
                </a:pPr>
                <a:r>
                  <a:rPr lang="en-US"/>
                  <a:t>Short term wholesale funding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7032427999434042E-2"/>
          <c:y val="0.12815839683696972"/>
          <c:w val="0.95913527570069312"/>
          <c:h val="0.79515640766902118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0072CE"/>
              </a:solidFill>
              <a:ln w="9525">
                <a:noFill/>
              </a:ln>
            </c:spPr>
          </c:marker>
          <c:trendline>
            <c:spPr>
              <a:ln w="15875"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[8]charts_data!$AP$2:$AP$326</c:f>
              <c:numCache>
                <c:formatCode>General</c:formatCode>
                <c:ptCount val="325"/>
                <c:pt idx="0">
                  <c:v>0.22658492624759671</c:v>
                </c:pt>
                <c:pt idx="1">
                  <c:v>0.17726695537567139</c:v>
                </c:pt>
                <c:pt idx="2">
                  <c:v>9.7428366541862488E-2</c:v>
                </c:pt>
                <c:pt idx="3">
                  <c:v>0.1922575235366821</c:v>
                </c:pt>
                <c:pt idx="4">
                  <c:v>0.16235148906707761</c:v>
                </c:pt>
                <c:pt idx="5">
                  <c:v>0.2034047544002533</c:v>
                </c:pt>
                <c:pt idx="6">
                  <c:v>0.23692922294139859</c:v>
                </c:pt>
                <c:pt idx="7">
                  <c:v>0.1089665442705154</c:v>
                </c:pt>
                <c:pt idx="8">
                  <c:v>0.2468374967575073</c:v>
                </c:pt>
                <c:pt idx="9">
                  <c:v>0.20568105578422549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5.0619449466466897E-2</c:v>
                </c:pt>
                <c:pt idx="45">
                  <c:v>0.24686095118522641</c:v>
                </c:pt>
                <c:pt idx="46">
                  <c:v>0.17220064997673029</c:v>
                </c:pt>
                <c:pt idx="47">
                  <c:v>6.2224622815847397E-3</c:v>
                </c:pt>
                <c:pt idx="48">
                  <c:v>2.974164113402367E-2</c:v>
                </c:pt>
                <c:pt idx="49">
                  <c:v>0.145414873957634</c:v>
                </c:pt>
                <c:pt idx="50">
                  <c:v>0</c:v>
                </c:pt>
                <c:pt idx="51">
                  <c:v>6.4983002841472626E-2</c:v>
                </c:pt>
                <c:pt idx="52">
                  <c:v>0.1014881357550621</c:v>
                </c:pt>
                <c:pt idx="53">
                  <c:v>7.7567853033542633E-2</c:v>
                </c:pt>
                <c:pt idx="54">
                  <c:v>0.27532017230987549</c:v>
                </c:pt>
                <c:pt idx="55">
                  <c:v>0.19952033460140231</c:v>
                </c:pt>
                <c:pt idx="56">
                  <c:v>0.21419773995876309</c:v>
                </c:pt>
                <c:pt idx="57">
                  <c:v>0.17675912380218509</c:v>
                </c:pt>
                <c:pt idx="58">
                  <c:v>0.1718481928110123</c:v>
                </c:pt>
                <c:pt idx="59">
                  <c:v>0.24531207978725431</c:v>
                </c:pt>
                <c:pt idx="60">
                  <c:v>0.20859324932098389</c:v>
                </c:pt>
                <c:pt idx="61">
                  <c:v>0.12840396165847781</c:v>
                </c:pt>
                <c:pt idx="62">
                  <c:v>2.531164325773716E-2</c:v>
                </c:pt>
                <c:pt idx="63">
                  <c:v>1.985587552189827E-2</c:v>
                </c:pt>
                <c:pt idx="64">
                  <c:v>6.9918632507324219E-2</c:v>
                </c:pt>
                <c:pt idx="65">
                  <c:v>4.1141245514154427E-2</c:v>
                </c:pt>
                <c:pt idx="66">
                  <c:v>0.17440237104892731</c:v>
                </c:pt>
                <c:pt idx="67">
                  <c:v>6.1434410512447357E-2</c:v>
                </c:pt>
                <c:pt idx="68">
                  <c:v>2.7380295097827911E-2</c:v>
                </c:pt>
                <c:pt idx="69">
                  <c:v>5.2531719207763672E-2</c:v>
                </c:pt>
                <c:pt idx="70">
                  <c:v>8.9876629412174225E-2</c:v>
                </c:pt>
                <c:pt idx="71">
                  <c:v>3.1378015875816352E-2</c:v>
                </c:pt>
                <c:pt idx="72">
                  <c:v>4.9911949783563607E-2</c:v>
                </c:pt>
                <c:pt idx="73">
                  <c:v>0.55649131536483765</c:v>
                </c:pt>
                <c:pt idx="74">
                  <c:v>0.1235252693295479</c:v>
                </c:pt>
                <c:pt idx="75">
                  <c:v>6.8747261539101601E-3</c:v>
                </c:pt>
                <c:pt idx="76">
                  <c:v>0.1824360936880112</c:v>
                </c:pt>
                <c:pt idx="77">
                  <c:v>9.0894483029842377E-2</c:v>
                </c:pt>
                <c:pt idx="78">
                  <c:v>0.25479760766029358</c:v>
                </c:pt>
                <c:pt idx="79">
                  <c:v>1.5938518568873409E-2</c:v>
                </c:pt>
                <c:pt idx="80">
                  <c:v>7.8512467443943024E-2</c:v>
                </c:pt>
                <c:pt idx="81">
                  <c:v>0.27866590023040771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0.18589919805526731</c:v>
                </c:pt>
                <c:pt idx="160">
                  <c:v>0.13248533010482791</c:v>
                </c:pt>
                <c:pt idx="161">
                  <c:v>0.1019516512751579</c:v>
                </c:pt>
                <c:pt idx="162">
                  <c:v>4.7566074877977371E-2</c:v>
                </c:pt>
                <c:pt idx="163">
                  <c:v>5.2768349647521973E-2</c:v>
                </c:pt>
                <c:pt idx="164">
                  <c:v>7.1616753935813904E-2</c:v>
                </c:pt>
                <c:pt idx="165">
                  <c:v>0.1180087849497795</c:v>
                </c:pt>
                <c:pt idx="166">
                  <c:v>0.20010457932949069</c:v>
                </c:pt>
                <c:pt idx="167">
                  <c:v>0.33685988187789923</c:v>
                </c:pt>
                <c:pt idx="168">
                  <c:v>0.21147504448890689</c:v>
                </c:pt>
                <c:pt idx="169">
                  <c:v>0.12847068905830381</c:v>
                </c:pt>
                <c:pt idx="170">
                  <c:v>0.24145519733428961</c:v>
                </c:pt>
                <c:pt idx="171">
                  <c:v>0.13418878614902499</c:v>
                </c:pt>
                <c:pt idx="172">
                  <c:v>0.13694171607494349</c:v>
                </c:pt>
                <c:pt idx="173">
                  <c:v>0.1336549520492554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0.1046138778328896</c:v>
                </c:pt>
                <c:pt idx="188">
                  <c:v>0.2383098304271698</c:v>
                </c:pt>
                <c:pt idx="189">
                  <c:v>0.46170967817306519</c:v>
                </c:pt>
                <c:pt idx="190">
                  <c:v>0.11847662180662159</c:v>
                </c:pt>
                <c:pt idx="191">
                  <c:v>8.2944765686988831E-2</c:v>
                </c:pt>
                <c:pt idx="192">
                  <c:v>0.13273097574710849</c:v>
                </c:pt>
                <c:pt idx="193">
                  <c:v>6.0454230755567551E-2</c:v>
                </c:pt>
                <c:pt idx="194">
                  <c:v>0.1160430610179901</c:v>
                </c:pt>
                <c:pt idx="195">
                  <c:v>0.11040081083774569</c:v>
                </c:pt>
                <c:pt idx="196">
                  <c:v>0.1049478054046631</c:v>
                </c:pt>
                <c:pt idx="197">
                  <c:v>0.1115747466683388</c:v>
                </c:pt>
                <c:pt idx="198">
                  <c:v>9.5955386757850647E-2</c:v>
                </c:pt>
                <c:pt idx="199">
                  <c:v>5.7204023003578193E-2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0.11633371561765669</c:v>
                </c:pt>
                <c:pt idx="228">
                  <c:v>0</c:v>
                </c:pt>
                <c:pt idx="229">
                  <c:v>1.7558458494022491E-3</c:v>
                </c:pt>
                <c:pt idx="230">
                  <c:v>6.4222589135169983E-2</c:v>
                </c:pt>
                <c:pt idx="231">
                  <c:v>0.2555733323097229</c:v>
                </c:pt>
                <c:pt idx="232">
                  <c:v>0.35893169045448298</c:v>
                </c:pt>
                <c:pt idx="233">
                  <c:v>0.20802266895771029</c:v>
                </c:pt>
                <c:pt idx="234">
                  <c:v>0.34381076693534851</c:v>
                </c:pt>
                <c:pt idx="235">
                  <c:v>0.28797009587287897</c:v>
                </c:pt>
                <c:pt idx="236">
                  <c:v>0.15395808219909671</c:v>
                </c:pt>
                <c:pt idx="237">
                  <c:v>0.1197979897260666</c:v>
                </c:pt>
                <c:pt idx="238">
                  <c:v>0.1158425137400627</c:v>
                </c:pt>
                <c:pt idx="239">
                  <c:v>0.1358352601528168</c:v>
                </c:pt>
                <c:pt idx="240">
                  <c:v>0.11278180778026579</c:v>
                </c:pt>
                <c:pt idx="241">
                  <c:v>0.25142085552215582</c:v>
                </c:pt>
                <c:pt idx="242">
                  <c:v>0.60680925846099854</c:v>
                </c:pt>
                <c:pt idx="243">
                  <c:v>0.94194060564041138</c:v>
                </c:pt>
                <c:pt idx="244">
                  <c:v>0.1081944108009338</c:v>
                </c:pt>
                <c:pt idx="245">
                  <c:v>8.4473617374897003E-2</c:v>
                </c:pt>
                <c:pt idx="246">
                  <c:v>9.5658197999000549E-2</c:v>
                </c:pt>
                <c:pt idx="247">
                  <c:v>0.105788491666317</c:v>
                </c:pt>
                <c:pt idx="248">
                  <c:v>9.6650935709476471E-2</c:v>
                </c:pt>
                <c:pt idx="249">
                  <c:v>0.1264205873012543</c:v>
                </c:pt>
                <c:pt idx="250">
                  <c:v>0.1083352342247963</c:v>
                </c:pt>
                <c:pt idx="251">
                  <c:v>0.25796264410018921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0.25068420171737671</c:v>
                </c:pt>
                <c:pt idx="270">
                  <c:v>1.2948734220117331E-3</c:v>
                </c:pt>
                <c:pt idx="271">
                  <c:v>0.26367661356925959</c:v>
                </c:pt>
                <c:pt idx="272">
                  <c:v>0.11739180237054821</c:v>
                </c:pt>
                <c:pt idx="273">
                  <c:v>0.1871905326843262</c:v>
                </c:pt>
                <c:pt idx="274">
                  <c:v>0.13416622579097751</c:v>
                </c:pt>
                <c:pt idx="275">
                  <c:v>0.69310951232910156</c:v>
                </c:pt>
                <c:pt idx="276">
                  <c:v>0.2025419473648071</c:v>
                </c:pt>
                <c:pt idx="277">
                  <c:v>0.83657455444335938</c:v>
                </c:pt>
                <c:pt idx="278">
                  <c:v>0.15243157744407651</c:v>
                </c:pt>
                <c:pt idx="279">
                  <c:v>9.3015074729919434E-2</c:v>
                </c:pt>
                <c:pt idx="280">
                  <c:v>0.1086575165390968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</c:numCache>
            </c:numRef>
          </c:xVal>
          <c:yVal>
            <c:numRef>
              <c:f>[8]charts_data!$K$2:$K$326</c:f>
              <c:numCache>
                <c:formatCode>General</c:formatCode>
                <c:ptCount val="325"/>
                <c:pt idx="0">
                  <c:v>4.3784059584140778E-2</c:v>
                </c:pt>
                <c:pt idx="1">
                  <c:v>-0.13350293040275571</c:v>
                </c:pt>
                <c:pt idx="2">
                  <c:v>-2.690436877310276E-2</c:v>
                </c:pt>
                <c:pt idx="3">
                  <c:v>-7.7537499368190765E-2</c:v>
                </c:pt>
                <c:pt idx="4">
                  <c:v>0.1284588277339935</c:v>
                </c:pt>
                <c:pt idx="5">
                  <c:v>8.7400831282138824E-2</c:v>
                </c:pt>
                <c:pt idx="6">
                  <c:v>-4.3866656720638282E-2</c:v>
                </c:pt>
                <c:pt idx="7">
                  <c:v>-2.6167868636548519E-3</c:v>
                </c:pt>
                <c:pt idx="8">
                  <c:v>4.438481479883194E-2</c:v>
                </c:pt>
                <c:pt idx="9">
                  <c:v>-1.9600296393036839E-2</c:v>
                </c:pt>
                <c:pt idx="10">
                  <c:v>5.997796356678009E-2</c:v>
                </c:pt>
                <c:pt idx="11">
                  <c:v>8.5450366139411926E-2</c:v>
                </c:pt>
                <c:pt idx="12">
                  <c:v>-0.1034631580114365</c:v>
                </c:pt>
                <c:pt idx="13">
                  <c:v>-2.2722644731402401E-2</c:v>
                </c:pt>
                <c:pt idx="14">
                  <c:v>-9.463171660900116E-2</c:v>
                </c:pt>
                <c:pt idx="15">
                  <c:v>-8.7347730994224548E-2</c:v>
                </c:pt>
                <c:pt idx="16">
                  <c:v>0.18688811361789701</c:v>
                </c:pt>
                <c:pt idx="17">
                  <c:v>-3.2757744193077087E-2</c:v>
                </c:pt>
                <c:pt idx="18">
                  <c:v>-0.1115457862615585</c:v>
                </c:pt>
                <c:pt idx="19">
                  <c:v>-9.6212372183799744E-2</c:v>
                </c:pt>
                <c:pt idx="20">
                  <c:v>-0.21060870587825781</c:v>
                </c:pt>
                <c:pt idx="21">
                  <c:v>4.4344976544380188E-2</c:v>
                </c:pt>
                <c:pt idx="22">
                  <c:v>0.32091125845909119</c:v>
                </c:pt>
                <c:pt idx="23">
                  <c:v>-5.2473649382591248E-2</c:v>
                </c:pt>
                <c:pt idx="24">
                  <c:v>-6.6980823874473572E-2</c:v>
                </c:pt>
                <c:pt idx="25">
                  <c:v>7.7949538826942444E-2</c:v>
                </c:pt>
                <c:pt idx="26">
                  <c:v>-2.3259265348315239E-2</c:v>
                </c:pt>
                <c:pt idx="27">
                  <c:v>0.126481369137764</c:v>
                </c:pt>
                <c:pt idx="28">
                  <c:v>-0.25731182098388672</c:v>
                </c:pt>
                <c:pt idx="29">
                  <c:v>-0.10657701641321179</c:v>
                </c:pt>
                <c:pt idx="30">
                  <c:v>0.42377761006355291</c:v>
                </c:pt>
                <c:pt idx="31">
                  <c:v>9.4829641282558441E-2</c:v>
                </c:pt>
                <c:pt idx="32">
                  <c:v>-0.11784205585718149</c:v>
                </c:pt>
                <c:pt idx="33">
                  <c:v>-3.6876354366540909E-2</c:v>
                </c:pt>
                <c:pt idx="34">
                  <c:v>0.1878079175949097</c:v>
                </c:pt>
                <c:pt idx="35">
                  <c:v>0.16812551021575931</c:v>
                </c:pt>
                <c:pt idx="36">
                  <c:v>-0.1419376730918884</c:v>
                </c:pt>
                <c:pt idx="37">
                  <c:v>-0.17926955223083499</c:v>
                </c:pt>
                <c:pt idx="38">
                  <c:v>-9.3724198639392853E-2</c:v>
                </c:pt>
                <c:pt idx="39">
                  <c:v>-3.4907408058643341E-2</c:v>
                </c:pt>
                <c:pt idx="40">
                  <c:v>-5.6743682362139234E-3</c:v>
                </c:pt>
                <c:pt idx="41">
                  <c:v>0.21583414077758789</c:v>
                </c:pt>
                <c:pt idx="42">
                  <c:v>0.11002176254987719</c:v>
                </c:pt>
                <c:pt idx="43">
                  <c:v>-0.22627609968185419</c:v>
                </c:pt>
                <c:pt idx="44">
                  <c:v>-0.1219080090522766</c:v>
                </c:pt>
                <c:pt idx="45">
                  <c:v>3.394550085067749E-2</c:v>
                </c:pt>
                <c:pt idx="46">
                  <c:v>9.0892314910888672E-2</c:v>
                </c:pt>
                <c:pt idx="47">
                  <c:v>0.15647000074386599</c:v>
                </c:pt>
                <c:pt idx="48">
                  <c:v>-0.104007363319397</c:v>
                </c:pt>
                <c:pt idx="49">
                  <c:v>-0.26707315444946289</c:v>
                </c:pt>
                <c:pt idx="50">
                  <c:v>0.33547401428222662</c:v>
                </c:pt>
                <c:pt idx="51">
                  <c:v>9.1129541397094727E-2</c:v>
                </c:pt>
                <c:pt idx="52">
                  <c:v>-9.3025505542755127E-2</c:v>
                </c:pt>
                <c:pt idx="53">
                  <c:v>5.1288783550262451E-2</c:v>
                </c:pt>
                <c:pt idx="54">
                  <c:v>-0.1085800528526306</c:v>
                </c:pt>
                <c:pt idx="55">
                  <c:v>-6.42814040184021E-2</c:v>
                </c:pt>
                <c:pt idx="56">
                  <c:v>6.1981379985809333E-2</c:v>
                </c:pt>
                <c:pt idx="57">
                  <c:v>-6.2306046485900879E-2</c:v>
                </c:pt>
                <c:pt idx="58">
                  <c:v>-1.1012100614607331E-2</c:v>
                </c:pt>
                <c:pt idx="59">
                  <c:v>0.11562464386224749</c:v>
                </c:pt>
                <c:pt idx="60">
                  <c:v>-0.1931765675544739</c:v>
                </c:pt>
                <c:pt idx="61">
                  <c:v>-1.443648128770292E-3</c:v>
                </c:pt>
                <c:pt idx="62">
                  <c:v>-0.1406957805156708</c:v>
                </c:pt>
                <c:pt idx="63">
                  <c:v>-9.8130784928798676E-2</c:v>
                </c:pt>
                <c:pt idx="64">
                  <c:v>1.7133628949522969E-2</c:v>
                </c:pt>
                <c:pt idx="65">
                  <c:v>-4.5094810426235199E-2</c:v>
                </c:pt>
                <c:pt idx="66">
                  <c:v>2.122697792947292E-2</c:v>
                </c:pt>
                <c:pt idx="67">
                  <c:v>4.5950771309435368E-3</c:v>
                </c:pt>
                <c:pt idx="68">
                  <c:v>-6.047733873128891E-2</c:v>
                </c:pt>
                <c:pt idx="69">
                  <c:v>-0.143083781003952</c:v>
                </c:pt>
                <c:pt idx="70">
                  <c:v>6.9676734507083893E-2</c:v>
                </c:pt>
                <c:pt idx="71">
                  <c:v>-4.7032438218593597E-2</c:v>
                </c:pt>
                <c:pt idx="72">
                  <c:v>-3.2130084931850433E-2</c:v>
                </c:pt>
                <c:pt idx="73">
                  <c:v>0.26876077055931091</c:v>
                </c:pt>
                <c:pt idx="74">
                  <c:v>1.033904627547599E-4</c:v>
                </c:pt>
                <c:pt idx="75">
                  <c:v>5.737999826669693E-2</c:v>
                </c:pt>
                <c:pt idx="76">
                  <c:v>5.9812761843204498E-2</c:v>
                </c:pt>
                <c:pt idx="77">
                  <c:v>1.2117984006181359E-3</c:v>
                </c:pt>
                <c:pt idx="78">
                  <c:v>0.1301589906215668</c:v>
                </c:pt>
                <c:pt idx="79">
                  <c:v>9.7760921344161034E-3</c:v>
                </c:pt>
                <c:pt idx="80">
                  <c:v>-3.2999716699123383E-2</c:v>
                </c:pt>
                <c:pt idx="81">
                  <c:v>4.981616884469986E-2</c:v>
                </c:pt>
                <c:pt idx="82">
                  <c:v>3.1506795436143882E-2</c:v>
                </c:pt>
                <c:pt idx="83">
                  <c:v>6.2161464244127267E-2</c:v>
                </c:pt>
                <c:pt idx="84">
                  <c:v>-9.3668259680271149E-2</c:v>
                </c:pt>
                <c:pt idx="85">
                  <c:v>0.1097126975655556</c:v>
                </c:pt>
                <c:pt idx="86">
                  <c:v>0.82512968778610229</c:v>
                </c:pt>
                <c:pt idx="87">
                  <c:v>-0.36168721318244929</c:v>
                </c:pt>
                <c:pt idx="88">
                  <c:v>-0.17703518271446231</c:v>
                </c:pt>
                <c:pt idx="89">
                  <c:v>-7.2966597974300385E-2</c:v>
                </c:pt>
                <c:pt idx="90">
                  <c:v>-0.18900337815284729</c:v>
                </c:pt>
                <c:pt idx="91">
                  <c:v>-0.13414999842643741</c:v>
                </c:pt>
                <c:pt idx="92">
                  <c:v>0.16322726011276251</c:v>
                </c:pt>
                <c:pt idx="93">
                  <c:v>3.7669416517019272E-2</c:v>
                </c:pt>
                <c:pt idx="94">
                  <c:v>-1.3130011968314649E-2</c:v>
                </c:pt>
                <c:pt idx="95">
                  <c:v>-0.24574205279350281</c:v>
                </c:pt>
                <c:pt idx="96">
                  <c:v>-5.6368682533502579E-2</c:v>
                </c:pt>
                <c:pt idx="97">
                  <c:v>0.33313310146331793</c:v>
                </c:pt>
                <c:pt idx="98">
                  <c:v>0.3100929856300354</c:v>
                </c:pt>
                <c:pt idx="99">
                  <c:v>8.3117544651031494E-2</c:v>
                </c:pt>
                <c:pt idx="100">
                  <c:v>-0.32208213210105902</c:v>
                </c:pt>
                <c:pt idx="101">
                  <c:v>4.6381708234548569E-2</c:v>
                </c:pt>
                <c:pt idx="102">
                  <c:v>-4.1993323713541031E-2</c:v>
                </c:pt>
                <c:pt idx="103">
                  <c:v>-0.27636176347732538</c:v>
                </c:pt>
                <c:pt idx="104">
                  <c:v>-0.20561093091964719</c:v>
                </c:pt>
                <c:pt idx="105">
                  <c:v>0.2486868500709534</c:v>
                </c:pt>
                <c:pt idx="106">
                  <c:v>0.1121510863304138</c:v>
                </c:pt>
                <c:pt idx="107">
                  <c:v>-0.12854909896850589</c:v>
                </c:pt>
                <c:pt idx="108">
                  <c:v>-4.4621948152780533E-2</c:v>
                </c:pt>
                <c:pt idx="109">
                  <c:v>2.1370053291320801E-3</c:v>
                </c:pt>
                <c:pt idx="110">
                  <c:v>-0.1165573596954346</c:v>
                </c:pt>
                <c:pt idx="111">
                  <c:v>0.1144203543663025</c:v>
                </c:pt>
                <c:pt idx="112">
                  <c:v>2.069566398859024E-2</c:v>
                </c:pt>
                <c:pt idx="113">
                  <c:v>0.25218036770820618</c:v>
                </c:pt>
                <c:pt idx="114">
                  <c:v>4.1886843740940087E-2</c:v>
                </c:pt>
                <c:pt idx="115">
                  <c:v>-0.31476289033889771</c:v>
                </c:pt>
                <c:pt idx="116">
                  <c:v>7.0818029344081879E-2</c:v>
                </c:pt>
                <c:pt idx="117">
                  <c:v>0.25646182894706732</c:v>
                </c:pt>
                <c:pt idx="118">
                  <c:v>-9.0265907347202301E-2</c:v>
                </c:pt>
                <c:pt idx="119">
                  <c:v>-0.11983392387628559</c:v>
                </c:pt>
                <c:pt idx="120">
                  <c:v>0.19283327460288999</c:v>
                </c:pt>
                <c:pt idx="121">
                  <c:v>0.2631584107875824</c:v>
                </c:pt>
                <c:pt idx="122">
                  <c:v>0.22814068198204041</c:v>
                </c:pt>
                <c:pt idx="123">
                  <c:v>-0.13123598694801331</c:v>
                </c:pt>
                <c:pt idx="124">
                  <c:v>-9.8605968058109283E-2</c:v>
                </c:pt>
                <c:pt idx="125">
                  <c:v>-0.17795521020889279</c:v>
                </c:pt>
                <c:pt idx="126">
                  <c:v>-5.6668974459171302E-2</c:v>
                </c:pt>
                <c:pt idx="127">
                  <c:v>1.8745742738246921E-2</c:v>
                </c:pt>
                <c:pt idx="128">
                  <c:v>7.6559565961360931E-2</c:v>
                </c:pt>
                <c:pt idx="129">
                  <c:v>3.9337716996669769E-2</c:v>
                </c:pt>
                <c:pt idx="130">
                  <c:v>-0.42880520224571228</c:v>
                </c:pt>
                <c:pt idx="131">
                  <c:v>-8.8766731321811676E-2</c:v>
                </c:pt>
                <c:pt idx="132">
                  <c:v>7.4343904852867126E-3</c:v>
                </c:pt>
                <c:pt idx="133">
                  <c:v>-3.9445795118808753E-2</c:v>
                </c:pt>
                <c:pt idx="134">
                  <c:v>-0.1124456897377968</c:v>
                </c:pt>
                <c:pt idx="135">
                  <c:v>0.19053980708122251</c:v>
                </c:pt>
                <c:pt idx="136">
                  <c:v>0.18197138607501981</c:v>
                </c:pt>
                <c:pt idx="137">
                  <c:v>-0.21335963904857641</c:v>
                </c:pt>
                <c:pt idx="138">
                  <c:v>3.1388241797685623E-2</c:v>
                </c:pt>
                <c:pt idx="139">
                  <c:v>-5.4016966372728348E-2</c:v>
                </c:pt>
                <c:pt idx="140">
                  <c:v>-0.21307910978794101</c:v>
                </c:pt>
                <c:pt idx="141">
                  <c:v>7.703644223511219E-3</c:v>
                </c:pt>
                <c:pt idx="142">
                  <c:v>4.9025576561689377E-2</c:v>
                </c:pt>
                <c:pt idx="143">
                  <c:v>0.21228460967540741</c:v>
                </c:pt>
                <c:pt idx="144">
                  <c:v>-9.7985222935676575E-2</c:v>
                </c:pt>
                <c:pt idx="145">
                  <c:v>-3.6991417873650789E-3</c:v>
                </c:pt>
                <c:pt idx="146">
                  <c:v>-0.15210683643817899</c:v>
                </c:pt>
                <c:pt idx="147">
                  <c:v>-4.7263164073228843E-2</c:v>
                </c:pt>
                <c:pt idx="148">
                  <c:v>0.2451280802488327</c:v>
                </c:pt>
                <c:pt idx="149">
                  <c:v>2.7860444039106369E-2</c:v>
                </c:pt>
                <c:pt idx="150">
                  <c:v>0.2431894987821579</c:v>
                </c:pt>
                <c:pt idx="151">
                  <c:v>0.1433890908956528</c:v>
                </c:pt>
                <c:pt idx="152">
                  <c:v>-9.0237513184547424E-2</c:v>
                </c:pt>
                <c:pt idx="153">
                  <c:v>-5.2027879282832146E-3</c:v>
                </c:pt>
                <c:pt idx="154">
                  <c:v>1.8575768917798999E-2</c:v>
                </c:pt>
                <c:pt idx="155">
                  <c:v>5.3815405815839767E-2</c:v>
                </c:pt>
                <c:pt idx="156">
                  <c:v>-0.1531828194856644</c:v>
                </c:pt>
                <c:pt idx="157">
                  <c:v>6.2848553061485291E-2</c:v>
                </c:pt>
                <c:pt idx="158">
                  <c:v>-0.24704708158969879</c:v>
                </c:pt>
                <c:pt idx="159">
                  <c:v>0.57715743780136108</c:v>
                </c:pt>
                <c:pt idx="160">
                  <c:v>-0.1308210343122482</c:v>
                </c:pt>
                <c:pt idx="161">
                  <c:v>-5.4061808623373508E-3</c:v>
                </c:pt>
                <c:pt idx="162">
                  <c:v>-0.26495382189750671</c:v>
                </c:pt>
                <c:pt idx="163">
                  <c:v>-0.1032593622803688</c:v>
                </c:pt>
                <c:pt idx="164">
                  <c:v>-7.2717048227787018E-2</c:v>
                </c:pt>
                <c:pt idx="165">
                  <c:v>4.5535233803093433E-3</c:v>
                </c:pt>
                <c:pt idx="166">
                  <c:v>3.2459821552038193E-2</c:v>
                </c:pt>
                <c:pt idx="167">
                  <c:v>-5.7272348552942283E-2</c:v>
                </c:pt>
                <c:pt idx="168">
                  <c:v>-1.6543600941076869E-4</c:v>
                </c:pt>
                <c:pt idx="169">
                  <c:v>-6.220230832695961E-2</c:v>
                </c:pt>
                <c:pt idx="170">
                  <c:v>-3.4163091331720352E-2</c:v>
                </c:pt>
                <c:pt idx="171">
                  <c:v>-3.4682784229516983E-2</c:v>
                </c:pt>
                <c:pt idx="172">
                  <c:v>7.2353151626884937E-3</c:v>
                </c:pt>
                <c:pt idx="173">
                  <c:v>0.14423730969429019</c:v>
                </c:pt>
                <c:pt idx="174">
                  <c:v>-2.0708471536636349E-2</c:v>
                </c:pt>
                <c:pt idx="175">
                  <c:v>0.22445973753929141</c:v>
                </c:pt>
                <c:pt idx="176">
                  <c:v>0.12995979189872739</c:v>
                </c:pt>
                <c:pt idx="177">
                  <c:v>-0.15823641419410711</c:v>
                </c:pt>
                <c:pt idx="178">
                  <c:v>-0.49834033846855158</c:v>
                </c:pt>
                <c:pt idx="179">
                  <c:v>0.32286569476127619</c:v>
                </c:pt>
                <c:pt idx="180">
                  <c:v>-0.18235217034816739</c:v>
                </c:pt>
                <c:pt idx="181">
                  <c:v>-0.28035569190978998</c:v>
                </c:pt>
                <c:pt idx="182">
                  <c:v>-0.13757921755313871</c:v>
                </c:pt>
                <c:pt idx="183">
                  <c:v>0.29969304800033569</c:v>
                </c:pt>
                <c:pt idx="184">
                  <c:v>0.22977314889431</c:v>
                </c:pt>
                <c:pt idx="185">
                  <c:v>6.4216130413115016E-3</c:v>
                </c:pt>
                <c:pt idx="186">
                  <c:v>6.4399287104606628E-2</c:v>
                </c:pt>
                <c:pt idx="187">
                  <c:v>3.2773114740848541E-2</c:v>
                </c:pt>
                <c:pt idx="188">
                  <c:v>-0.15099963545799261</c:v>
                </c:pt>
                <c:pt idx="189">
                  <c:v>-6.2504254281520844E-2</c:v>
                </c:pt>
                <c:pt idx="190">
                  <c:v>5.0021804869174957E-2</c:v>
                </c:pt>
                <c:pt idx="191">
                  <c:v>1.622764021158218E-2</c:v>
                </c:pt>
                <c:pt idx="192">
                  <c:v>-1.1616610921919349E-2</c:v>
                </c:pt>
                <c:pt idx="193">
                  <c:v>4.0538467466831207E-2</c:v>
                </c:pt>
                <c:pt idx="194">
                  <c:v>6.8887151777744293E-2</c:v>
                </c:pt>
                <c:pt idx="195">
                  <c:v>-4.2821993120014668E-3</c:v>
                </c:pt>
                <c:pt idx="196">
                  <c:v>1.1564052663743499E-2</c:v>
                </c:pt>
                <c:pt idx="197">
                  <c:v>-4.7896228730678558E-2</c:v>
                </c:pt>
                <c:pt idx="198">
                  <c:v>2.492079883813858E-2</c:v>
                </c:pt>
                <c:pt idx="199">
                  <c:v>3.2365895807743073E-2</c:v>
                </c:pt>
                <c:pt idx="200">
                  <c:v>0.41794401407241821</c:v>
                </c:pt>
                <c:pt idx="201">
                  <c:v>-6.5170428715646267E-3</c:v>
                </c:pt>
                <c:pt idx="202">
                  <c:v>-4.6241451054811478E-2</c:v>
                </c:pt>
                <c:pt idx="203">
                  <c:v>5.7140421122312553E-2</c:v>
                </c:pt>
                <c:pt idx="204">
                  <c:v>3.503723070025444E-2</c:v>
                </c:pt>
                <c:pt idx="205">
                  <c:v>-0.45736318826675421</c:v>
                </c:pt>
                <c:pt idx="206">
                  <c:v>-2.3980012163519859E-2</c:v>
                </c:pt>
                <c:pt idx="207">
                  <c:v>-5.0225012004375458E-2</c:v>
                </c:pt>
                <c:pt idx="208">
                  <c:v>5.124402791261673E-2</c:v>
                </c:pt>
                <c:pt idx="209">
                  <c:v>-1.5857091173529621E-2</c:v>
                </c:pt>
                <c:pt idx="210">
                  <c:v>-5.3631579503417024E-3</c:v>
                </c:pt>
                <c:pt idx="211">
                  <c:v>0.1604018360376358</c:v>
                </c:pt>
                <c:pt idx="212">
                  <c:v>-0.116220586001873</c:v>
                </c:pt>
                <c:pt idx="213">
                  <c:v>0.3104364275932312</c:v>
                </c:pt>
                <c:pt idx="214">
                  <c:v>-0.29970547556877142</c:v>
                </c:pt>
                <c:pt idx="215">
                  <c:v>-0.29577890038490301</c:v>
                </c:pt>
                <c:pt idx="216">
                  <c:v>0.19517992436885831</c:v>
                </c:pt>
                <c:pt idx="217">
                  <c:v>8.9868053793907166E-2</c:v>
                </c:pt>
                <c:pt idx="218">
                  <c:v>4.9385678023099899E-2</c:v>
                </c:pt>
                <c:pt idx="219">
                  <c:v>0.12611778080463409</c:v>
                </c:pt>
                <c:pt idx="220">
                  <c:v>7.2078771889209747E-2</c:v>
                </c:pt>
                <c:pt idx="221">
                  <c:v>9.8092027008533478E-2</c:v>
                </c:pt>
                <c:pt idx="222">
                  <c:v>-2.9676070436835289E-2</c:v>
                </c:pt>
                <c:pt idx="223">
                  <c:v>-9.2119030654430389E-2</c:v>
                </c:pt>
                <c:pt idx="224">
                  <c:v>-0.28609421849250788</c:v>
                </c:pt>
                <c:pt idx="225">
                  <c:v>-3.7562776356935501E-2</c:v>
                </c:pt>
                <c:pt idx="226">
                  <c:v>9.9777825176715851E-2</c:v>
                </c:pt>
                <c:pt idx="227">
                  <c:v>7.5050972402095795E-2</c:v>
                </c:pt>
                <c:pt idx="228">
                  <c:v>0.104913555085659</c:v>
                </c:pt>
                <c:pt idx="229">
                  <c:v>-0.15687105059623721</c:v>
                </c:pt>
                <c:pt idx="230">
                  <c:v>0.21187588572502139</c:v>
                </c:pt>
                <c:pt idx="231">
                  <c:v>-0.16373273730278021</c:v>
                </c:pt>
                <c:pt idx="232">
                  <c:v>-7.2601713240146637E-2</c:v>
                </c:pt>
                <c:pt idx="233">
                  <c:v>1.365091069601476E-3</c:v>
                </c:pt>
                <c:pt idx="234">
                  <c:v>0.79627615213394165</c:v>
                </c:pt>
                <c:pt idx="235">
                  <c:v>-0.21283899247646329</c:v>
                </c:pt>
                <c:pt idx="236">
                  <c:v>-0.14598642289638519</c:v>
                </c:pt>
                <c:pt idx="237">
                  <c:v>-5.2237290889024728E-2</c:v>
                </c:pt>
                <c:pt idx="238">
                  <c:v>-7.7633164823055267E-2</c:v>
                </c:pt>
                <c:pt idx="239">
                  <c:v>-0.121894083917141</c:v>
                </c:pt>
                <c:pt idx="240">
                  <c:v>-0.15989448130130771</c:v>
                </c:pt>
                <c:pt idx="241">
                  <c:v>0.42078176140785217</c:v>
                </c:pt>
                <c:pt idx="242">
                  <c:v>8.0637253820896149E-2</c:v>
                </c:pt>
                <c:pt idx="243">
                  <c:v>-1.254548598080873E-2</c:v>
                </c:pt>
                <c:pt idx="244">
                  <c:v>-8.029475063085556E-2</c:v>
                </c:pt>
                <c:pt idx="245">
                  <c:v>-0.15231885015964511</c:v>
                </c:pt>
                <c:pt idx="246">
                  <c:v>-5.5039960891008377E-2</c:v>
                </c:pt>
                <c:pt idx="247">
                  <c:v>-9.4469510018825531E-2</c:v>
                </c:pt>
                <c:pt idx="248">
                  <c:v>-0.1113531813025475</c:v>
                </c:pt>
                <c:pt idx="249">
                  <c:v>-0.12193476408720021</c:v>
                </c:pt>
                <c:pt idx="250">
                  <c:v>0.32988002896308899</c:v>
                </c:pt>
                <c:pt idx="251">
                  <c:v>-0.22913424670696261</c:v>
                </c:pt>
                <c:pt idx="252">
                  <c:v>-6.3390247523784637E-2</c:v>
                </c:pt>
                <c:pt idx="253">
                  <c:v>8.3496961742639542E-3</c:v>
                </c:pt>
                <c:pt idx="254">
                  <c:v>-0.15533207356929779</c:v>
                </c:pt>
                <c:pt idx="255">
                  <c:v>-7.5494460761547089E-2</c:v>
                </c:pt>
                <c:pt idx="256">
                  <c:v>2.5215724483132359E-2</c:v>
                </c:pt>
                <c:pt idx="257">
                  <c:v>-0.17473450303077701</c:v>
                </c:pt>
                <c:pt idx="258">
                  <c:v>5.4067473858594887E-2</c:v>
                </c:pt>
                <c:pt idx="259">
                  <c:v>-1.29611399024725E-2</c:v>
                </c:pt>
                <c:pt idx="260">
                  <c:v>-0.15988275408744809</c:v>
                </c:pt>
                <c:pt idx="261">
                  <c:v>9.0079996734857559E-3</c:v>
                </c:pt>
                <c:pt idx="262">
                  <c:v>-0.13696953654289251</c:v>
                </c:pt>
                <c:pt idx="263">
                  <c:v>0.28915372490882868</c:v>
                </c:pt>
                <c:pt idx="264">
                  <c:v>-6.1530373059213161E-3</c:v>
                </c:pt>
                <c:pt idx="265">
                  <c:v>0.39867636561393738</c:v>
                </c:pt>
                <c:pt idx="266">
                  <c:v>-1.4724960550665861E-2</c:v>
                </c:pt>
                <c:pt idx="267">
                  <c:v>9.2264480888843536E-2</c:v>
                </c:pt>
                <c:pt idx="268">
                  <c:v>-7.7092759311199188E-2</c:v>
                </c:pt>
                <c:pt idx="269">
                  <c:v>-0.28152021765708918</c:v>
                </c:pt>
                <c:pt idx="270">
                  <c:v>2.9246417805552479E-2</c:v>
                </c:pt>
                <c:pt idx="271">
                  <c:v>-0.12783172726631159</c:v>
                </c:pt>
                <c:pt idx="272">
                  <c:v>0.25150933861732477</c:v>
                </c:pt>
                <c:pt idx="273">
                  <c:v>-0.15571796894073489</c:v>
                </c:pt>
                <c:pt idx="274">
                  <c:v>0.12760177254676819</c:v>
                </c:pt>
                <c:pt idx="275">
                  <c:v>-0.10475644469261169</c:v>
                </c:pt>
                <c:pt idx="276">
                  <c:v>-0.20573264360427859</c:v>
                </c:pt>
                <c:pt idx="277">
                  <c:v>0.42678168416023249</c:v>
                </c:pt>
                <c:pt idx="278">
                  <c:v>0.41029635071754461</c:v>
                </c:pt>
                <c:pt idx="279">
                  <c:v>-0.19151642918586731</c:v>
                </c:pt>
                <c:pt idx="280">
                  <c:v>-0.17836010456085211</c:v>
                </c:pt>
                <c:pt idx="281">
                  <c:v>0.16803792119026181</c:v>
                </c:pt>
                <c:pt idx="282">
                  <c:v>3.4189023077487952E-2</c:v>
                </c:pt>
                <c:pt idx="283">
                  <c:v>-3.3956192433834083E-2</c:v>
                </c:pt>
                <c:pt idx="284">
                  <c:v>-0.2109701931476593</c:v>
                </c:pt>
                <c:pt idx="285">
                  <c:v>0.23579350113868711</c:v>
                </c:pt>
                <c:pt idx="286">
                  <c:v>-0.1163606271147728</c:v>
                </c:pt>
                <c:pt idx="287">
                  <c:v>-0.23268651962280271</c:v>
                </c:pt>
                <c:pt idx="288">
                  <c:v>0.26032933592796331</c:v>
                </c:pt>
                <c:pt idx="289">
                  <c:v>-1.66030153632164E-2</c:v>
                </c:pt>
                <c:pt idx="290">
                  <c:v>-0.20984241366386411</c:v>
                </c:pt>
                <c:pt idx="291">
                  <c:v>1.137677580118179E-2</c:v>
                </c:pt>
                <c:pt idx="292">
                  <c:v>3.8622893393039703E-2</c:v>
                </c:pt>
                <c:pt idx="293">
                  <c:v>-0.1113400682806969</c:v>
                </c:pt>
                <c:pt idx="294">
                  <c:v>1.276103407144547E-2</c:v>
                </c:pt>
                <c:pt idx="295">
                  <c:v>0.36283603310585022</c:v>
                </c:pt>
                <c:pt idx="296">
                  <c:v>0.1210108771920204</c:v>
                </c:pt>
                <c:pt idx="297">
                  <c:v>-7.4639640748500824E-2</c:v>
                </c:pt>
                <c:pt idx="298">
                  <c:v>-1.064994186162949E-2</c:v>
                </c:pt>
                <c:pt idx="299">
                  <c:v>-0.1934414803981781</c:v>
                </c:pt>
                <c:pt idx="300">
                  <c:v>0.36279943585395807</c:v>
                </c:pt>
                <c:pt idx="301">
                  <c:v>-0.14580771327018741</c:v>
                </c:pt>
                <c:pt idx="302">
                  <c:v>5.1448322832584381E-2</c:v>
                </c:pt>
                <c:pt idx="303">
                  <c:v>-3.7957750260829932E-2</c:v>
                </c:pt>
                <c:pt idx="304">
                  <c:v>-0.23129287362098691</c:v>
                </c:pt>
                <c:pt idx="305">
                  <c:v>3.8591541349887848E-2</c:v>
                </c:pt>
                <c:pt idx="306">
                  <c:v>-0.119443379342556</c:v>
                </c:pt>
                <c:pt idx="307">
                  <c:v>3.1732693314552311E-3</c:v>
                </c:pt>
                <c:pt idx="308">
                  <c:v>-0.41630333662033081</c:v>
                </c:pt>
                <c:pt idx="309">
                  <c:v>-3.7720166146755219E-2</c:v>
                </c:pt>
                <c:pt idx="310">
                  <c:v>-3.171982616186142E-2</c:v>
                </c:pt>
                <c:pt idx="311">
                  <c:v>3.969738632440567E-2</c:v>
                </c:pt>
                <c:pt idx="312">
                  <c:v>-2.574585378170013E-3</c:v>
                </c:pt>
                <c:pt idx="313">
                  <c:v>2.575770765542984E-2</c:v>
                </c:pt>
                <c:pt idx="314">
                  <c:v>0.7538260817527771</c:v>
                </c:pt>
                <c:pt idx="315">
                  <c:v>6.5847314894199371E-2</c:v>
                </c:pt>
                <c:pt idx="316">
                  <c:v>-5.0413690507411957E-2</c:v>
                </c:pt>
                <c:pt idx="317">
                  <c:v>6.6778995096683502E-2</c:v>
                </c:pt>
                <c:pt idx="318">
                  <c:v>1.6289569437503811E-2</c:v>
                </c:pt>
                <c:pt idx="319">
                  <c:v>-0.23966813087463379</c:v>
                </c:pt>
                <c:pt idx="320">
                  <c:v>-3.0620478093624112E-2</c:v>
                </c:pt>
                <c:pt idx="321">
                  <c:v>-0.1270382106304169</c:v>
                </c:pt>
                <c:pt idx="322">
                  <c:v>-0.17268297076225281</c:v>
                </c:pt>
                <c:pt idx="323">
                  <c:v>6.250319629907608E-2</c:v>
                </c:pt>
                <c:pt idx="324">
                  <c:v>0.1220628991723061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68-4EAC-B5AC-327EBFBA2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181632"/>
        <c:axId val="672183424"/>
      </c:scatterChart>
      <c:valAx>
        <c:axId val="672181632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baseline="0">
                    <a:effectLst/>
                  </a:defRPr>
                </a:pPr>
                <a:r>
                  <a:rPr lang="en-US"/>
                  <a:t>Short term wholesale funding to funding ratio</a:t>
                </a:r>
              </a:p>
            </c:rich>
          </c:tx>
          <c:overlay val="0"/>
        </c:title>
        <c:numFmt formatCode="#,##0.0" sourceLinked="0"/>
        <c:majorTickMark val="in"/>
        <c:minorTickMark val="none"/>
        <c:tickLblPos val="low"/>
        <c:spPr>
          <a:ln w="12700">
            <a:solidFill>
              <a:srgbClr val="000000">
                <a:alpha val="96000"/>
              </a:srgbClr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3424"/>
        <c:crosses val="autoZero"/>
        <c:crossBetween val="midCat"/>
      </c:valAx>
      <c:valAx>
        <c:axId val="672183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/>
                </a:pPr>
                <a:r>
                  <a:rPr lang="en-US"/>
                  <a:t>Interest expense betas (resid.)</a:t>
                </a:r>
              </a:p>
            </c:rich>
          </c:tx>
          <c:overlay val="0"/>
        </c:title>
        <c:numFmt formatCode="#,##0.00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67218163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span"/>
    <c:showDLblsOverMax val="0"/>
  </c:chart>
  <c:spPr>
    <a:noFill/>
    <a:ln w="2540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Segoe UI" pitchFamily="34" charset="0"/>
          <a:ea typeface="Arial"/>
          <a:cs typeface="Segoe UI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Contributions to Adverse-Baseline Gaps of Loan Loss Rates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Sheet1!$D$3</c:f>
              <c:strCache>
                <c:ptCount val="1"/>
                <c:pt idx="0">
                  <c:v>Real GDP growth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Sheet1!$B$4:$C$9</c:f>
              <c:multiLvlStrCache>
                <c:ptCount val="6"/>
                <c:lvl>
                  <c:pt idx="0">
                    <c:v>Year 1</c:v>
                  </c:pt>
                  <c:pt idx="1">
                    <c:v>Year 2</c:v>
                  </c:pt>
                  <c:pt idx="2">
                    <c:v>Year 3</c:v>
                  </c:pt>
                  <c:pt idx="3">
                    <c:v>Year 1</c:v>
                  </c:pt>
                  <c:pt idx="4">
                    <c:v>Year 2</c:v>
                  </c:pt>
                  <c:pt idx="5">
                    <c:v>Year 3</c:v>
                  </c:pt>
                </c:lvl>
                <c:lvl>
                  <c:pt idx="0">
                    <c:v>AEs</c:v>
                  </c:pt>
                  <c:pt idx="3">
                    <c:v>EMs</c:v>
                  </c:pt>
                </c:lvl>
              </c:multiLvlStrCache>
            </c:multiLvlStrRef>
          </c:cat>
          <c:val>
            <c:numRef>
              <c:f>Sheet1!$D$4:$D$9</c:f>
              <c:numCache>
                <c:formatCode>0%</c:formatCode>
                <c:ptCount val="6"/>
                <c:pt idx="0">
                  <c:v>0.27932755288151023</c:v>
                </c:pt>
                <c:pt idx="1">
                  <c:v>0.19537254097599066</c:v>
                </c:pt>
                <c:pt idx="2">
                  <c:v>-1.8045627090395101E-6</c:v>
                </c:pt>
                <c:pt idx="3">
                  <c:v>0.94206293564620414</c:v>
                </c:pt>
                <c:pt idx="4">
                  <c:v>0.80940920071143685</c:v>
                </c:pt>
                <c:pt idx="5">
                  <c:v>0.99999898375644058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5-49DB-AF79-372AF9F19F3F}"/>
            </c:ext>
          </c:extLst>
        </c:ser>
        <c:ser>
          <c:idx val="1"/>
          <c:order val="1"/>
          <c:tx>
            <c:strRef>
              <c:f>Sheet1!$E$3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Sheet1!$B$4:$C$9</c:f>
              <c:multiLvlStrCache>
                <c:ptCount val="6"/>
                <c:lvl>
                  <c:pt idx="0">
                    <c:v>Year 1</c:v>
                  </c:pt>
                  <c:pt idx="1">
                    <c:v>Year 2</c:v>
                  </c:pt>
                  <c:pt idx="2">
                    <c:v>Year 3</c:v>
                  </c:pt>
                  <c:pt idx="3">
                    <c:v>Year 1</c:v>
                  </c:pt>
                  <c:pt idx="4">
                    <c:v>Year 2</c:v>
                  </c:pt>
                  <c:pt idx="5">
                    <c:v>Year 3</c:v>
                  </c:pt>
                </c:lvl>
                <c:lvl>
                  <c:pt idx="0">
                    <c:v>AEs</c:v>
                  </c:pt>
                  <c:pt idx="3">
                    <c:v>EMs</c:v>
                  </c:pt>
                </c:lvl>
              </c:multiLvlStrCache>
            </c:multiLvlStrRef>
          </c:cat>
          <c:val>
            <c:numRef>
              <c:f>Sheet1!$E$4:$E$9</c:f>
              <c:numCache>
                <c:formatCode>0%</c:formatCode>
                <c:ptCount val="6"/>
                <c:pt idx="0">
                  <c:v>1.7638766494282913E-2</c:v>
                </c:pt>
                <c:pt idx="1">
                  <c:v>6.4762457201872035E-3</c:v>
                </c:pt>
                <c:pt idx="2">
                  <c:v>2.6538955386812223E-3</c:v>
                </c:pt>
                <c:pt idx="3">
                  <c:v>1.3379579118954994E-2</c:v>
                </c:pt>
                <c:pt idx="4">
                  <c:v>3.2287169824744125E-2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5-49DB-AF79-372AF9F19F3F}"/>
            </c:ext>
          </c:extLst>
        </c:ser>
        <c:ser>
          <c:idx val="2"/>
          <c:order val="2"/>
          <c:tx>
            <c:strRef>
              <c:f>Sheet1!$F$3</c:f>
              <c:strCache>
                <c:ptCount val="1"/>
                <c:pt idx="0">
                  <c:v>Unemployment rate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Sheet1!$B$4:$C$9</c:f>
              <c:multiLvlStrCache>
                <c:ptCount val="6"/>
                <c:lvl>
                  <c:pt idx="0">
                    <c:v>Year 1</c:v>
                  </c:pt>
                  <c:pt idx="1">
                    <c:v>Year 2</c:v>
                  </c:pt>
                  <c:pt idx="2">
                    <c:v>Year 3</c:v>
                  </c:pt>
                  <c:pt idx="3">
                    <c:v>Year 1</c:v>
                  </c:pt>
                  <c:pt idx="4">
                    <c:v>Year 2</c:v>
                  </c:pt>
                  <c:pt idx="5">
                    <c:v>Year 3</c:v>
                  </c:pt>
                </c:lvl>
                <c:lvl>
                  <c:pt idx="0">
                    <c:v>AEs</c:v>
                  </c:pt>
                  <c:pt idx="3">
                    <c:v>EMs</c:v>
                  </c:pt>
                </c:lvl>
              </c:multiLvlStrCache>
            </c:multiLvlStrRef>
          </c:cat>
          <c:val>
            <c:numRef>
              <c:f>Sheet1!$F$4:$F$9</c:f>
              <c:numCache>
                <c:formatCode>0%</c:formatCode>
                <c:ptCount val="6"/>
                <c:pt idx="0">
                  <c:v>6.39111147701137E-2</c:v>
                </c:pt>
                <c:pt idx="1">
                  <c:v>0.53568780858984022</c:v>
                </c:pt>
                <c:pt idx="2">
                  <c:v>0.99488976944779539</c:v>
                </c:pt>
                <c:pt idx="3">
                  <c:v>4.4557485234840939E-2</c:v>
                </c:pt>
                <c:pt idx="4">
                  <c:v>0.1583036294638191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35-49DB-AF79-372AF9F19F3F}"/>
            </c:ext>
          </c:extLst>
        </c:ser>
        <c:ser>
          <c:idx val="3"/>
          <c:order val="3"/>
          <c:tx>
            <c:strRef>
              <c:f>Sheet1!$G$3</c:f>
              <c:strCache>
                <c:ptCount val="1"/>
                <c:pt idx="0">
                  <c:v>Interest rates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Sheet1!$B$4:$C$9</c:f>
              <c:multiLvlStrCache>
                <c:ptCount val="6"/>
                <c:lvl>
                  <c:pt idx="0">
                    <c:v>Year 1</c:v>
                  </c:pt>
                  <c:pt idx="1">
                    <c:v>Year 2</c:v>
                  </c:pt>
                  <c:pt idx="2">
                    <c:v>Year 3</c:v>
                  </c:pt>
                  <c:pt idx="3">
                    <c:v>Year 1</c:v>
                  </c:pt>
                  <c:pt idx="4">
                    <c:v>Year 2</c:v>
                  </c:pt>
                  <c:pt idx="5">
                    <c:v>Year 3</c:v>
                  </c:pt>
                </c:lvl>
                <c:lvl>
                  <c:pt idx="0">
                    <c:v>AEs</c:v>
                  </c:pt>
                  <c:pt idx="3">
                    <c:v>EMs</c:v>
                  </c:pt>
                </c:lvl>
              </c:multiLvlStrCache>
            </c:multiLvlStrRef>
          </c:cat>
          <c:val>
            <c:numRef>
              <c:f>Sheet1!$G$4:$G$9</c:f>
              <c:numCache>
                <c:formatCode>0%</c:formatCode>
                <c:ptCount val="6"/>
                <c:pt idx="0">
                  <c:v>0.63912256585409322</c:v>
                </c:pt>
                <c:pt idx="1">
                  <c:v>0.26246340471398194</c:v>
                </c:pt>
                <c:pt idx="2">
                  <c:v>2.4581395762324682E-3</c:v>
                </c:pt>
                <c:pt idx="3">
                  <c:v>0</c:v>
                </c:pt>
                <c:pt idx="4">
                  <c:v>0</c:v>
                </c:pt>
                <c:pt idx="5">
                  <c:v>1.0162435593913422E-6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35-49DB-AF79-372AF9F19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411535"/>
        <c:axId val="1405425679"/>
      </c:barChart>
      <c:catAx>
        <c:axId val="1405411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25679"/>
        <c:crosses val="autoZero"/>
        <c:auto val="1"/>
        <c:lblAlgn val="ctr"/>
        <c:lblOffset val="100"/>
        <c:noMultiLvlLbl val="0"/>
      </c:catAx>
      <c:valAx>
        <c:axId val="140542567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5411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19677987672133E-2"/>
          <c:y val="0.16061342423316002"/>
          <c:w val="0.87903818982041615"/>
          <c:h val="0.5205521658388168"/>
        </c:manualLayout>
      </c:layout>
      <c:lineChart>
        <c:grouping val="standard"/>
        <c:varyColors val="0"/>
        <c:ser>
          <c:idx val="0"/>
          <c:order val="0"/>
          <c:tx>
            <c:strRef>
              <c:f>'F2.3'!$K$3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rgbClr val="0072CE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'F2.3'!$L$3:$AI$3</c:f>
              <c:numCache>
                <c:formatCode>0.0</c:formatCode>
                <c:ptCount val="24"/>
                <c:pt idx="0">
                  <c:v>12.647143992372929</c:v>
                </c:pt>
                <c:pt idx="1">
                  <c:v>12.68292663557963</c:v>
                </c:pt>
                <c:pt idx="2">
                  <c:v>13.226416292245432</c:v>
                </c:pt>
                <c:pt idx="3">
                  <c:v>13.869324917155183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A-4352-904F-08223BEFA8D1}"/>
            </c:ext>
          </c:extLst>
        </c:ser>
        <c:ser>
          <c:idx val="1"/>
          <c:order val="1"/>
          <c:tx>
            <c:strRef>
              <c:f>'F2.3'!$K$4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'F2.3'!$L$4:$AI$4</c:f>
              <c:numCache>
                <c:formatCode>0.0</c:formatCode>
                <c:ptCount val="24"/>
                <c:pt idx="0">
                  <c:v>12.647143992372929</c:v>
                </c:pt>
                <c:pt idx="1">
                  <c:v>10.149976169579354</c:v>
                </c:pt>
                <c:pt idx="2">
                  <c:v>10.143470763013164</c:v>
                </c:pt>
                <c:pt idx="3">
                  <c:v>10.772050381693017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A-4352-904F-08223BEFA8D1}"/>
            </c:ext>
          </c:extLst>
        </c:ser>
        <c:ser>
          <c:idx val="2"/>
          <c:order val="2"/>
          <c:tx>
            <c:strRef>
              <c:f>'F2.3'!$K$5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'F2.3'!$L$5:$AI$5</c:f>
              <c:numCache>
                <c:formatCode>General</c:formatCode>
                <c:ptCount val="24"/>
                <c:pt idx="4" formatCode="0.0">
                  <c:v>15.367759811712</c:v>
                </c:pt>
                <c:pt idx="5" formatCode="0.0">
                  <c:v>14.958862796122791</c:v>
                </c:pt>
                <c:pt idx="6" formatCode="0.0">
                  <c:v>15.256681619065926</c:v>
                </c:pt>
                <c:pt idx="7" formatCode="0.0">
                  <c:v>15.727529649752528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A-4352-904F-08223BEFA8D1}"/>
            </c:ext>
          </c:extLst>
        </c:ser>
        <c:ser>
          <c:idx val="3"/>
          <c:order val="3"/>
          <c:tx>
            <c:strRef>
              <c:f>'F2.3'!$K$6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'F2.3'!$L$6:$AI$6</c:f>
              <c:numCache>
                <c:formatCode>General</c:formatCode>
                <c:ptCount val="24"/>
                <c:pt idx="4" formatCode="0.0">
                  <c:v>15.367759811712</c:v>
                </c:pt>
                <c:pt idx="5" formatCode="0.0">
                  <c:v>11.968631592190318</c:v>
                </c:pt>
                <c:pt idx="6" formatCode="0.0">
                  <c:v>12.323952270969233</c:v>
                </c:pt>
                <c:pt idx="7" formatCode="0.0">
                  <c:v>13.326346972728848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4A-4352-904F-08223BEFA8D1}"/>
            </c:ext>
          </c:extLst>
        </c:ser>
        <c:ser>
          <c:idx val="4"/>
          <c:order val="4"/>
          <c:tx>
            <c:strRef>
              <c:f>'F2.3'!$K$7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'F2.3'!$L$7:$AI$7</c:f>
              <c:numCache>
                <c:formatCode>General</c:formatCode>
                <c:ptCount val="24"/>
                <c:pt idx="8" formatCode="0.0">
                  <c:v>11.737996451815844</c:v>
                </c:pt>
                <c:pt idx="9" formatCode="0.0">
                  <c:v>12.306845311024201</c:v>
                </c:pt>
                <c:pt idx="10" formatCode="0.0">
                  <c:v>12.977714256799407</c:v>
                </c:pt>
                <c:pt idx="11" formatCode="0.0">
                  <c:v>14.088348776576801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4A-4352-904F-08223BEFA8D1}"/>
            </c:ext>
          </c:extLst>
        </c:ser>
        <c:ser>
          <c:idx val="5"/>
          <c:order val="5"/>
          <c:tx>
            <c:strRef>
              <c:f>'F2.3'!$K$8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'F2.3'!$L$8:$AI$8</c:f>
              <c:numCache>
                <c:formatCode>General</c:formatCode>
                <c:ptCount val="24"/>
                <c:pt idx="8" formatCode="0.0">
                  <c:v>11.737996451815844</c:v>
                </c:pt>
                <c:pt idx="9" formatCode="0.0">
                  <c:v>10.127800242480582</c:v>
                </c:pt>
                <c:pt idx="10" formatCode="0.0">
                  <c:v>11.613572593708628</c:v>
                </c:pt>
                <c:pt idx="11" formatCode="0.0">
                  <c:v>13.617409471776806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4A-4352-904F-08223BEFA8D1}"/>
            </c:ext>
          </c:extLst>
        </c:ser>
        <c:ser>
          <c:idx val="6"/>
          <c:order val="6"/>
          <c:tx>
            <c:strRef>
              <c:f>'F2.3'!$K$9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'F2.3'!$L$9:$AI$9</c:f>
              <c:numCache>
                <c:formatCode>General</c:formatCode>
                <c:ptCount val="24"/>
                <c:pt idx="12" formatCode="0.0">
                  <c:v>13.797927907486992</c:v>
                </c:pt>
                <c:pt idx="13" formatCode="0.0">
                  <c:v>13.713418597538521</c:v>
                </c:pt>
                <c:pt idx="14" formatCode="0.0">
                  <c:v>14.275517600807911</c:v>
                </c:pt>
                <c:pt idx="15" formatCode="0.0">
                  <c:v>15.020163119851174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4A-4352-904F-08223BEFA8D1}"/>
            </c:ext>
          </c:extLst>
        </c:ser>
        <c:ser>
          <c:idx val="7"/>
          <c:order val="7"/>
          <c:tx>
            <c:strRef>
              <c:f>'F2.3'!$K$10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'F2.3'!$L$10:$AI$10</c:f>
              <c:numCache>
                <c:formatCode>General</c:formatCode>
                <c:ptCount val="24"/>
                <c:pt idx="12" formatCode="0.0">
                  <c:v>13.797927907486992</c:v>
                </c:pt>
                <c:pt idx="13" formatCode="0.0">
                  <c:v>10.626074241501783</c:v>
                </c:pt>
                <c:pt idx="14" formatCode="0.0">
                  <c:v>10.856765152950221</c:v>
                </c:pt>
                <c:pt idx="15" formatCode="0.0">
                  <c:v>12.014624939007676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14A-4352-904F-08223BEFA8D1}"/>
            </c:ext>
          </c:extLst>
        </c:ser>
        <c:ser>
          <c:idx val="8"/>
          <c:order val="8"/>
          <c:tx>
            <c:strRef>
              <c:f>'F2.3'!$K$11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'F2.3'!$L$11:$AI$11</c:f>
              <c:numCache>
                <c:formatCode>General</c:formatCode>
                <c:ptCount val="24"/>
                <c:pt idx="16" formatCode="0.0">
                  <c:v>11.007963245038928</c:v>
                </c:pt>
                <c:pt idx="17" formatCode="0.0">
                  <c:v>10.894409378015196</c:v>
                </c:pt>
                <c:pt idx="18" formatCode="0.0">
                  <c:v>11.375996104344843</c:v>
                </c:pt>
                <c:pt idx="19" formatCode="0.0">
                  <c:v>11.725059812190599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4A-4352-904F-08223BEFA8D1}"/>
            </c:ext>
          </c:extLst>
        </c:ser>
        <c:ser>
          <c:idx val="9"/>
          <c:order val="9"/>
          <c:tx>
            <c:strRef>
              <c:f>'F2.3'!$K$12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'F2.3'!$L$12:$AI$12</c:f>
              <c:numCache>
                <c:formatCode>General</c:formatCode>
                <c:ptCount val="24"/>
                <c:pt idx="16" formatCode="0.0">
                  <c:v>11.007963245038928</c:v>
                </c:pt>
                <c:pt idx="17" formatCode="0.0">
                  <c:v>8.5173696512606227</c:v>
                </c:pt>
                <c:pt idx="18" formatCode="0.0">
                  <c:v>7.6049295663433467</c:v>
                </c:pt>
                <c:pt idx="19" formatCode="0.0">
                  <c:v>7.1483574175182838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4A-4352-904F-08223BEFA8D1}"/>
            </c:ext>
          </c:extLst>
        </c:ser>
        <c:ser>
          <c:idx val="10"/>
          <c:order val="10"/>
          <c:tx>
            <c:strRef>
              <c:f>'F2.3'!$K$13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'F2.3'!$L$13:$AI$13</c:f>
              <c:numCache>
                <c:formatCode>General</c:formatCode>
                <c:ptCount val="24"/>
                <c:pt idx="20" formatCode="0.0">
                  <c:v>14.573205940773541</c:v>
                </c:pt>
                <c:pt idx="21" formatCode="0.0">
                  <c:v>15.699179375937691</c:v>
                </c:pt>
                <c:pt idx="22" formatCode="0.0">
                  <c:v>16.830706000562916</c:v>
                </c:pt>
                <c:pt idx="23" formatCode="0.0">
                  <c:v>18.164540684463155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4A-4352-904F-08223BEFA8D1}"/>
            </c:ext>
          </c:extLst>
        </c:ser>
        <c:ser>
          <c:idx val="11"/>
          <c:order val="11"/>
          <c:tx>
            <c:strRef>
              <c:f>'F2.3'!$K$14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'F2.3'!$L$1:$AI$2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United States</c:v>
                  </c:pt>
                  <c:pt idx="12">
                    <c:v>Other Advanced Economies</c:v>
                  </c:pt>
                  <c:pt idx="16">
                    <c:v>China</c:v>
                  </c:pt>
                  <c:pt idx="20">
                    <c:v>Other Emerging Market</c:v>
                  </c:pt>
                </c:lvl>
              </c:multiLvlStrCache>
            </c:multiLvlStrRef>
          </c:cat>
          <c:val>
            <c:numRef>
              <c:f>'F2.3'!$L$14:$AI$14</c:f>
              <c:numCache>
                <c:formatCode>General</c:formatCode>
                <c:ptCount val="24"/>
                <c:pt idx="20" formatCode="0.0">
                  <c:v>14.573205940773541</c:v>
                </c:pt>
                <c:pt idx="21" formatCode="0.0">
                  <c:v>14.16345808197334</c:v>
                </c:pt>
                <c:pt idx="22" formatCode="0.0">
                  <c:v>14.22060979696888</c:v>
                </c:pt>
                <c:pt idx="23" formatCode="0.0">
                  <c:v>15.245365330839938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4A-4352-904F-08223BEFA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935407"/>
        <c:axId val="471418943"/>
      </c:lineChart>
      <c:catAx>
        <c:axId val="567935407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471418943"/>
        <c:crosses val="autoZero"/>
        <c:auto val="1"/>
        <c:lblAlgn val="ctr"/>
        <c:lblOffset val="100"/>
        <c:noMultiLvlLbl val="0"/>
      </c:catAx>
      <c:valAx>
        <c:axId val="471418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 w="12700">
            <a:solidFill>
              <a:schemeClr val="tx1">
                <a:lumMod val="50000"/>
                <a:lumOff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67935407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2183000329931808"/>
          <c:y val="0.56107609423427685"/>
          <c:w val="0.84303003015058686"/>
          <c:h val="7.976927681132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22638431309138E-2"/>
          <c:y val="0.20972572805191617"/>
          <c:w val="0.85477505363428208"/>
          <c:h val="0.6251482624122271"/>
        </c:manualLayout>
      </c:layout>
      <c:areaChart>
        <c:grouping val="standard"/>
        <c:varyColors val="0"/>
        <c:ser>
          <c:idx val="0"/>
          <c:order val="2"/>
          <c:tx>
            <c:strRef>
              <c:f>'Fig 2.10'!$C$3</c:f>
              <c:strCache>
                <c:ptCount val="1"/>
                <c:pt idx="0">
                  <c:v>2023 Adv: liquid assets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ysClr val="windowText" lastClr="000000"/>
              </a:solidFill>
              <a:prstDash val="solid"/>
            </a:ln>
            <a:effectLst/>
          </c:spPr>
          <c:cat>
            <c:numRef>
              <c:f>'Fig 2.10'!$A$4:$A$54</c:f>
              <c:numCache>
                <c:formatCode>0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'Fig 2.10'!$C$4:$C$54</c:f>
              <c:numCache>
                <c:formatCode>0.0</c:formatCode>
                <c:ptCount val="51"/>
                <c:pt idx="0">
                  <c:v>0</c:v>
                </c:pt>
                <c:pt idx="1">
                  <c:v>0.108225108225108</c:v>
                </c:pt>
                <c:pt idx="2">
                  <c:v>0.108225108225108</c:v>
                </c:pt>
                <c:pt idx="3">
                  <c:v>0.54112554112554101</c:v>
                </c:pt>
                <c:pt idx="4">
                  <c:v>0.64935064935064901</c:v>
                </c:pt>
                <c:pt idx="5">
                  <c:v>0.86580086580086602</c:v>
                </c:pt>
                <c:pt idx="6">
                  <c:v>1.08225108225108</c:v>
                </c:pt>
                <c:pt idx="7">
                  <c:v>1.51515151515152</c:v>
                </c:pt>
                <c:pt idx="8">
                  <c:v>1.62337662337662</c:v>
                </c:pt>
                <c:pt idx="9">
                  <c:v>1.83982683982684</c:v>
                </c:pt>
                <c:pt idx="10">
                  <c:v>2.05627705627706</c:v>
                </c:pt>
                <c:pt idx="11">
                  <c:v>2.5974025974026</c:v>
                </c:pt>
                <c:pt idx="12">
                  <c:v>3.0303030303030298</c:v>
                </c:pt>
                <c:pt idx="13">
                  <c:v>3.6796536796536801</c:v>
                </c:pt>
                <c:pt idx="14">
                  <c:v>4.5454545454545494</c:v>
                </c:pt>
                <c:pt idx="15">
                  <c:v>5.4112554112554099</c:v>
                </c:pt>
                <c:pt idx="16">
                  <c:v>6.7099567099567103</c:v>
                </c:pt>
                <c:pt idx="17">
                  <c:v>8.2251082251082295</c:v>
                </c:pt>
                <c:pt idx="18">
                  <c:v>9.8484848484848495</c:v>
                </c:pt>
                <c:pt idx="19">
                  <c:v>12.3376623376623</c:v>
                </c:pt>
                <c:pt idx="20">
                  <c:v>13.419913419913401</c:v>
                </c:pt>
                <c:pt idx="21">
                  <c:v>15.3679653679654</c:v>
                </c:pt>
                <c:pt idx="22">
                  <c:v>17.207792207792199</c:v>
                </c:pt>
                <c:pt idx="23">
                  <c:v>19.805194805194802</c:v>
                </c:pt>
                <c:pt idx="24">
                  <c:v>22.619047619047599</c:v>
                </c:pt>
                <c:pt idx="25">
                  <c:v>24.1341991341991</c:v>
                </c:pt>
                <c:pt idx="26">
                  <c:v>26.082251082251101</c:v>
                </c:pt>
                <c:pt idx="27">
                  <c:v>29.653679653679699</c:v>
                </c:pt>
                <c:pt idx="28">
                  <c:v>30.952380952380999</c:v>
                </c:pt>
                <c:pt idx="29">
                  <c:v>33.3333333333333</c:v>
                </c:pt>
                <c:pt idx="30">
                  <c:v>35.930735930735899</c:v>
                </c:pt>
                <c:pt idx="31">
                  <c:v>37.554112554112599</c:v>
                </c:pt>
                <c:pt idx="32">
                  <c:v>39.610389610389603</c:v>
                </c:pt>
                <c:pt idx="33">
                  <c:v>40.909090909090899</c:v>
                </c:pt>
                <c:pt idx="34">
                  <c:v>42.857142857142897</c:v>
                </c:pt>
                <c:pt idx="35">
                  <c:v>44.913419913419901</c:v>
                </c:pt>
                <c:pt idx="36">
                  <c:v>46.320346320346303</c:v>
                </c:pt>
                <c:pt idx="37">
                  <c:v>48.593073593073598</c:v>
                </c:pt>
                <c:pt idx="38">
                  <c:v>49.675324675324703</c:v>
                </c:pt>
                <c:pt idx="39">
                  <c:v>51.839826839826799</c:v>
                </c:pt>
                <c:pt idx="40">
                  <c:v>53.896103896103895</c:v>
                </c:pt>
                <c:pt idx="41">
                  <c:v>55.411255411255397</c:v>
                </c:pt>
                <c:pt idx="42">
                  <c:v>56.818181818181799</c:v>
                </c:pt>
                <c:pt idx="43">
                  <c:v>58.441558441558406</c:v>
                </c:pt>
                <c:pt idx="44">
                  <c:v>59.415584415584398</c:v>
                </c:pt>
                <c:pt idx="45">
                  <c:v>60.497835497835496</c:v>
                </c:pt>
                <c:pt idx="46">
                  <c:v>62.229437229437202</c:v>
                </c:pt>
                <c:pt idx="47">
                  <c:v>63.852813852813902</c:v>
                </c:pt>
                <c:pt idx="48">
                  <c:v>64.935064935064901</c:v>
                </c:pt>
                <c:pt idx="49">
                  <c:v>66.450216450216402</c:v>
                </c:pt>
                <c:pt idx="50">
                  <c:v>66.883116883116898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F-4C0A-A15B-F3BD59BB1747}"/>
            </c:ext>
          </c:extLst>
        </c:ser>
        <c:ser>
          <c:idx val="3"/>
          <c:order val="3"/>
          <c:tx>
            <c:strRef>
              <c:f>'Fig 2.10'!$E$3</c:f>
              <c:strCache>
                <c:ptCount val="1"/>
                <c:pt idx="0">
                  <c:v>2023 Adv: liquid assets + held-to-maturity securities</c:v>
                </c:pt>
              </c:strCache>
            </c:strRef>
          </c:tx>
          <c:spPr>
            <a:solidFill>
              <a:srgbClr val="A6192E"/>
            </a:solidFill>
            <a:ln w="12700">
              <a:solidFill>
                <a:sysClr val="windowText" lastClr="000000"/>
              </a:solidFill>
              <a:prstDash val="solid"/>
            </a:ln>
            <a:effectLst/>
          </c:spPr>
          <c:cat>
            <c:numRef>
              <c:f>'Fig 2.10'!$A$4:$A$54</c:f>
              <c:numCache>
                <c:formatCode>0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'Fig 2.10'!$E$4:$E$54</c:f>
              <c:numCache>
                <c:formatCode>0.0</c:formatCode>
                <c:ptCount val="51"/>
                <c:pt idx="0">
                  <c:v>0</c:v>
                </c:pt>
                <c:pt idx="1">
                  <c:v>0.108225108225108</c:v>
                </c:pt>
                <c:pt idx="2">
                  <c:v>0.108225108225108</c:v>
                </c:pt>
                <c:pt idx="3">
                  <c:v>0.216450216450216</c:v>
                </c:pt>
                <c:pt idx="4">
                  <c:v>0.216450216450216</c:v>
                </c:pt>
                <c:pt idx="5">
                  <c:v>0.216450216450216</c:v>
                </c:pt>
                <c:pt idx="6">
                  <c:v>0.216450216450216</c:v>
                </c:pt>
                <c:pt idx="7">
                  <c:v>0.43290043290043301</c:v>
                </c:pt>
                <c:pt idx="8">
                  <c:v>0.64935064935064901</c:v>
                </c:pt>
                <c:pt idx="9">
                  <c:v>0.75757575757575801</c:v>
                </c:pt>
                <c:pt idx="10">
                  <c:v>0.86580086580086602</c:v>
                </c:pt>
                <c:pt idx="11">
                  <c:v>0.97402597402597402</c:v>
                </c:pt>
                <c:pt idx="12">
                  <c:v>1.19047619047619</c:v>
                </c:pt>
                <c:pt idx="13">
                  <c:v>1.19047619047619</c:v>
                </c:pt>
                <c:pt idx="14">
                  <c:v>1.2987012987013</c:v>
                </c:pt>
                <c:pt idx="15">
                  <c:v>1.40692640692641</c:v>
                </c:pt>
                <c:pt idx="16">
                  <c:v>1.83982683982684</c:v>
                </c:pt>
                <c:pt idx="17">
                  <c:v>2.4891774891774898</c:v>
                </c:pt>
                <c:pt idx="18">
                  <c:v>3.5714285714285698</c:v>
                </c:pt>
                <c:pt idx="19">
                  <c:v>4.1125541125541103</c:v>
                </c:pt>
                <c:pt idx="20">
                  <c:v>5.0865800865800903</c:v>
                </c:pt>
                <c:pt idx="21">
                  <c:v>6.1688311688311703</c:v>
                </c:pt>
                <c:pt idx="22">
                  <c:v>7.5757575757575797</c:v>
                </c:pt>
                <c:pt idx="23">
                  <c:v>8.7662337662337713</c:v>
                </c:pt>
                <c:pt idx="24">
                  <c:v>10.064935064935101</c:v>
                </c:pt>
                <c:pt idx="25">
                  <c:v>10.930735930735901</c:v>
                </c:pt>
                <c:pt idx="26">
                  <c:v>12.3376623376623</c:v>
                </c:pt>
                <c:pt idx="27">
                  <c:v>13.636363636363599</c:v>
                </c:pt>
                <c:pt idx="28">
                  <c:v>14.718614718614701</c:v>
                </c:pt>
                <c:pt idx="29">
                  <c:v>15.909090909090901</c:v>
                </c:pt>
                <c:pt idx="30">
                  <c:v>17.965367965367999</c:v>
                </c:pt>
                <c:pt idx="31">
                  <c:v>19.1558441558442</c:v>
                </c:pt>
                <c:pt idx="32">
                  <c:v>20.7792207792208</c:v>
                </c:pt>
                <c:pt idx="33">
                  <c:v>22.5108225108225</c:v>
                </c:pt>
                <c:pt idx="34">
                  <c:v>23.917748917748899</c:v>
                </c:pt>
                <c:pt idx="35">
                  <c:v>25</c:v>
                </c:pt>
                <c:pt idx="36">
                  <c:v>25.541125541125499</c:v>
                </c:pt>
                <c:pt idx="37">
                  <c:v>26.7316017316017</c:v>
                </c:pt>
                <c:pt idx="38">
                  <c:v>28.246753246753197</c:v>
                </c:pt>
                <c:pt idx="39">
                  <c:v>30.194805194805202</c:v>
                </c:pt>
                <c:pt idx="40">
                  <c:v>31.277056277056296</c:v>
                </c:pt>
                <c:pt idx="41">
                  <c:v>33.008658008657996</c:v>
                </c:pt>
                <c:pt idx="42">
                  <c:v>34.415584415584398</c:v>
                </c:pt>
                <c:pt idx="43">
                  <c:v>35.714285714285701</c:v>
                </c:pt>
                <c:pt idx="44">
                  <c:v>37.554112554112599</c:v>
                </c:pt>
                <c:pt idx="45">
                  <c:v>39.069264069264101</c:v>
                </c:pt>
                <c:pt idx="46">
                  <c:v>40.584415584415602</c:v>
                </c:pt>
                <c:pt idx="47">
                  <c:v>42.424242424242401</c:v>
                </c:pt>
                <c:pt idx="48">
                  <c:v>44.805194805194795</c:v>
                </c:pt>
                <c:pt idx="49">
                  <c:v>46.428571428571402</c:v>
                </c:pt>
                <c:pt idx="50">
                  <c:v>47.943722943722896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F-4C0A-A15B-F3BD59BB1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691599"/>
        <c:axId val="732694511"/>
        <c:extLst>
          <c:ext xmlns:c15="http://schemas.microsoft.com/office/drawing/2012/chart" uri="{02D57815-91ED-43cb-92C2-25804820EDAC}">
            <c15:filteredArea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'Fig 2.10'!$B$3</c15:sqref>
                        </c15:formulaRef>
                      </c:ext>
                    </c:extLst>
                    <c:strCache>
                      <c:ptCount val="1"/>
                      <c:pt idx="0">
                        <c:v>End-2022: liquid assets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38100">
                    <a:solidFill>
                      <a:srgbClr val="0070C0"/>
                    </a:solidFill>
                    <a:prstDash val="solid"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'Fig 2.10'!$A$4:$A$54</c15:sqref>
                        </c15:formulaRef>
                      </c:ext>
                    </c:extLst>
                    <c:numCache>
                      <c:formatCode>0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 2.10'!$B$4:$B$54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0</c:v>
                      </c:pt>
                      <c:pt idx="1">
                        <c:v>0.108225108225108</c:v>
                      </c:pt>
                      <c:pt idx="2">
                        <c:v>0.108225108225108</c:v>
                      </c:pt>
                      <c:pt idx="3">
                        <c:v>0.54112554112554101</c:v>
                      </c:pt>
                      <c:pt idx="4">
                        <c:v>0.64935064935064901</c:v>
                      </c:pt>
                      <c:pt idx="5">
                        <c:v>0.86580086580086602</c:v>
                      </c:pt>
                      <c:pt idx="6">
                        <c:v>1.08225108225108</c:v>
                      </c:pt>
                      <c:pt idx="7">
                        <c:v>1.51515151515152</c:v>
                      </c:pt>
                      <c:pt idx="8">
                        <c:v>1.62337662337662</c:v>
                      </c:pt>
                      <c:pt idx="9">
                        <c:v>1.7316017316017298</c:v>
                      </c:pt>
                      <c:pt idx="10">
                        <c:v>1.94805194805195</c:v>
                      </c:pt>
                      <c:pt idx="11">
                        <c:v>2.38095238095238</c:v>
                      </c:pt>
                      <c:pt idx="12">
                        <c:v>3.0303030303030298</c:v>
                      </c:pt>
                      <c:pt idx="13">
                        <c:v>3.4632034632034596</c:v>
                      </c:pt>
                      <c:pt idx="14">
                        <c:v>4.0043290043289996</c:v>
                      </c:pt>
                      <c:pt idx="15">
                        <c:v>5.0865800865800903</c:v>
                      </c:pt>
                      <c:pt idx="16">
                        <c:v>6.2770562770562792</c:v>
                      </c:pt>
                      <c:pt idx="17">
                        <c:v>7.5757575757575797</c:v>
                      </c:pt>
                      <c:pt idx="18">
                        <c:v>8.7662337662337713</c:v>
                      </c:pt>
                      <c:pt idx="19">
                        <c:v>10.930735930735901</c:v>
                      </c:pt>
                      <c:pt idx="20">
                        <c:v>12.987012987012999</c:v>
                      </c:pt>
                      <c:pt idx="21">
                        <c:v>14.3939393939394</c:v>
                      </c:pt>
                      <c:pt idx="22">
                        <c:v>16.450216450216502</c:v>
                      </c:pt>
                      <c:pt idx="23">
                        <c:v>18.2900432900433</c:v>
                      </c:pt>
                      <c:pt idx="24">
                        <c:v>20.454545454545499</c:v>
                      </c:pt>
                      <c:pt idx="25">
                        <c:v>22.9437229437229</c:v>
                      </c:pt>
                      <c:pt idx="26">
                        <c:v>24.891774891774901</c:v>
                      </c:pt>
                      <c:pt idx="27">
                        <c:v>27.164502164502203</c:v>
                      </c:pt>
                      <c:pt idx="28">
                        <c:v>29.437229437229401</c:v>
                      </c:pt>
                      <c:pt idx="29">
                        <c:v>31.818181818181802</c:v>
                      </c:pt>
                      <c:pt idx="30">
                        <c:v>33.766233766233796</c:v>
                      </c:pt>
                      <c:pt idx="31">
                        <c:v>35.606060606060602</c:v>
                      </c:pt>
                      <c:pt idx="32">
                        <c:v>37.662337662337706</c:v>
                      </c:pt>
                      <c:pt idx="33">
                        <c:v>39.935064935064901</c:v>
                      </c:pt>
                      <c:pt idx="34">
                        <c:v>41.341991341991303</c:v>
                      </c:pt>
                      <c:pt idx="35">
                        <c:v>42.965367965368003</c:v>
                      </c:pt>
                      <c:pt idx="36">
                        <c:v>44.805194805194795</c:v>
                      </c:pt>
                      <c:pt idx="37">
                        <c:v>45.995670995670999</c:v>
                      </c:pt>
                      <c:pt idx="38">
                        <c:v>47.077922077922103</c:v>
                      </c:pt>
                      <c:pt idx="39">
                        <c:v>50</c:v>
                      </c:pt>
                      <c:pt idx="40">
                        <c:v>52.164502164502203</c:v>
                      </c:pt>
                      <c:pt idx="41">
                        <c:v>53.3549783549784</c:v>
                      </c:pt>
                      <c:pt idx="42">
                        <c:v>54.761904761904802</c:v>
                      </c:pt>
                      <c:pt idx="43">
                        <c:v>56.926406926406905</c:v>
                      </c:pt>
                      <c:pt idx="44">
                        <c:v>57.900432900432897</c:v>
                      </c:pt>
                      <c:pt idx="45">
                        <c:v>59.090909090909108</c:v>
                      </c:pt>
                      <c:pt idx="46">
                        <c:v>59.848484848484894</c:v>
                      </c:pt>
                      <c:pt idx="47">
                        <c:v>60.714285714285701</c:v>
                      </c:pt>
                      <c:pt idx="48">
                        <c:v>62.770562770562798</c:v>
                      </c:pt>
                      <c:pt idx="49">
                        <c:v>64.285714285714306</c:v>
                      </c:pt>
                      <c:pt idx="50">
                        <c:v>65.584415584415595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E8F-4C0A-A15B-F3BD59BB1747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2.10'!$D$3</c15:sqref>
                        </c15:formulaRef>
                      </c:ext>
                    </c:extLst>
                    <c:strCache>
                      <c:ptCount val="1"/>
                      <c:pt idx="0">
                        <c:v>End-2022: liquid assets + held-to-maturity securities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41275">
                    <a:solidFill>
                      <a:srgbClr val="0070C0"/>
                    </a:solidFill>
                    <a:prstDash val="sys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2.10'!$A$4:$A$54</c15:sqref>
                        </c15:formulaRef>
                      </c:ext>
                    </c:extLst>
                    <c:numCache>
                      <c:formatCode>0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2.10'!$D$4:$D$54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0.108225108225108</c:v>
                      </c:pt>
                      <c:pt idx="3">
                        <c:v>0.216450216450216</c:v>
                      </c:pt>
                      <c:pt idx="4">
                        <c:v>0.216450216450216</c:v>
                      </c:pt>
                      <c:pt idx="5">
                        <c:v>0.216450216450216</c:v>
                      </c:pt>
                      <c:pt idx="6">
                        <c:v>0.216450216450216</c:v>
                      </c:pt>
                      <c:pt idx="7">
                        <c:v>0.43290043290043301</c:v>
                      </c:pt>
                      <c:pt idx="8">
                        <c:v>0.64935064935064901</c:v>
                      </c:pt>
                      <c:pt idx="9">
                        <c:v>0.75757575757575801</c:v>
                      </c:pt>
                      <c:pt idx="10">
                        <c:v>0.86580086580086602</c:v>
                      </c:pt>
                      <c:pt idx="11">
                        <c:v>0.86580086580086602</c:v>
                      </c:pt>
                      <c:pt idx="12">
                        <c:v>1.08225108225108</c:v>
                      </c:pt>
                      <c:pt idx="13">
                        <c:v>1.19047619047619</c:v>
                      </c:pt>
                      <c:pt idx="14">
                        <c:v>1.19047619047619</c:v>
                      </c:pt>
                      <c:pt idx="15">
                        <c:v>1.40692640692641</c:v>
                      </c:pt>
                      <c:pt idx="16">
                        <c:v>1.7316017316017298</c:v>
                      </c:pt>
                      <c:pt idx="17">
                        <c:v>2.05627705627706</c:v>
                      </c:pt>
                      <c:pt idx="18">
                        <c:v>2.9220779220779201</c:v>
                      </c:pt>
                      <c:pt idx="19">
                        <c:v>3.8961038961039001</c:v>
                      </c:pt>
                      <c:pt idx="20">
                        <c:v>4.4372294372294405</c:v>
                      </c:pt>
                      <c:pt idx="21">
                        <c:v>5.5194805194805197</c:v>
                      </c:pt>
                      <c:pt idx="22">
                        <c:v>6.7099567099567103</c:v>
                      </c:pt>
                      <c:pt idx="23">
                        <c:v>8.0086580086580099</c:v>
                      </c:pt>
                      <c:pt idx="24">
                        <c:v>8.9826839826839802</c:v>
                      </c:pt>
                      <c:pt idx="25">
                        <c:v>10.1731601731602</c:v>
                      </c:pt>
                      <c:pt idx="26">
                        <c:v>11.147186147186099</c:v>
                      </c:pt>
                      <c:pt idx="27">
                        <c:v>12.3376623376623</c:v>
                      </c:pt>
                      <c:pt idx="28">
                        <c:v>13.852813852813901</c:v>
                      </c:pt>
                      <c:pt idx="29">
                        <c:v>14.718614718614701</c:v>
                      </c:pt>
                      <c:pt idx="30">
                        <c:v>16.2337662337662</c:v>
                      </c:pt>
                      <c:pt idx="31">
                        <c:v>17.5324675324675</c:v>
                      </c:pt>
                      <c:pt idx="32">
                        <c:v>18.831168831168803</c:v>
                      </c:pt>
                      <c:pt idx="33">
                        <c:v>20.129870129870099</c:v>
                      </c:pt>
                      <c:pt idx="34">
                        <c:v>21.2121212121212</c:v>
                      </c:pt>
                      <c:pt idx="35">
                        <c:v>22.835497835497801</c:v>
                      </c:pt>
                      <c:pt idx="36">
                        <c:v>24.025974025974001</c:v>
                      </c:pt>
                      <c:pt idx="37">
                        <c:v>24.783549783549798</c:v>
                      </c:pt>
                      <c:pt idx="38">
                        <c:v>25.974025974025999</c:v>
                      </c:pt>
                      <c:pt idx="39">
                        <c:v>27.922077922077897</c:v>
                      </c:pt>
                      <c:pt idx="40">
                        <c:v>29.112554112554101</c:v>
                      </c:pt>
                      <c:pt idx="41">
                        <c:v>29.978354978355</c:v>
                      </c:pt>
                      <c:pt idx="42">
                        <c:v>31.060606060606098</c:v>
                      </c:pt>
                      <c:pt idx="43">
                        <c:v>32.575757575757599</c:v>
                      </c:pt>
                      <c:pt idx="44">
                        <c:v>33.874458874458902</c:v>
                      </c:pt>
                      <c:pt idx="45">
                        <c:v>35.497835497835503</c:v>
                      </c:pt>
                      <c:pt idx="46">
                        <c:v>36.796536796536799</c:v>
                      </c:pt>
                      <c:pt idx="47">
                        <c:v>38.419913419913399</c:v>
                      </c:pt>
                      <c:pt idx="48">
                        <c:v>39.826839826839802</c:v>
                      </c:pt>
                      <c:pt idx="49">
                        <c:v>41.450216450216395</c:v>
                      </c:pt>
                      <c:pt idx="50">
                        <c:v>43.2900432900433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E8F-4C0A-A15B-F3BD59BB1747}"/>
                  </c:ext>
                </c:extLst>
              </c15:ser>
            </c15:filteredAreaSeries>
          </c:ext>
        </c:extLst>
      </c:areaChart>
      <c:catAx>
        <c:axId val="732691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Deposit runoff rate (%)</a:t>
                </a:r>
                <a:endParaRPr lang="en-US">
                  <a:effectLst/>
                </a:endParaRPr>
              </a:p>
            </c:rich>
          </c:tx>
          <c:layout>
            <c:manualLayout>
              <c:xMode val="edge"/>
              <c:yMode val="edge"/>
              <c:x val="0.38754042956018458"/>
              <c:y val="0.93589613800926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32694511"/>
        <c:crosses val="autoZero"/>
        <c:auto val="0"/>
        <c:lblAlgn val="ctr"/>
        <c:lblOffset val="100"/>
        <c:noMultiLvlLbl val="0"/>
      </c:catAx>
      <c:valAx>
        <c:axId val="732694511"/>
        <c:scaling>
          <c:orientation val="minMax"/>
          <c:max val="7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32691599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22638431309138E-2"/>
          <c:y val="0.20972572805191617"/>
          <c:w val="0.85477505363428208"/>
          <c:h val="0.6251482624122271"/>
        </c:manualLayout>
      </c:layout>
      <c:areaChart>
        <c:grouping val="standard"/>
        <c:varyColors val="0"/>
        <c:ser>
          <c:idx val="0"/>
          <c:order val="2"/>
          <c:tx>
            <c:strRef>
              <c:f>'Fig 2.10'!$C$3</c:f>
              <c:strCache>
                <c:ptCount val="1"/>
                <c:pt idx="0">
                  <c:v>2023 Adv: liquid assets</c:v>
                </c:pt>
              </c:strCache>
            </c:strRef>
          </c:tx>
          <c:spPr>
            <a:solidFill>
              <a:srgbClr val="FFC000"/>
            </a:solidFill>
            <a:ln w="12700">
              <a:solidFill>
                <a:sysClr val="windowText" lastClr="000000"/>
              </a:solidFill>
              <a:prstDash val="solid"/>
            </a:ln>
            <a:effectLst/>
          </c:spPr>
          <c:cat>
            <c:numRef>
              <c:f>'Fig 2.10'!$A$4:$A$54</c:f>
              <c:numCache>
                <c:formatCode>0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'Fig 2.10'!$C$4:$C$54</c:f>
              <c:numCache>
                <c:formatCode>0.0</c:formatCode>
                <c:ptCount val="51"/>
                <c:pt idx="0">
                  <c:v>0</c:v>
                </c:pt>
                <c:pt idx="1">
                  <c:v>0.108225108225108</c:v>
                </c:pt>
                <c:pt idx="2">
                  <c:v>0.108225108225108</c:v>
                </c:pt>
                <c:pt idx="3">
                  <c:v>0.54112554112554101</c:v>
                </c:pt>
                <c:pt idx="4">
                  <c:v>0.64935064935064901</c:v>
                </c:pt>
                <c:pt idx="5">
                  <c:v>0.86580086580086602</c:v>
                </c:pt>
                <c:pt idx="6">
                  <c:v>1.08225108225108</c:v>
                </c:pt>
                <c:pt idx="7">
                  <c:v>1.51515151515152</c:v>
                </c:pt>
                <c:pt idx="8">
                  <c:v>1.62337662337662</c:v>
                </c:pt>
                <c:pt idx="9">
                  <c:v>1.83982683982684</c:v>
                </c:pt>
                <c:pt idx="10">
                  <c:v>2.05627705627706</c:v>
                </c:pt>
                <c:pt idx="11">
                  <c:v>2.5974025974026</c:v>
                </c:pt>
                <c:pt idx="12">
                  <c:v>3.0303030303030298</c:v>
                </c:pt>
                <c:pt idx="13">
                  <c:v>3.6796536796536801</c:v>
                </c:pt>
                <c:pt idx="14">
                  <c:v>4.5454545454545494</c:v>
                </c:pt>
                <c:pt idx="15">
                  <c:v>5.4112554112554099</c:v>
                </c:pt>
                <c:pt idx="16">
                  <c:v>6.7099567099567103</c:v>
                </c:pt>
                <c:pt idx="17">
                  <c:v>8.2251082251082295</c:v>
                </c:pt>
                <c:pt idx="18">
                  <c:v>9.8484848484848495</c:v>
                </c:pt>
                <c:pt idx="19">
                  <c:v>12.3376623376623</c:v>
                </c:pt>
                <c:pt idx="20">
                  <c:v>13.419913419913401</c:v>
                </c:pt>
                <c:pt idx="21">
                  <c:v>15.3679653679654</c:v>
                </c:pt>
                <c:pt idx="22">
                  <c:v>17.207792207792199</c:v>
                </c:pt>
                <c:pt idx="23">
                  <c:v>19.805194805194802</c:v>
                </c:pt>
                <c:pt idx="24">
                  <c:v>22.619047619047599</c:v>
                </c:pt>
                <c:pt idx="25">
                  <c:v>24.1341991341991</c:v>
                </c:pt>
                <c:pt idx="26">
                  <c:v>26.082251082251101</c:v>
                </c:pt>
                <c:pt idx="27">
                  <c:v>29.653679653679699</c:v>
                </c:pt>
                <c:pt idx="28">
                  <c:v>30.952380952380999</c:v>
                </c:pt>
                <c:pt idx="29">
                  <c:v>33.3333333333333</c:v>
                </c:pt>
                <c:pt idx="30">
                  <c:v>35.930735930735899</c:v>
                </c:pt>
                <c:pt idx="31">
                  <c:v>37.554112554112599</c:v>
                </c:pt>
                <c:pt idx="32">
                  <c:v>39.610389610389603</c:v>
                </c:pt>
                <c:pt idx="33">
                  <c:v>40.909090909090899</c:v>
                </c:pt>
                <c:pt idx="34">
                  <c:v>42.857142857142897</c:v>
                </c:pt>
                <c:pt idx="35">
                  <c:v>44.913419913419901</c:v>
                </c:pt>
                <c:pt idx="36">
                  <c:v>46.320346320346303</c:v>
                </c:pt>
                <c:pt idx="37">
                  <c:v>48.593073593073598</c:v>
                </c:pt>
                <c:pt idx="38">
                  <c:v>49.675324675324703</c:v>
                </c:pt>
                <c:pt idx="39">
                  <c:v>51.839826839826799</c:v>
                </c:pt>
                <c:pt idx="40">
                  <c:v>53.896103896103895</c:v>
                </c:pt>
                <c:pt idx="41">
                  <c:v>55.411255411255397</c:v>
                </c:pt>
                <c:pt idx="42">
                  <c:v>56.818181818181799</c:v>
                </c:pt>
                <c:pt idx="43">
                  <c:v>58.441558441558406</c:v>
                </c:pt>
                <c:pt idx="44">
                  <c:v>59.415584415584398</c:v>
                </c:pt>
                <c:pt idx="45">
                  <c:v>60.497835497835496</c:v>
                </c:pt>
                <c:pt idx="46">
                  <c:v>62.229437229437202</c:v>
                </c:pt>
                <c:pt idx="47">
                  <c:v>63.852813852813902</c:v>
                </c:pt>
                <c:pt idx="48">
                  <c:v>64.935064935064901</c:v>
                </c:pt>
                <c:pt idx="49">
                  <c:v>66.450216450216402</c:v>
                </c:pt>
                <c:pt idx="50">
                  <c:v>66.883116883116898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8-4806-A2AE-F71462BB4C18}"/>
            </c:ext>
          </c:extLst>
        </c:ser>
        <c:ser>
          <c:idx val="3"/>
          <c:order val="3"/>
          <c:tx>
            <c:strRef>
              <c:f>'Fig 2.10'!$E$3</c:f>
              <c:strCache>
                <c:ptCount val="1"/>
                <c:pt idx="0">
                  <c:v>2023 Adv: liquid assets + held-to-maturity securities</c:v>
                </c:pt>
              </c:strCache>
            </c:strRef>
          </c:tx>
          <c:spPr>
            <a:solidFill>
              <a:srgbClr val="A6192E"/>
            </a:solidFill>
            <a:ln w="12700">
              <a:solidFill>
                <a:sysClr val="windowText" lastClr="000000"/>
              </a:solidFill>
              <a:prstDash val="solid"/>
            </a:ln>
            <a:effectLst/>
          </c:spPr>
          <c:cat>
            <c:numRef>
              <c:f>'Fig 2.10'!$A$4:$A$54</c:f>
              <c:numCache>
                <c:formatCode>0</c:formatCode>
                <c:ptCount val="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</c:numCache>
            </c:numRef>
          </c:cat>
          <c:val>
            <c:numRef>
              <c:f>'Fig 2.10'!$E$4:$E$54</c:f>
              <c:numCache>
                <c:formatCode>0.0</c:formatCode>
                <c:ptCount val="51"/>
                <c:pt idx="0">
                  <c:v>0</c:v>
                </c:pt>
                <c:pt idx="1">
                  <c:v>0.108225108225108</c:v>
                </c:pt>
                <c:pt idx="2">
                  <c:v>0.108225108225108</c:v>
                </c:pt>
                <c:pt idx="3">
                  <c:v>0.216450216450216</c:v>
                </c:pt>
                <c:pt idx="4">
                  <c:v>0.216450216450216</c:v>
                </c:pt>
                <c:pt idx="5">
                  <c:v>0.216450216450216</c:v>
                </c:pt>
                <c:pt idx="6">
                  <c:v>0.216450216450216</c:v>
                </c:pt>
                <c:pt idx="7">
                  <c:v>0.43290043290043301</c:v>
                </c:pt>
                <c:pt idx="8">
                  <c:v>0.64935064935064901</c:v>
                </c:pt>
                <c:pt idx="9">
                  <c:v>0.75757575757575801</c:v>
                </c:pt>
                <c:pt idx="10">
                  <c:v>0.86580086580086602</c:v>
                </c:pt>
                <c:pt idx="11">
                  <c:v>0.97402597402597402</c:v>
                </c:pt>
                <c:pt idx="12">
                  <c:v>1.19047619047619</c:v>
                </c:pt>
                <c:pt idx="13">
                  <c:v>1.19047619047619</c:v>
                </c:pt>
                <c:pt idx="14">
                  <c:v>1.2987012987013</c:v>
                </c:pt>
                <c:pt idx="15">
                  <c:v>1.40692640692641</c:v>
                </c:pt>
                <c:pt idx="16">
                  <c:v>1.83982683982684</c:v>
                </c:pt>
                <c:pt idx="17">
                  <c:v>2.4891774891774898</c:v>
                </c:pt>
                <c:pt idx="18">
                  <c:v>3.5714285714285698</c:v>
                </c:pt>
                <c:pt idx="19">
                  <c:v>4.1125541125541103</c:v>
                </c:pt>
                <c:pt idx="20">
                  <c:v>5.0865800865800903</c:v>
                </c:pt>
                <c:pt idx="21">
                  <c:v>6.1688311688311703</c:v>
                </c:pt>
                <c:pt idx="22">
                  <c:v>7.5757575757575797</c:v>
                </c:pt>
                <c:pt idx="23">
                  <c:v>8.7662337662337713</c:v>
                </c:pt>
                <c:pt idx="24">
                  <c:v>10.064935064935101</c:v>
                </c:pt>
                <c:pt idx="25">
                  <c:v>10.930735930735901</c:v>
                </c:pt>
                <c:pt idx="26">
                  <c:v>12.3376623376623</c:v>
                </c:pt>
                <c:pt idx="27">
                  <c:v>13.636363636363599</c:v>
                </c:pt>
                <c:pt idx="28">
                  <c:v>14.718614718614701</c:v>
                </c:pt>
                <c:pt idx="29">
                  <c:v>15.909090909090901</c:v>
                </c:pt>
                <c:pt idx="30">
                  <c:v>17.965367965367999</c:v>
                </c:pt>
                <c:pt idx="31">
                  <c:v>19.1558441558442</c:v>
                </c:pt>
                <c:pt idx="32">
                  <c:v>20.7792207792208</c:v>
                </c:pt>
                <c:pt idx="33">
                  <c:v>22.5108225108225</c:v>
                </c:pt>
                <c:pt idx="34">
                  <c:v>23.917748917748899</c:v>
                </c:pt>
                <c:pt idx="35">
                  <c:v>25</c:v>
                </c:pt>
                <c:pt idx="36">
                  <c:v>25.541125541125499</c:v>
                </c:pt>
                <c:pt idx="37">
                  <c:v>26.7316017316017</c:v>
                </c:pt>
                <c:pt idx="38">
                  <c:v>28.246753246753197</c:v>
                </c:pt>
                <c:pt idx="39">
                  <c:v>30.194805194805202</c:v>
                </c:pt>
                <c:pt idx="40">
                  <c:v>31.277056277056296</c:v>
                </c:pt>
                <c:pt idx="41">
                  <c:v>33.008658008657996</c:v>
                </c:pt>
                <c:pt idx="42">
                  <c:v>34.415584415584398</c:v>
                </c:pt>
                <c:pt idx="43">
                  <c:v>35.714285714285701</c:v>
                </c:pt>
                <c:pt idx="44">
                  <c:v>37.554112554112599</c:v>
                </c:pt>
                <c:pt idx="45">
                  <c:v>39.069264069264101</c:v>
                </c:pt>
                <c:pt idx="46">
                  <c:v>40.584415584415602</c:v>
                </c:pt>
                <c:pt idx="47">
                  <c:v>42.424242424242401</c:v>
                </c:pt>
                <c:pt idx="48">
                  <c:v>44.805194805194795</c:v>
                </c:pt>
                <c:pt idx="49">
                  <c:v>46.428571428571402</c:v>
                </c:pt>
                <c:pt idx="50">
                  <c:v>47.943722943722896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8-4806-A2AE-F71462BB4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691599"/>
        <c:axId val="732694511"/>
        <c:extLst>
          <c:ext xmlns:c15="http://schemas.microsoft.com/office/drawing/2012/chart" uri="{02D57815-91ED-43cb-92C2-25804820EDAC}">
            <c15:filteredArea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'Fig 2.10'!$B$3</c15:sqref>
                        </c15:formulaRef>
                      </c:ext>
                    </c:extLst>
                    <c:strCache>
                      <c:ptCount val="1"/>
                      <c:pt idx="0">
                        <c:v>End-2022: liquid assets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 w="38100">
                    <a:solidFill>
                      <a:srgbClr val="0070C0"/>
                    </a:solidFill>
                    <a:prstDash val="solid"/>
                  </a:ln>
                  <a:effectLst/>
                </c:spPr>
                <c:cat>
                  <c:numRef>
                    <c:extLst>
                      <c:ext uri="{02D57815-91ED-43cb-92C2-25804820EDAC}">
                        <c15:formulaRef>
                          <c15:sqref>'Fig 2.10'!$A$4:$A$54</c15:sqref>
                        </c15:formulaRef>
                      </c:ext>
                    </c:extLst>
                    <c:numCache>
                      <c:formatCode>0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 2.10'!$B$4:$B$54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0</c:v>
                      </c:pt>
                      <c:pt idx="1">
                        <c:v>0.108225108225108</c:v>
                      </c:pt>
                      <c:pt idx="2">
                        <c:v>0.108225108225108</c:v>
                      </c:pt>
                      <c:pt idx="3">
                        <c:v>0.54112554112554101</c:v>
                      </c:pt>
                      <c:pt idx="4">
                        <c:v>0.64935064935064901</c:v>
                      </c:pt>
                      <c:pt idx="5">
                        <c:v>0.86580086580086602</c:v>
                      </c:pt>
                      <c:pt idx="6">
                        <c:v>1.08225108225108</c:v>
                      </c:pt>
                      <c:pt idx="7">
                        <c:v>1.51515151515152</c:v>
                      </c:pt>
                      <c:pt idx="8">
                        <c:v>1.62337662337662</c:v>
                      </c:pt>
                      <c:pt idx="9">
                        <c:v>1.7316017316017298</c:v>
                      </c:pt>
                      <c:pt idx="10">
                        <c:v>1.94805194805195</c:v>
                      </c:pt>
                      <c:pt idx="11">
                        <c:v>2.38095238095238</c:v>
                      </c:pt>
                      <c:pt idx="12">
                        <c:v>3.0303030303030298</c:v>
                      </c:pt>
                      <c:pt idx="13">
                        <c:v>3.4632034632034596</c:v>
                      </c:pt>
                      <c:pt idx="14">
                        <c:v>4.0043290043289996</c:v>
                      </c:pt>
                      <c:pt idx="15">
                        <c:v>5.0865800865800903</c:v>
                      </c:pt>
                      <c:pt idx="16">
                        <c:v>6.2770562770562792</c:v>
                      </c:pt>
                      <c:pt idx="17">
                        <c:v>7.5757575757575797</c:v>
                      </c:pt>
                      <c:pt idx="18">
                        <c:v>8.7662337662337713</c:v>
                      </c:pt>
                      <c:pt idx="19">
                        <c:v>10.930735930735901</c:v>
                      </c:pt>
                      <c:pt idx="20">
                        <c:v>12.987012987012999</c:v>
                      </c:pt>
                      <c:pt idx="21">
                        <c:v>14.3939393939394</c:v>
                      </c:pt>
                      <c:pt idx="22">
                        <c:v>16.450216450216502</c:v>
                      </c:pt>
                      <c:pt idx="23">
                        <c:v>18.2900432900433</c:v>
                      </c:pt>
                      <c:pt idx="24">
                        <c:v>20.454545454545499</c:v>
                      </c:pt>
                      <c:pt idx="25">
                        <c:v>22.9437229437229</c:v>
                      </c:pt>
                      <c:pt idx="26">
                        <c:v>24.891774891774901</c:v>
                      </c:pt>
                      <c:pt idx="27">
                        <c:v>27.164502164502203</c:v>
                      </c:pt>
                      <c:pt idx="28">
                        <c:v>29.437229437229401</c:v>
                      </c:pt>
                      <c:pt idx="29">
                        <c:v>31.818181818181802</c:v>
                      </c:pt>
                      <c:pt idx="30">
                        <c:v>33.766233766233796</c:v>
                      </c:pt>
                      <c:pt idx="31">
                        <c:v>35.606060606060602</c:v>
                      </c:pt>
                      <c:pt idx="32">
                        <c:v>37.662337662337706</c:v>
                      </c:pt>
                      <c:pt idx="33">
                        <c:v>39.935064935064901</c:v>
                      </c:pt>
                      <c:pt idx="34">
                        <c:v>41.341991341991303</c:v>
                      </c:pt>
                      <c:pt idx="35">
                        <c:v>42.965367965368003</c:v>
                      </c:pt>
                      <c:pt idx="36">
                        <c:v>44.805194805194795</c:v>
                      </c:pt>
                      <c:pt idx="37">
                        <c:v>45.995670995670999</c:v>
                      </c:pt>
                      <c:pt idx="38">
                        <c:v>47.077922077922103</c:v>
                      </c:pt>
                      <c:pt idx="39">
                        <c:v>50</c:v>
                      </c:pt>
                      <c:pt idx="40">
                        <c:v>52.164502164502203</c:v>
                      </c:pt>
                      <c:pt idx="41">
                        <c:v>53.3549783549784</c:v>
                      </c:pt>
                      <c:pt idx="42">
                        <c:v>54.761904761904802</c:v>
                      </c:pt>
                      <c:pt idx="43">
                        <c:v>56.926406926406905</c:v>
                      </c:pt>
                      <c:pt idx="44">
                        <c:v>57.900432900432897</c:v>
                      </c:pt>
                      <c:pt idx="45">
                        <c:v>59.090909090909108</c:v>
                      </c:pt>
                      <c:pt idx="46">
                        <c:v>59.848484848484894</c:v>
                      </c:pt>
                      <c:pt idx="47">
                        <c:v>60.714285714285701</c:v>
                      </c:pt>
                      <c:pt idx="48">
                        <c:v>62.770562770562798</c:v>
                      </c:pt>
                      <c:pt idx="49">
                        <c:v>64.285714285714306</c:v>
                      </c:pt>
                      <c:pt idx="50">
                        <c:v>65.584415584415595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1B8-4806-A2AE-F71462BB4C18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2.10'!$D$3</c15:sqref>
                        </c15:formulaRef>
                      </c:ext>
                    </c:extLst>
                    <c:strCache>
                      <c:ptCount val="1"/>
                      <c:pt idx="0">
                        <c:v>End-2022: liquid assets + held-to-maturity securities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 w="41275">
                    <a:solidFill>
                      <a:srgbClr val="0070C0"/>
                    </a:solidFill>
                    <a:prstDash val="sysDash"/>
                  </a:ln>
                  <a:effectLst/>
                </c:spP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2.10'!$A$4:$A$54</c15:sqref>
                        </c15:formulaRef>
                      </c:ext>
                    </c:extLst>
                    <c:numCache>
                      <c:formatCode>0</c:formatCode>
                      <c:ptCount val="51"/>
                      <c:pt idx="0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24</c:v>
                      </c:pt>
                      <c:pt idx="25">
                        <c:v>25</c:v>
                      </c:pt>
                      <c:pt idx="26">
                        <c:v>26</c:v>
                      </c:pt>
                      <c:pt idx="27">
                        <c:v>27</c:v>
                      </c:pt>
                      <c:pt idx="28">
                        <c:v>28</c:v>
                      </c:pt>
                      <c:pt idx="29">
                        <c:v>29</c:v>
                      </c:pt>
                      <c:pt idx="30">
                        <c:v>30</c:v>
                      </c:pt>
                      <c:pt idx="31">
                        <c:v>31</c:v>
                      </c:pt>
                      <c:pt idx="32">
                        <c:v>32</c:v>
                      </c:pt>
                      <c:pt idx="33">
                        <c:v>33</c:v>
                      </c:pt>
                      <c:pt idx="34">
                        <c:v>34</c:v>
                      </c:pt>
                      <c:pt idx="35">
                        <c:v>35</c:v>
                      </c:pt>
                      <c:pt idx="36">
                        <c:v>36</c:v>
                      </c:pt>
                      <c:pt idx="37">
                        <c:v>37</c:v>
                      </c:pt>
                      <c:pt idx="38">
                        <c:v>38</c:v>
                      </c:pt>
                      <c:pt idx="39">
                        <c:v>39</c:v>
                      </c:pt>
                      <c:pt idx="40">
                        <c:v>40</c:v>
                      </c:pt>
                      <c:pt idx="41">
                        <c:v>41</c:v>
                      </c:pt>
                      <c:pt idx="42">
                        <c:v>42</c:v>
                      </c:pt>
                      <c:pt idx="43">
                        <c:v>43</c:v>
                      </c:pt>
                      <c:pt idx="44">
                        <c:v>44</c:v>
                      </c:pt>
                      <c:pt idx="45">
                        <c:v>45</c:v>
                      </c:pt>
                      <c:pt idx="46">
                        <c:v>46</c:v>
                      </c:pt>
                      <c:pt idx="47">
                        <c:v>47</c:v>
                      </c:pt>
                      <c:pt idx="48">
                        <c:v>48</c:v>
                      </c:pt>
                      <c:pt idx="49">
                        <c:v>49</c:v>
                      </c:pt>
                      <c:pt idx="50">
                        <c:v>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 2.10'!$D$4:$D$54</c15:sqref>
                        </c15:formulaRef>
                      </c:ext>
                    </c:extLst>
                    <c:numCache>
                      <c:formatCode>0.0</c:formatCode>
                      <c:ptCount val="5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0.108225108225108</c:v>
                      </c:pt>
                      <c:pt idx="3">
                        <c:v>0.216450216450216</c:v>
                      </c:pt>
                      <c:pt idx="4">
                        <c:v>0.216450216450216</c:v>
                      </c:pt>
                      <c:pt idx="5">
                        <c:v>0.216450216450216</c:v>
                      </c:pt>
                      <c:pt idx="6">
                        <c:v>0.216450216450216</c:v>
                      </c:pt>
                      <c:pt idx="7">
                        <c:v>0.43290043290043301</c:v>
                      </c:pt>
                      <c:pt idx="8">
                        <c:v>0.64935064935064901</c:v>
                      </c:pt>
                      <c:pt idx="9">
                        <c:v>0.75757575757575801</c:v>
                      </c:pt>
                      <c:pt idx="10">
                        <c:v>0.86580086580086602</c:v>
                      </c:pt>
                      <c:pt idx="11">
                        <c:v>0.86580086580086602</c:v>
                      </c:pt>
                      <c:pt idx="12">
                        <c:v>1.08225108225108</c:v>
                      </c:pt>
                      <c:pt idx="13">
                        <c:v>1.19047619047619</c:v>
                      </c:pt>
                      <c:pt idx="14">
                        <c:v>1.19047619047619</c:v>
                      </c:pt>
                      <c:pt idx="15">
                        <c:v>1.40692640692641</c:v>
                      </c:pt>
                      <c:pt idx="16">
                        <c:v>1.7316017316017298</c:v>
                      </c:pt>
                      <c:pt idx="17">
                        <c:v>2.05627705627706</c:v>
                      </c:pt>
                      <c:pt idx="18">
                        <c:v>2.9220779220779201</c:v>
                      </c:pt>
                      <c:pt idx="19">
                        <c:v>3.8961038961039001</c:v>
                      </c:pt>
                      <c:pt idx="20">
                        <c:v>4.4372294372294405</c:v>
                      </c:pt>
                      <c:pt idx="21">
                        <c:v>5.5194805194805197</c:v>
                      </c:pt>
                      <c:pt idx="22">
                        <c:v>6.7099567099567103</c:v>
                      </c:pt>
                      <c:pt idx="23">
                        <c:v>8.0086580086580099</c:v>
                      </c:pt>
                      <c:pt idx="24">
                        <c:v>8.9826839826839802</c:v>
                      </c:pt>
                      <c:pt idx="25">
                        <c:v>10.1731601731602</c:v>
                      </c:pt>
                      <c:pt idx="26">
                        <c:v>11.147186147186099</c:v>
                      </c:pt>
                      <c:pt idx="27">
                        <c:v>12.3376623376623</c:v>
                      </c:pt>
                      <c:pt idx="28">
                        <c:v>13.852813852813901</c:v>
                      </c:pt>
                      <c:pt idx="29">
                        <c:v>14.718614718614701</c:v>
                      </c:pt>
                      <c:pt idx="30">
                        <c:v>16.2337662337662</c:v>
                      </c:pt>
                      <c:pt idx="31">
                        <c:v>17.5324675324675</c:v>
                      </c:pt>
                      <c:pt idx="32">
                        <c:v>18.831168831168803</c:v>
                      </c:pt>
                      <c:pt idx="33">
                        <c:v>20.129870129870099</c:v>
                      </c:pt>
                      <c:pt idx="34">
                        <c:v>21.2121212121212</c:v>
                      </c:pt>
                      <c:pt idx="35">
                        <c:v>22.835497835497801</c:v>
                      </c:pt>
                      <c:pt idx="36">
                        <c:v>24.025974025974001</c:v>
                      </c:pt>
                      <c:pt idx="37">
                        <c:v>24.783549783549798</c:v>
                      </c:pt>
                      <c:pt idx="38">
                        <c:v>25.974025974025999</c:v>
                      </c:pt>
                      <c:pt idx="39">
                        <c:v>27.922077922077897</c:v>
                      </c:pt>
                      <c:pt idx="40">
                        <c:v>29.112554112554101</c:v>
                      </c:pt>
                      <c:pt idx="41">
                        <c:v>29.978354978355</c:v>
                      </c:pt>
                      <c:pt idx="42">
                        <c:v>31.060606060606098</c:v>
                      </c:pt>
                      <c:pt idx="43">
                        <c:v>32.575757575757599</c:v>
                      </c:pt>
                      <c:pt idx="44">
                        <c:v>33.874458874458902</c:v>
                      </c:pt>
                      <c:pt idx="45">
                        <c:v>35.497835497835503</c:v>
                      </c:pt>
                      <c:pt idx="46">
                        <c:v>36.796536796536799</c:v>
                      </c:pt>
                      <c:pt idx="47">
                        <c:v>38.419913419913399</c:v>
                      </c:pt>
                      <c:pt idx="48">
                        <c:v>39.826839826839802</c:v>
                      </c:pt>
                      <c:pt idx="49">
                        <c:v>41.450216450216395</c:v>
                      </c:pt>
                      <c:pt idx="50">
                        <c:v>43.2900432900433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1B8-4806-A2AE-F71462BB4C18}"/>
                  </c:ext>
                </c:extLst>
              </c15:ser>
            </c15:filteredAreaSeries>
          </c:ext>
        </c:extLst>
      </c:areaChart>
      <c:catAx>
        <c:axId val="73269159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Deposit runoff rate (%)</a:t>
                </a:r>
                <a:endParaRPr lang="en-US">
                  <a:effectLst/>
                </a:endParaRPr>
              </a:p>
            </c:rich>
          </c:tx>
          <c:layout>
            <c:manualLayout>
              <c:xMode val="edge"/>
              <c:yMode val="edge"/>
              <c:x val="0.38754042956018458"/>
              <c:y val="0.935896138009269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32694511"/>
        <c:crosses val="autoZero"/>
        <c:auto val="0"/>
        <c:lblAlgn val="ctr"/>
        <c:lblOffset val="100"/>
        <c:noMultiLvlLbl val="0"/>
      </c:catAx>
      <c:valAx>
        <c:axId val="732694511"/>
        <c:scaling>
          <c:orientation val="minMax"/>
          <c:max val="7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732691599"/>
        <c:crosses val="autoZero"/>
        <c:crossBetween val="midCat"/>
      </c:valAx>
      <c:spPr>
        <a:solidFill>
          <a:srgbClr val="FFFFFF"/>
        </a:solidFill>
        <a:ln w="25400"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900"/>
      </a:pPr>
      <a:endParaRPr lang="en-US"/>
    </a:p>
  </c:txPr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1074533605518E-2"/>
          <c:y val="0.28040738854005487"/>
          <c:w val="0.83954020333384349"/>
          <c:h val="0.663501562280388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11'!$C$2</c:f>
              <c:strCache>
                <c:ptCount val="1"/>
                <c:pt idx="0">
                  <c:v>China</c:v>
                </c:pt>
              </c:strCache>
            </c:strRef>
          </c:tx>
          <c:spPr>
            <a:pattFill prst="pct5">
              <a:fgClr>
                <a:srgbClr val="0072CE"/>
              </a:fgClr>
              <a:bgClr>
                <a:srgbClr val="0072CE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11'!$C$3:$C$5</c:f>
              <c:numCache>
                <c:formatCode>0.00</c:formatCode>
                <c:ptCount val="3"/>
                <c:pt idx="0">
                  <c:v>-1.45406067010713E-3</c:v>
                </c:pt>
                <c:pt idx="1">
                  <c:v>-0.119033251496564</c:v>
                </c:pt>
                <c:pt idx="2">
                  <c:v>-0.79909040240852303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A-4EAB-9AE0-84C6D68F3DB2}"/>
            </c:ext>
          </c:extLst>
        </c:ser>
        <c:ser>
          <c:idx val="0"/>
          <c:order val="1"/>
          <c:tx>
            <c:strRef>
              <c:f>'Fig 11'!$F$2</c:f>
              <c:strCache>
                <c:ptCount val="1"/>
                <c:pt idx="0">
                  <c:v>Other AE</c:v>
                </c:pt>
              </c:strCache>
            </c:strRef>
          </c:tx>
          <c:spPr>
            <a:pattFill prst="ltDnDiag">
              <a:fgClr>
                <a:srgbClr val="3A7728"/>
              </a:fgClr>
              <a:bgClr>
                <a:srgbClr val="3A7728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11'!$F$3:$F$5</c:f>
              <c:numCache>
                <c:formatCode>0.00</c:formatCode>
                <c:ptCount val="3"/>
                <c:pt idx="0">
                  <c:v>-5.811966013071E-3</c:v>
                </c:pt>
                <c:pt idx="1">
                  <c:v>-7.1896066898225003E-2</c:v>
                </c:pt>
                <c:pt idx="2">
                  <c:v>-0.17686291760136699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A-4EAB-9AE0-84C6D68F3DB2}"/>
            </c:ext>
          </c:extLst>
        </c:ser>
        <c:ser>
          <c:idx val="2"/>
          <c:order val="2"/>
          <c:tx>
            <c:v>Euro area</c:v>
          </c:tx>
          <c:spPr>
            <a:pattFill prst="wdUpDiag">
              <a:fgClr>
                <a:srgbClr val="A6192E"/>
              </a:fgClr>
              <a:bgClr>
                <a:srgbClr val="A6192E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11'!$D$3:$D$5</c:f>
              <c:numCache>
                <c:formatCode>0.00</c:formatCode>
                <c:ptCount val="3"/>
                <c:pt idx="0">
                  <c:v>-4.66224687781343E-2</c:v>
                </c:pt>
                <c:pt idx="1">
                  <c:v>-0.231610153784161</c:v>
                </c:pt>
                <c:pt idx="2">
                  <c:v>-0.61732190675616205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A-4EAB-9AE0-84C6D68F3DB2}"/>
            </c:ext>
          </c:extLst>
        </c:ser>
        <c:ser>
          <c:idx val="4"/>
          <c:order val="3"/>
          <c:tx>
            <c:strRef>
              <c:f>'Fig 11'!$E$2</c:f>
              <c:strCache>
                <c:ptCount val="1"/>
                <c:pt idx="0">
                  <c:v>EM (ex China)</c:v>
                </c:pt>
              </c:strCache>
            </c:strRef>
          </c:tx>
          <c:spPr>
            <a:pattFill prst="pct5">
              <a:fgClr>
                <a:srgbClr val="F1BE48"/>
              </a:fgClr>
              <a:bgClr>
                <a:srgbClr val="F1BE48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11'!$E$3:$E$5</c:f>
              <c:numCache>
                <c:formatCode>0.00</c:formatCode>
                <c:ptCount val="3"/>
                <c:pt idx="0">
                  <c:v>-1.6516406886767601E-2</c:v>
                </c:pt>
                <c:pt idx="1">
                  <c:v>-0.175007117271713</c:v>
                </c:pt>
                <c:pt idx="2">
                  <c:v>-0.63815555492893905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8A-4EAB-9AE0-84C6D68F3DB2}"/>
            </c:ext>
          </c:extLst>
        </c:ser>
        <c:ser>
          <c:idx val="1"/>
          <c:order val="4"/>
          <c:tx>
            <c:strRef>
              <c:f>'Fig 11'!$G$2</c:f>
              <c:strCache>
                <c:ptCount val="1"/>
                <c:pt idx="0">
                  <c:v>US</c:v>
                </c:pt>
              </c:strCache>
            </c:strRef>
          </c:tx>
          <c:spPr>
            <a:pattFill prst="wdDnDiag">
              <a:fgClr>
                <a:srgbClr val="A6A8AC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11'!$G$3:$G$5</c:f>
              <c:numCache>
                <c:formatCode>0.00</c:formatCode>
                <c:ptCount val="3"/>
                <c:pt idx="0">
                  <c:v>-4.5254782681272303E-2</c:v>
                </c:pt>
                <c:pt idx="1">
                  <c:v>-0.25203174910897203</c:v>
                </c:pt>
                <c:pt idx="2">
                  <c:v>-0.80786229176867697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A-4EAB-9AE0-84C6D68F3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8908031"/>
        <c:axId val="518908447"/>
      </c:barChart>
      <c:catAx>
        <c:axId val="5189080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800" b="0"/>
                  <a:t>Deposit</a:t>
                </a:r>
                <a:r>
                  <a:rPr lang="en-US" sz="1800" b="0" baseline="0"/>
                  <a:t> runoff rate (%)</a:t>
                </a:r>
                <a:endParaRPr lang="en-US" sz="1800" b="0"/>
              </a:p>
            </c:rich>
          </c:tx>
          <c:layout>
            <c:manualLayout>
              <c:xMode val="edge"/>
              <c:yMode val="edge"/>
              <c:x val="0.41700831872767652"/>
              <c:y val="0.144746088893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447"/>
        <c:crosses val="autoZero"/>
        <c:auto val="1"/>
        <c:lblAlgn val="ctr"/>
        <c:lblOffset val="100"/>
        <c:noMultiLvlLbl val="0"/>
      </c:catAx>
      <c:valAx>
        <c:axId val="518908447"/>
        <c:scaling>
          <c:orientation val="minMax"/>
          <c:min val="-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031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9.775143145062333E-2"/>
          <c:y val="0.43526600741168964"/>
          <c:w val="0.26864148622544592"/>
          <c:h val="0.3058989837704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1074533605518E-2"/>
          <c:y val="0.28040738854005487"/>
          <c:w val="0.83954020333384349"/>
          <c:h val="0.663501562280388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11'!$C$2</c:f>
              <c:strCache>
                <c:ptCount val="1"/>
                <c:pt idx="0">
                  <c:v>China</c:v>
                </c:pt>
              </c:strCache>
            </c:strRef>
          </c:tx>
          <c:spPr>
            <a:pattFill prst="pct5">
              <a:fgClr>
                <a:srgbClr val="0072CE"/>
              </a:fgClr>
              <a:bgClr>
                <a:srgbClr val="0072CE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11'!$C$3:$C$5</c:f>
              <c:numCache>
                <c:formatCode>0.00</c:formatCode>
                <c:ptCount val="3"/>
                <c:pt idx="0">
                  <c:v>-1.45406067010713E-3</c:v>
                </c:pt>
                <c:pt idx="1">
                  <c:v>-0.119033251496564</c:v>
                </c:pt>
                <c:pt idx="2">
                  <c:v>-0.79909040240852303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6-4B27-AC23-3D3E1FD56E96}"/>
            </c:ext>
          </c:extLst>
        </c:ser>
        <c:ser>
          <c:idx val="0"/>
          <c:order val="1"/>
          <c:tx>
            <c:strRef>
              <c:f>'Fig 11'!$F$2</c:f>
              <c:strCache>
                <c:ptCount val="1"/>
                <c:pt idx="0">
                  <c:v>Other AE</c:v>
                </c:pt>
              </c:strCache>
            </c:strRef>
          </c:tx>
          <c:spPr>
            <a:pattFill prst="ltDnDiag">
              <a:fgClr>
                <a:srgbClr val="3A7728"/>
              </a:fgClr>
              <a:bgClr>
                <a:srgbClr val="3A7728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11'!$F$3:$F$5</c:f>
              <c:numCache>
                <c:formatCode>0.00</c:formatCode>
                <c:ptCount val="3"/>
                <c:pt idx="0">
                  <c:v>-5.811966013071E-3</c:v>
                </c:pt>
                <c:pt idx="1">
                  <c:v>-7.1896066898225003E-2</c:v>
                </c:pt>
                <c:pt idx="2">
                  <c:v>-0.17686291760136699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6-4B27-AC23-3D3E1FD56E96}"/>
            </c:ext>
          </c:extLst>
        </c:ser>
        <c:ser>
          <c:idx val="2"/>
          <c:order val="2"/>
          <c:tx>
            <c:v>Euro area</c:v>
          </c:tx>
          <c:spPr>
            <a:pattFill prst="wdUpDiag">
              <a:fgClr>
                <a:srgbClr val="A6192E"/>
              </a:fgClr>
              <a:bgClr>
                <a:srgbClr val="A6192E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11'!$D$3:$D$5</c:f>
              <c:numCache>
                <c:formatCode>0.00</c:formatCode>
                <c:ptCount val="3"/>
                <c:pt idx="0">
                  <c:v>-4.66224687781343E-2</c:v>
                </c:pt>
                <c:pt idx="1">
                  <c:v>-0.231610153784161</c:v>
                </c:pt>
                <c:pt idx="2">
                  <c:v>-0.61732190675616205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6-4B27-AC23-3D3E1FD56E96}"/>
            </c:ext>
          </c:extLst>
        </c:ser>
        <c:ser>
          <c:idx val="4"/>
          <c:order val="3"/>
          <c:tx>
            <c:strRef>
              <c:f>'Fig 11'!$E$2</c:f>
              <c:strCache>
                <c:ptCount val="1"/>
                <c:pt idx="0">
                  <c:v>EM (ex China)</c:v>
                </c:pt>
              </c:strCache>
            </c:strRef>
          </c:tx>
          <c:spPr>
            <a:pattFill prst="pct5">
              <a:fgClr>
                <a:srgbClr val="F1BE48"/>
              </a:fgClr>
              <a:bgClr>
                <a:srgbClr val="F1BE48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11'!$E$3:$E$5</c:f>
              <c:numCache>
                <c:formatCode>0.00</c:formatCode>
                <c:ptCount val="3"/>
                <c:pt idx="0">
                  <c:v>-1.6516406886767601E-2</c:v>
                </c:pt>
                <c:pt idx="1">
                  <c:v>-0.175007117271713</c:v>
                </c:pt>
                <c:pt idx="2">
                  <c:v>-0.63815555492893905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6-4B27-AC23-3D3E1FD56E96}"/>
            </c:ext>
          </c:extLst>
        </c:ser>
        <c:ser>
          <c:idx val="1"/>
          <c:order val="4"/>
          <c:tx>
            <c:strRef>
              <c:f>'Fig 11'!$G$2</c:f>
              <c:strCache>
                <c:ptCount val="1"/>
                <c:pt idx="0">
                  <c:v>US</c:v>
                </c:pt>
              </c:strCache>
            </c:strRef>
          </c:tx>
          <c:spPr>
            <a:pattFill prst="wdDnDiag">
              <a:fgClr>
                <a:srgbClr val="A6A8AC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11'!$B$3:$B$5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11'!$G$3:$G$5</c:f>
              <c:numCache>
                <c:formatCode>0.00</c:formatCode>
                <c:ptCount val="3"/>
                <c:pt idx="0">
                  <c:v>-4.5254782681272303E-2</c:v>
                </c:pt>
                <c:pt idx="1">
                  <c:v>-0.25203174910897203</c:v>
                </c:pt>
                <c:pt idx="2">
                  <c:v>-0.80786229176867697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F6-4B27-AC23-3D3E1FD5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8908031"/>
        <c:axId val="518908447"/>
      </c:barChart>
      <c:catAx>
        <c:axId val="5189080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800" b="0"/>
                  <a:t>Deposit</a:t>
                </a:r>
                <a:r>
                  <a:rPr lang="en-US" sz="1800" b="0" baseline="0"/>
                  <a:t> runoff rate (%)</a:t>
                </a:r>
                <a:endParaRPr lang="en-US" sz="1800" b="0"/>
              </a:p>
            </c:rich>
          </c:tx>
          <c:layout>
            <c:manualLayout>
              <c:xMode val="edge"/>
              <c:yMode val="edge"/>
              <c:x val="0.41700831872767652"/>
              <c:y val="0.144746088893213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447"/>
        <c:crosses val="autoZero"/>
        <c:auto val="1"/>
        <c:lblAlgn val="ctr"/>
        <c:lblOffset val="100"/>
        <c:noMultiLvlLbl val="0"/>
      </c:catAx>
      <c:valAx>
        <c:axId val="518908447"/>
        <c:scaling>
          <c:orientation val="minMax"/>
          <c:min val="-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031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9.775143145062333E-2"/>
          <c:y val="0.43526600741168964"/>
          <c:w val="0.26864148622544592"/>
          <c:h val="0.30589898377047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48277494968623E-2"/>
          <c:y val="0.27233746146767229"/>
          <c:w val="0.8791535167630592"/>
          <c:h val="0.6473497835448278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2.11.2'!$C$2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72C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1.3196480938416476E-2"/>
                  <c:y val="4.0404040404040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5-4D8C-A243-B92B1B785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2.11.2'!$C$3:$C$5</c:f>
              <c:numCache>
                <c:formatCode>0.00</c:formatCode>
                <c:ptCount val="3"/>
                <c:pt idx="0">
                  <c:v>-3.5983090641392498E-4</c:v>
                </c:pt>
                <c:pt idx="1">
                  <c:v>-2.6338645830379401E-2</c:v>
                </c:pt>
                <c:pt idx="2">
                  <c:v>-0.183475724048241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5-4D8C-A243-B92B1B785D23}"/>
            </c:ext>
          </c:extLst>
        </c:ser>
        <c:ser>
          <c:idx val="0"/>
          <c:order val="1"/>
          <c:tx>
            <c:strRef>
              <c:f>'Fig 2.11.2'!$F$2</c:f>
              <c:strCache>
                <c:ptCount val="1"/>
                <c:pt idx="0">
                  <c:v>Other AE</c:v>
                </c:pt>
              </c:strCache>
            </c:strRef>
          </c:tx>
          <c:spPr>
            <a:solidFill>
              <a:srgbClr val="3A772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1.0263929618768328E-2"/>
                  <c:y val="4.04040404040400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5-4D8C-A243-B92B1B785D23}"/>
                </c:ext>
              </c:extLst>
            </c:dLbl>
            <c:dLbl>
              <c:idx val="2"/>
              <c:layout>
                <c:manualLayout>
                  <c:x val="-2.9325513196480938E-3"/>
                  <c:y val="-8.08080808080808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5-4D8C-A243-B92B1B785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2.11.2'!$F$3:$F$5</c:f>
              <c:numCache>
                <c:formatCode>0.00</c:formatCode>
                <c:ptCount val="3"/>
                <c:pt idx="0">
                  <c:v>-4.42687845111137E-3</c:v>
                </c:pt>
                <c:pt idx="1">
                  <c:v>-3.7529604588852197E-2</c:v>
                </c:pt>
                <c:pt idx="2">
                  <c:v>-0.20901169879911699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45-4D8C-A243-B92B1B785D23}"/>
            </c:ext>
          </c:extLst>
        </c:ser>
        <c:ser>
          <c:idx val="2"/>
          <c:order val="2"/>
          <c:tx>
            <c:v>Euro area</c:v>
          </c:tx>
          <c:spPr>
            <a:solidFill>
              <a:srgbClr val="A6192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1.0263929618768328E-2"/>
                  <c:y val="-2.0200429491767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5-4D8C-A243-B92B1B785D23}"/>
                </c:ext>
              </c:extLst>
            </c:dLbl>
            <c:dLbl>
              <c:idx val="2"/>
              <c:layout>
                <c:manualLayout>
                  <c:x val="-8.7976539589442824E-3"/>
                  <c:y val="-4.0404040404040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5-4D8C-A243-B92B1B785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2.11.2'!$D$3:$D$5</c:f>
              <c:numCache>
                <c:formatCode>0.00</c:formatCode>
                <c:ptCount val="3"/>
                <c:pt idx="0">
                  <c:v>-3.1147835259539701E-2</c:v>
                </c:pt>
                <c:pt idx="1">
                  <c:v>-0.105940080538401</c:v>
                </c:pt>
                <c:pt idx="2">
                  <c:v>-0.28525740180293802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45-4D8C-A243-B92B1B785D23}"/>
            </c:ext>
          </c:extLst>
        </c:ser>
        <c:ser>
          <c:idx val="4"/>
          <c:order val="3"/>
          <c:tx>
            <c:strRef>
              <c:f>'Fig 2.11.2'!$E$2</c:f>
              <c:strCache>
                <c:ptCount val="1"/>
                <c:pt idx="0">
                  <c:v>EM (ex China)</c:v>
                </c:pt>
              </c:strCache>
            </c:strRef>
          </c:tx>
          <c:spPr>
            <a:solidFill>
              <a:srgbClr val="F1BE4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1.1730205278592483E-2"/>
                  <c:y val="1.0101328243060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5-4D8C-A243-B92B1B785D23}"/>
                </c:ext>
              </c:extLst>
            </c:dLbl>
            <c:dLbl>
              <c:idx val="2"/>
              <c:layout>
                <c:manualLayout>
                  <c:x val="-1.0263929618768436E-2"/>
                  <c:y val="7.407321837393450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5-4D8C-A243-B92B1B785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2.11.2'!$E$3:$E$5</c:f>
              <c:numCache>
                <c:formatCode>0.00</c:formatCode>
                <c:ptCount val="3"/>
                <c:pt idx="0">
                  <c:v>-1.32737177924586E-3</c:v>
                </c:pt>
                <c:pt idx="1">
                  <c:v>-4.5722346976257197E-2</c:v>
                </c:pt>
                <c:pt idx="2">
                  <c:v>-0.38439099769336899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45-4D8C-A243-B92B1B785D23}"/>
            </c:ext>
          </c:extLst>
        </c:ser>
        <c:ser>
          <c:idx val="1"/>
          <c:order val="4"/>
          <c:tx>
            <c:strRef>
              <c:f>'Fig 2.11.2'!$G$2</c:f>
              <c:strCache>
                <c:ptCount val="1"/>
                <c:pt idx="0">
                  <c:v>US</c:v>
                </c:pt>
              </c:strCache>
            </c:strRef>
          </c:tx>
          <c:spPr>
            <a:pattFill prst="wdDnDiag">
              <a:fgClr>
                <a:srgbClr val="A6A8AC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dLbl>
              <c:idx val="1"/>
              <c:layout>
                <c:manualLayout>
                  <c:x val="-1.1730205278592375E-2"/>
                  <c:y val="2.02020202020209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45-4D8C-A243-B92B1B785D23}"/>
                </c:ext>
              </c:extLst>
            </c:dLbl>
            <c:dLbl>
              <c:idx val="2"/>
              <c:layout>
                <c:manualLayout>
                  <c:x val="-1.0263929618768328E-2"/>
                  <c:y val="1.4814643674786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5-4D8C-A243-B92B1B785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b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2.11.2'!$G$3:$G$5</c:f>
              <c:numCache>
                <c:formatCode>0.00</c:formatCode>
                <c:ptCount val="3"/>
                <c:pt idx="0">
                  <c:v>-1.7983511463299701E-2</c:v>
                </c:pt>
                <c:pt idx="1">
                  <c:v>-0.12980217823015</c:v>
                </c:pt>
                <c:pt idx="2">
                  <c:v>-0.47467377147546302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945-4D8C-A243-B92B1B785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8908031"/>
        <c:axId val="518908447"/>
      </c:barChart>
      <c:catAx>
        <c:axId val="5189080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800" b="0"/>
                  <a:t>Deposit</a:t>
                </a:r>
                <a:r>
                  <a:rPr lang="en-US" sz="1800" b="0" baseline="0"/>
                  <a:t> runoff rate (%)</a:t>
                </a:r>
                <a:endParaRPr lang="en-US" sz="1800" b="0"/>
              </a:p>
            </c:rich>
          </c:tx>
          <c:layout>
            <c:manualLayout>
              <c:xMode val="edge"/>
              <c:yMode val="edge"/>
              <c:x val="0.37741452442344953"/>
              <c:y val="0.152772928444187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447"/>
        <c:crosses val="autoZero"/>
        <c:auto val="1"/>
        <c:lblAlgn val="ctr"/>
        <c:lblOffset val="100"/>
        <c:noMultiLvlLbl val="0"/>
      </c:catAx>
      <c:valAx>
        <c:axId val="518908447"/>
        <c:scaling>
          <c:orientation val="minMax"/>
          <c:min val="-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031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410232525907596"/>
          <c:y val="0.45141301631093228"/>
          <c:w val="0.25454590603678023"/>
          <c:h val="0.465847653971906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648277494968623E-2"/>
          <c:y val="0.27233746146767229"/>
          <c:w val="0.8791535167630592"/>
          <c:h val="0.6473497835448278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'Fig 2.11.2'!$C$2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72C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2.11.2'!$C$3:$C$5</c:f>
              <c:numCache>
                <c:formatCode>0.00</c:formatCode>
                <c:ptCount val="3"/>
                <c:pt idx="0">
                  <c:v>-3.5983090641392498E-4</c:v>
                </c:pt>
                <c:pt idx="1">
                  <c:v>-2.6338645830379401E-2</c:v>
                </c:pt>
                <c:pt idx="2">
                  <c:v>-0.183475724048241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6-4467-A064-0539FAEA51D9}"/>
            </c:ext>
          </c:extLst>
        </c:ser>
        <c:ser>
          <c:idx val="0"/>
          <c:order val="1"/>
          <c:tx>
            <c:strRef>
              <c:f>'Fig 2.11.2'!$F$2</c:f>
              <c:strCache>
                <c:ptCount val="1"/>
                <c:pt idx="0">
                  <c:v>Other AE</c:v>
                </c:pt>
              </c:strCache>
            </c:strRef>
          </c:tx>
          <c:spPr>
            <a:solidFill>
              <a:srgbClr val="3A772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2.11.2'!$F$3:$F$5</c:f>
              <c:numCache>
                <c:formatCode>0.00</c:formatCode>
                <c:ptCount val="3"/>
                <c:pt idx="0">
                  <c:v>-4.42687845111137E-3</c:v>
                </c:pt>
                <c:pt idx="1">
                  <c:v>-3.7529604588852197E-2</c:v>
                </c:pt>
                <c:pt idx="2">
                  <c:v>-0.20901169879911699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E6-4467-A064-0539FAEA51D9}"/>
            </c:ext>
          </c:extLst>
        </c:ser>
        <c:ser>
          <c:idx val="2"/>
          <c:order val="2"/>
          <c:tx>
            <c:v>Euro area</c:v>
          </c:tx>
          <c:spPr>
            <a:solidFill>
              <a:srgbClr val="A6192E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2.11.2'!$D$3:$D$5</c:f>
              <c:numCache>
                <c:formatCode>0.00</c:formatCode>
                <c:ptCount val="3"/>
                <c:pt idx="0">
                  <c:v>-3.1147835259539701E-2</c:v>
                </c:pt>
                <c:pt idx="1">
                  <c:v>-0.105940080538401</c:v>
                </c:pt>
                <c:pt idx="2">
                  <c:v>-0.28525740180293802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E6-4467-A064-0539FAEA51D9}"/>
            </c:ext>
          </c:extLst>
        </c:ser>
        <c:ser>
          <c:idx val="4"/>
          <c:order val="3"/>
          <c:tx>
            <c:strRef>
              <c:f>'Fig 2.11.2'!$E$2</c:f>
              <c:strCache>
                <c:ptCount val="1"/>
                <c:pt idx="0">
                  <c:v>EM (ex China)</c:v>
                </c:pt>
              </c:strCache>
            </c:strRef>
          </c:tx>
          <c:spPr>
            <a:solidFill>
              <a:srgbClr val="F1BE48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2.11.2'!$E$3:$E$5</c:f>
              <c:numCache>
                <c:formatCode>0.00</c:formatCode>
                <c:ptCount val="3"/>
                <c:pt idx="0">
                  <c:v>-1.32737177924586E-3</c:v>
                </c:pt>
                <c:pt idx="1">
                  <c:v>-4.5722346976257197E-2</c:v>
                </c:pt>
                <c:pt idx="2">
                  <c:v>-0.38439099769336899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6-4467-A064-0539FAEA51D9}"/>
            </c:ext>
          </c:extLst>
        </c:ser>
        <c:ser>
          <c:idx val="1"/>
          <c:order val="4"/>
          <c:tx>
            <c:strRef>
              <c:f>'Fig 2.11.2'!$G$2</c:f>
              <c:strCache>
                <c:ptCount val="1"/>
                <c:pt idx="0">
                  <c:v>US</c:v>
                </c:pt>
              </c:strCache>
            </c:strRef>
          </c:tx>
          <c:spPr>
            <a:pattFill prst="wdDnDiag">
              <a:fgClr>
                <a:srgbClr val="A6A8AC"/>
              </a:fgClr>
              <a:bgClr>
                <a:srgbClr val="FFFFFF"/>
              </a:bgClr>
            </a:patt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2700000" spcFirstLastPara="1" vertOverflow="ellipsis" wrap="square" lIns="38100" tIns="19050" rIns="38100" bIns="19050" anchor="b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2.11.2'!$B$3:$B$5</c:f>
              <c:numCache>
                <c:formatCode>General</c:formatCode>
                <c:ptCount val="3"/>
                <c:pt idx="0">
                  <c:v>15</c:v>
                </c:pt>
                <c:pt idx="1">
                  <c:v>25</c:v>
                </c:pt>
                <c:pt idx="2">
                  <c:v>35</c:v>
                </c:pt>
              </c:numCache>
            </c:numRef>
          </c:cat>
          <c:val>
            <c:numRef>
              <c:f>'Fig 2.11.2'!$G$3:$G$5</c:f>
              <c:numCache>
                <c:formatCode>0.00</c:formatCode>
                <c:ptCount val="3"/>
                <c:pt idx="0">
                  <c:v>-1.7983511463299701E-2</c:v>
                </c:pt>
                <c:pt idx="1">
                  <c:v>-0.12980217823015</c:v>
                </c:pt>
                <c:pt idx="2">
                  <c:v>-0.47467377147546302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6-4467-A064-0539FAEA5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8908031"/>
        <c:axId val="518908447"/>
      </c:barChart>
      <c:catAx>
        <c:axId val="5189080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 sz="1800" b="0"/>
                  <a:t>Deposit</a:t>
                </a:r>
                <a:r>
                  <a:rPr lang="en-US" sz="1800" b="0" baseline="0"/>
                  <a:t> runoff rate (%)</a:t>
                </a:r>
                <a:endParaRPr lang="en-US" sz="1800" b="0"/>
              </a:p>
            </c:rich>
          </c:tx>
          <c:layout>
            <c:manualLayout>
              <c:xMode val="edge"/>
              <c:yMode val="edge"/>
              <c:x val="0.37741452442344953"/>
              <c:y val="0.152772928444187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high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447"/>
        <c:crosses val="autoZero"/>
        <c:auto val="1"/>
        <c:lblAlgn val="ctr"/>
        <c:lblOffset val="100"/>
        <c:noMultiLvlLbl val="0"/>
      </c:catAx>
      <c:valAx>
        <c:axId val="518908447"/>
        <c:scaling>
          <c:orientation val="minMax"/>
          <c:min val="-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518908031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410232525907596"/>
          <c:y val="0.45141301631093228"/>
          <c:w val="0.25454590603678023"/>
          <c:h val="0.465847653971906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60674114780713E-2"/>
          <c:y val="0.16062484010207359"/>
          <c:w val="0.88269831907447327"/>
          <c:h val="0.66262225985577061"/>
        </c:manualLayout>
      </c:layout>
      <c:barChart>
        <c:barDir val="col"/>
        <c:grouping val="stacked"/>
        <c:varyColors val="0"/>
        <c:ser>
          <c:idx val="1"/>
          <c:order val="1"/>
          <c:tx>
            <c:v>Baseline with hedge</c:v>
          </c:tx>
          <c:spPr>
            <a:solidFill>
              <a:schemeClr val="accent1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val>
            <c:numRef>
              <c:f>'F2.8'!$J$4:$J$35</c:f>
              <c:numCache>
                <c:formatCode>0.0</c:formatCode>
                <c:ptCount val="32"/>
                <c:pt idx="0">
                  <c:v>-0.9412502583890987</c:v>
                </c:pt>
                <c:pt idx="1">
                  <c:v>-1.6080608161464403</c:v>
                </c:pt>
                <c:pt idx="2">
                  <c:v>-0.80504445640707667</c:v>
                </c:pt>
                <c:pt idx="3">
                  <c:v>-1.134618031361889E-2</c:v>
                </c:pt>
                <c:pt idx="4">
                  <c:v>-0.41796341443308715</c:v>
                </c:pt>
                <c:pt idx="5">
                  <c:v>-0.3936415732019784</c:v>
                </c:pt>
                <c:pt idx="6">
                  <c:v>-0.26698532602669356</c:v>
                </c:pt>
                <c:pt idx="7">
                  <c:v>-0.4684104688878612</c:v>
                </c:pt>
                <c:pt idx="8">
                  <c:v>-0.15590916031353158</c:v>
                </c:pt>
                <c:pt idx="9">
                  <c:v>-0.39360071848515604</c:v>
                </c:pt>
                <c:pt idx="10">
                  <c:v>-0.26142963845883405</c:v>
                </c:pt>
                <c:pt idx="11">
                  <c:v>-0.25752674785687862</c:v>
                </c:pt>
                <c:pt idx="12">
                  <c:v>0.11759533723494156</c:v>
                </c:pt>
                <c:pt idx="13">
                  <c:v>-0.12116675752721282</c:v>
                </c:pt>
                <c:pt idx="14">
                  <c:v>3.3025602533240161E-2</c:v>
                </c:pt>
                <c:pt idx="15">
                  <c:v>-0.16410709678836399</c:v>
                </c:pt>
                <c:pt idx="16">
                  <c:v>7.9029283246755622E-2</c:v>
                </c:pt>
                <c:pt idx="17">
                  <c:v>-7.2947000923144129E-2</c:v>
                </c:pt>
                <c:pt idx="18">
                  <c:v>-9.8347125990525489E-2</c:v>
                </c:pt>
                <c:pt idx="19">
                  <c:v>-0.17968308739968486</c:v>
                </c:pt>
                <c:pt idx="20">
                  <c:v>-8.5972731046406098E-2</c:v>
                </c:pt>
                <c:pt idx="21">
                  <c:v>-5.6887074070058379</c:v>
                </c:pt>
                <c:pt idx="22">
                  <c:v>2.0530251077958837E-2</c:v>
                </c:pt>
                <c:pt idx="23">
                  <c:v>-0.93476144506072545</c:v>
                </c:pt>
                <c:pt idx="24">
                  <c:v>-8.9073613353796738E-2</c:v>
                </c:pt>
                <c:pt idx="25">
                  <c:v>-0.11886566854425598</c:v>
                </c:pt>
                <c:pt idx="26">
                  <c:v>-0.12860565429218174</c:v>
                </c:pt>
                <c:pt idx="27">
                  <c:v>-0.11314331310444342</c:v>
                </c:pt>
                <c:pt idx="28">
                  <c:v>0.26592889586159824</c:v>
                </c:pt>
                <c:pt idx="29">
                  <c:v>-0.49085596258522823</c:v>
                </c:pt>
                <c:pt idx="30">
                  <c:v>-8.0264033055670522E-2</c:v>
                </c:pt>
                <c:pt idx="31">
                  <c:v>-0.3071597185577869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F-49CE-B400-968A1D125BCC}"/>
            </c:ext>
          </c:extLst>
        </c:ser>
        <c:ser>
          <c:idx val="2"/>
          <c:order val="2"/>
          <c:tx>
            <c:v>Adverse with hedge</c:v>
          </c:tx>
          <c:spPr>
            <a:solidFill>
              <a:schemeClr val="accent2"/>
            </a:solidFill>
            <a:ln w="3175">
              <a:solidFill>
                <a:schemeClr val="accent1"/>
              </a:solidFill>
              <a:prstDash val="solid"/>
            </a:ln>
            <a:effectLst/>
          </c:spPr>
          <c:invertIfNegative val="0"/>
          <c:val>
            <c:numRef>
              <c:f>'F2.8'!$K$4:$K$35</c:f>
              <c:numCache>
                <c:formatCode>0.0</c:formatCode>
                <c:ptCount val="32"/>
                <c:pt idx="0">
                  <c:v>-2.8902357466012676</c:v>
                </c:pt>
                <c:pt idx="1">
                  <c:v>-1.6308443048276722</c:v>
                </c:pt>
                <c:pt idx="2">
                  <c:v>-1.9223717246273329</c:v>
                </c:pt>
                <c:pt idx="3">
                  <c:v>-2.696596061516634</c:v>
                </c:pt>
                <c:pt idx="4">
                  <c:v>-2.0326570495126601</c:v>
                </c:pt>
                <c:pt idx="5">
                  <c:v>-1.4120122085088314</c:v>
                </c:pt>
                <c:pt idx="6">
                  <c:v>-1.3540989648236619</c:v>
                </c:pt>
                <c:pt idx="7">
                  <c:v>-0.9682230780893486</c:v>
                </c:pt>
                <c:pt idx="8">
                  <c:v>-1.1537953966900349</c:v>
                </c:pt>
                <c:pt idx="9">
                  <c:v>-0.79095891706697019</c:v>
                </c:pt>
                <c:pt idx="10">
                  <c:v>-0.77538472442315387</c:v>
                </c:pt>
                <c:pt idx="11">
                  <c:v>-0.64402159781176938</c:v>
                </c:pt>
                <c:pt idx="12">
                  <c:v>-0.96028949261455998</c:v>
                </c:pt>
                <c:pt idx="13">
                  <c:v>-0.60348423547026631</c:v>
                </c:pt>
                <c:pt idx="14">
                  <c:v>-0.70594488275541634</c:v>
                </c:pt>
                <c:pt idx="15">
                  <c:v>-0.43346259847179391</c:v>
                </c:pt>
                <c:pt idx="16">
                  <c:v>-0.661820939017433</c:v>
                </c:pt>
                <c:pt idx="17">
                  <c:v>-0.48544214625412296</c:v>
                </c:pt>
                <c:pt idx="18">
                  <c:v>-0.33558267256248425</c:v>
                </c:pt>
                <c:pt idx="19">
                  <c:v>-0.19371497712680696</c:v>
                </c:pt>
                <c:pt idx="20">
                  <c:v>-0.20551091683018488</c:v>
                </c:pt>
                <c:pt idx="21">
                  <c:v>-0.55274779425769793</c:v>
                </c:pt>
                <c:pt idx="22">
                  <c:v>-1.5549236706226517</c:v>
                </c:pt>
                <c:pt idx="23">
                  <c:v>-0.51245126843574929</c:v>
                </c:pt>
                <c:pt idx="24">
                  <c:v>-1.2098671675010739</c:v>
                </c:pt>
                <c:pt idx="25">
                  <c:v>-0.79392917879410296</c:v>
                </c:pt>
                <c:pt idx="26">
                  <c:v>-0.5197878270888483</c:v>
                </c:pt>
                <c:pt idx="27">
                  <c:v>-0.24413610585561391</c:v>
                </c:pt>
                <c:pt idx="28">
                  <c:v>-0.46227397693534505</c:v>
                </c:pt>
                <c:pt idx="29">
                  <c:v>-1.744733090832824</c:v>
                </c:pt>
                <c:pt idx="30">
                  <c:v>-1.4270730276592254</c:v>
                </c:pt>
                <c:pt idx="31">
                  <c:v>-1.602613978678407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F-49CE-B400-968A1D12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14383808"/>
        <c:axId val="1314387968"/>
      </c:barChart>
      <c:lineChart>
        <c:grouping val="standard"/>
        <c:varyColors val="0"/>
        <c:ser>
          <c:idx val="0"/>
          <c:order val="0"/>
          <c:tx>
            <c:v>Adverse without hedge</c:v>
          </c:tx>
          <c:spPr>
            <a:ln w="38100" cap="rnd">
              <a:noFill/>
              <a:prstDash val="solid"/>
              <a:round/>
            </a:ln>
            <a:effectLst/>
          </c:spPr>
          <c:marker>
            <c:symbol val="diamond"/>
            <c:size val="10"/>
            <c:spPr>
              <a:solidFill>
                <a:srgbClr val="FFFFFF"/>
              </a:solidFill>
              <a:ln w="15875">
                <a:solidFill>
                  <a:schemeClr val="tx1"/>
                </a:solidFill>
                <a:prstDash val="solid"/>
              </a:ln>
              <a:effectLst/>
            </c:spPr>
          </c:marker>
          <c:cat>
            <c:multiLvlStrRef>
              <c:f>'F2.8'!$G$4:$H$35</c:f>
              <c:multiLvlStrCache>
                <c:ptCount val="32"/>
                <c:lvl>
                  <c:pt idx="0">
                    <c:v>DEU</c:v>
                  </c:pt>
                  <c:pt idx="1">
                    <c:v>GBR</c:v>
                  </c:pt>
                  <c:pt idx="2">
                    <c:v>FRA</c:v>
                  </c:pt>
                  <c:pt idx="3">
                    <c:v>JPN</c:v>
                  </c:pt>
                  <c:pt idx="4">
                    <c:v>USA</c:v>
                  </c:pt>
                  <c:pt idx="5">
                    <c:v>CHE</c:v>
                  </c:pt>
                  <c:pt idx="6">
                    <c:v>PRT</c:v>
                  </c:pt>
                  <c:pt idx="7">
                    <c:v>ESP</c:v>
                  </c:pt>
                  <c:pt idx="8">
                    <c:v>ITA</c:v>
                  </c:pt>
                  <c:pt idx="9">
                    <c:v>AUT</c:v>
                  </c:pt>
                  <c:pt idx="10">
                    <c:v>BEL</c:v>
                  </c:pt>
                  <c:pt idx="11">
                    <c:v>AUS</c:v>
                  </c:pt>
                  <c:pt idx="12">
                    <c:v>KOR</c:v>
                  </c:pt>
                  <c:pt idx="13">
                    <c:v>NLD</c:v>
                  </c:pt>
                  <c:pt idx="14">
                    <c:v>IRL</c:v>
                  </c:pt>
                  <c:pt idx="15">
                    <c:v>DNK</c:v>
                  </c:pt>
                  <c:pt idx="16">
                    <c:v>GRC</c:v>
                  </c:pt>
                  <c:pt idx="17">
                    <c:v>FIN</c:v>
                  </c:pt>
                  <c:pt idx="18">
                    <c:v>SWE</c:v>
                  </c:pt>
                  <c:pt idx="19">
                    <c:v>CAN</c:v>
                  </c:pt>
                  <c:pt idx="20">
                    <c:v>NOR</c:v>
                  </c:pt>
                  <c:pt idx="21">
                    <c:v>TUR</c:v>
                  </c:pt>
                  <c:pt idx="22">
                    <c:v>CHN</c:v>
                  </c:pt>
                  <c:pt idx="23">
                    <c:v>IDN</c:v>
                  </c:pt>
                  <c:pt idx="24">
                    <c:v>IND</c:v>
                  </c:pt>
                  <c:pt idx="25">
                    <c:v>SAU</c:v>
                  </c:pt>
                  <c:pt idx="26">
                    <c:v>ZAF</c:v>
                  </c:pt>
                  <c:pt idx="27">
                    <c:v>MEX</c:v>
                  </c:pt>
                  <c:pt idx="28">
                    <c:v>BRA</c:v>
                  </c:pt>
                </c:lvl>
                <c:lvl>
                  <c:pt idx="0">
                    <c:v>AE</c:v>
                  </c:pt>
                  <c:pt idx="21">
                    <c:v>EM</c:v>
                  </c:pt>
                  <c:pt idx="29">
                    <c:v>AE</c:v>
                  </c:pt>
                  <c:pt idx="30">
                    <c:v>EM</c:v>
                  </c:pt>
                  <c:pt idx="31">
                    <c:v>GLB</c:v>
                  </c:pt>
                </c:lvl>
              </c:multiLvlStrCache>
            </c:multiLvlStrRef>
          </c:cat>
          <c:val>
            <c:numRef>
              <c:f>'F2.8'!$I$4:$I$35</c:f>
              <c:numCache>
                <c:formatCode>0.0</c:formatCode>
                <c:ptCount val="32"/>
                <c:pt idx="0">
                  <c:v>-6.9663698182769007</c:v>
                </c:pt>
                <c:pt idx="1">
                  <c:v>-5.2605334688344332</c:v>
                </c:pt>
                <c:pt idx="2">
                  <c:v>-4.4703146041329669</c:v>
                </c:pt>
                <c:pt idx="3">
                  <c:v>-2.7079422418302528</c:v>
                </c:pt>
                <c:pt idx="4">
                  <c:v>-4.7461196856152537</c:v>
                </c:pt>
                <c:pt idx="5">
                  <c:v>-3.1871134134424675</c:v>
                </c:pt>
                <c:pt idx="6">
                  <c:v>-2.3686967889554573</c:v>
                </c:pt>
                <c:pt idx="7">
                  <c:v>-2.8079760259796793</c:v>
                </c:pt>
                <c:pt idx="8">
                  <c:v>-3.8686601903214468</c:v>
                </c:pt>
                <c:pt idx="9">
                  <c:v>-2.0699471244240524</c:v>
                </c:pt>
                <c:pt idx="10">
                  <c:v>-2.0219152198744537</c:v>
                </c:pt>
                <c:pt idx="11">
                  <c:v>-1.3081151011416616</c:v>
                </c:pt>
                <c:pt idx="12">
                  <c:v>-1.2876209865566555</c:v>
                </c:pt>
                <c:pt idx="13">
                  <c:v>-2.4447923836713734</c:v>
                </c:pt>
                <c:pt idx="14">
                  <c:v>-2.6709588606935104</c:v>
                </c:pt>
                <c:pt idx="15">
                  <c:v>-3.4874053753057064</c:v>
                </c:pt>
                <c:pt idx="16">
                  <c:v>-1.4128048414947674</c:v>
                </c:pt>
                <c:pt idx="17">
                  <c:v>-4.5485128957732233</c:v>
                </c:pt>
                <c:pt idx="18">
                  <c:v>-1.4432845490050101</c:v>
                </c:pt>
                <c:pt idx="19">
                  <c:v>-0.78312885808810662</c:v>
                </c:pt>
                <c:pt idx="20">
                  <c:v>-0.89247605806456098</c:v>
                </c:pt>
                <c:pt idx="21">
                  <c:v>-6.6294381423838686</c:v>
                </c:pt>
                <c:pt idx="22">
                  <c:v>-1.5379514587995247</c:v>
                </c:pt>
                <c:pt idx="23">
                  <c:v>-1.4472127134964747</c:v>
                </c:pt>
                <c:pt idx="24">
                  <c:v>-2.2079294838585888</c:v>
                </c:pt>
                <c:pt idx="25">
                  <c:v>-1.6945598908205644</c:v>
                </c:pt>
                <c:pt idx="26">
                  <c:v>-1.9819686307719846</c:v>
                </c:pt>
                <c:pt idx="27">
                  <c:v>-1.7476677556233615</c:v>
                </c:pt>
                <c:pt idx="28">
                  <c:v>-0.36658040293077998</c:v>
                </c:pt>
                <c:pt idx="29">
                  <c:v>-4.0456714021493267</c:v>
                </c:pt>
                <c:pt idx="30">
                  <c:v>-1.6108096145471347</c:v>
                </c:pt>
                <c:pt idx="31">
                  <c:v>-2.9563295691986968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F-49CE-B400-968A1D125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383808"/>
        <c:axId val="1314387968"/>
      </c:lineChart>
      <c:catAx>
        <c:axId val="1314383808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4387968"/>
        <c:crosses val="autoZero"/>
        <c:auto val="1"/>
        <c:lblAlgn val="ctr"/>
        <c:lblOffset val="100"/>
        <c:noMultiLvlLbl val="0"/>
      </c:catAx>
      <c:valAx>
        <c:axId val="1314387968"/>
        <c:scaling>
          <c:orientation val="minMax"/>
          <c:max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4383808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4385614823243109"/>
          <c:y val="0.61962424925545734"/>
          <c:w val="0.51488658980907798"/>
          <c:h val="0.13847332813436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2400" b="0" i="0" u="none" strike="noStrike" kern="1200" spc="0" baseline="0">
                <a:solidFill>
                  <a:srgbClr val="3A7728"/>
                </a:solidFill>
                <a:latin typeface="Segoe UI" panose="020B0502040204020203" pitchFamily="34" charset="0"/>
                <a:ea typeface="+mn-ea"/>
                <a:cs typeface="+mn-cs"/>
              </a:defRPr>
            </a:pPr>
            <a:r>
              <a:rPr lang="en-US" sz="2400" b="1">
                <a:effectLst/>
              </a:rPr>
              <a:t>Share of Securities to Total Assets</a:t>
            </a:r>
            <a:endParaRPr lang="en-US" sz="2400">
              <a:effectLst/>
            </a:endParaRPr>
          </a:p>
          <a:p>
            <a:pPr algn="l">
              <a:defRPr sz="2400">
                <a:solidFill>
                  <a:srgbClr val="3A7728"/>
                </a:solidFill>
                <a:latin typeface="Segoe UI" panose="020B0502040204020203" pitchFamily="34" charset="0"/>
              </a:defRPr>
            </a:pPr>
            <a:r>
              <a:rPr lang="en-US" sz="1800" b="0">
                <a:effectLst/>
              </a:rPr>
              <a:t>(In percent)</a:t>
            </a:r>
            <a:endParaRPr lang="en-US" sz="1800">
              <a:effectLst/>
            </a:endParaRPr>
          </a:p>
        </c:rich>
      </c:tx>
      <c:layout>
        <c:manualLayout>
          <c:xMode val="edge"/>
          <c:yMode val="edge"/>
          <c:x val="2.3945492801802536E-2"/>
          <c:y val="8.087432146364691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2400" b="0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xMode val="edge"/>
          <c:yMode val="edge"/>
          <c:x val="2.8058944334091219E-2"/>
          <c:y val="0.1364180466107475"/>
          <c:w val="0.93670000000000009"/>
          <c:h val="0.787399999999999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'F2.8'!$E$3</c:f>
              <c:strCache>
                <c:ptCount val="1"/>
                <c:pt idx="0">
                  <c:v>Held for Trading (HFT) and Available for Sale (AFS)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multiLvlStrRef>
              <c:f>'F2.8'!$B$4:$C$35</c:f>
              <c:multiLvlStrCache>
                <c:ptCount val="32"/>
                <c:lvl>
                  <c:pt idx="0">
                    <c:v>USA</c:v>
                  </c:pt>
                  <c:pt idx="1">
                    <c:v>JPN</c:v>
                  </c:pt>
                  <c:pt idx="2">
                    <c:v>PRT</c:v>
                  </c:pt>
                  <c:pt idx="3">
                    <c:v>ITA</c:v>
                  </c:pt>
                  <c:pt idx="4">
                    <c:v>CAN</c:v>
                  </c:pt>
                  <c:pt idx="5">
                    <c:v>KOR</c:v>
                  </c:pt>
                  <c:pt idx="6">
                    <c:v>GRC</c:v>
                  </c:pt>
                  <c:pt idx="7">
                    <c:v>GBR</c:v>
                  </c:pt>
                  <c:pt idx="8">
                    <c:v>CHE</c:v>
                  </c:pt>
                  <c:pt idx="9">
                    <c:v>DEU</c:v>
                  </c:pt>
                  <c:pt idx="10">
                    <c:v>BEL</c:v>
                  </c:pt>
                  <c:pt idx="11">
                    <c:v>NOR</c:v>
                  </c:pt>
                  <c:pt idx="12">
                    <c:v>ESP</c:v>
                  </c:pt>
                  <c:pt idx="13">
                    <c:v>AUT</c:v>
                  </c:pt>
                  <c:pt idx="14">
                    <c:v>FIN</c:v>
                  </c:pt>
                  <c:pt idx="15">
                    <c:v>DNK</c:v>
                  </c:pt>
                  <c:pt idx="16">
                    <c:v>FRA</c:v>
                  </c:pt>
                  <c:pt idx="17">
                    <c:v>AUS</c:v>
                  </c:pt>
                  <c:pt idx="18">
                    <c:v>IRL</c:v>
                  </c:pt>
                  <c:pt idx="19">
                    <c:v>SWE</c:v>
                  </c:pt>
                  <c:pt idx="20">
                    <c:v>NLD</c:v>
                  </c:pt>
                  <c:pt idx="21">
                    <c:v>MEX</c:v>
                  </c:pt>
                  <c:pt idx="22">
                    <c:v>CHN</c:v>
                  </c:pt>
                  <c:pt idx="23">
                    <c:v>IND</c:v>
                  </c:pt>
                  <c:pt idx="24">
                    <c:v>BRA</c:v>
                  </c:pt>
                  <c:pt idx="25">
                    <c:v>ZAF</c:v>
                  </c:pt>
                  <c:pt idx="26">
                    <c:v>TUR</c:v>
                  </c:pt>
                  <c:pt idx="27">
                    <c:v>SAU</c:v>
                  </c:pt>
                  <c:pt idx="28">
                    <c:v>IDN</c:v>
                  </c:pt>
                </c:lvl>
                <c:lvl>
                  <c:pt idx="0">
                    <c:v>AE</c:v>
                  </c:pt>
                  <c:pt idx="21">
                    <c:v>EM</c:v>
                  </c:pt>
                  <c:pt idx="29">
                    <c:v>AE</c:v>
                  </c:pt>
                  <c:pt idx="30">
                    <c:v>EM</c:v>
                  </c:pt>
                  <c:pt idx="31">
                    <c:v>GLB</c:v>
                  </c:pt>
                </c:lvl>
              </c:multiLvlStrCache>
            </c:multiLvlStrRef>
          </c:cat>
          <c:val>
            <c:numRef>
              <c:f>'F2.8'!$E$4:$E$35</c:f>
              <c:numCache>
                <c:formatCode>0.0</c:formatCode>
                <c:ptCount val="32"/>
                <c:pt idx="0">
                  <c:v>18.060134037250542</c:v>
                </c:pt>
                <c:pt idx="1">
                  <c:v>20.388471926524293</c:v>
                </c:pt>
                <c:pt idx="2">
                  <c:v>5.8202539910493067</c:v>
                </c:pt>
                <c:pt idx="3">
                  <c:v>8.7035827657574618</c:v>
                </c:pt>
                <c:pt idx="4">
                  <c:v>13.830774174318105</c:v>
                </c:pt>
                <c:pt idx="5">
                  <c:v>11.594674536638866</c:v>
                </c:pt>
                <c:pt idx="6">
                  <c:v>3.2454437426537481</c:v>
                </c:pt>
                <c:pt idx="7">
                  <c:v>12.154649371965863</c:v>
                </c:pt>
                <c:pt idx="8">
                  <c:v>9.2849504278215136</c:v>
                </c:pt>
                <c:pt idx="9">
                  <c:v>12.363494119680791</c:v>
                </c:pt>
                <c:pt idx="10">
                  <c:v>4.3593259553331949</c:v>
                </c:pt>
                <c:pt idx="11">
                  <c:v>11.921040636856823</c:v>
                </c:pt>
                <c:pt idx="12">
                  <c:v>6.8470596002505193</c:v>
                </c:pt>
                <c:pt idx="13">
                  <c:v>5.2860021724684145</c:v>
                </c:pt>
                <c:pt idx="14">
                  <c:v>12.453461420155556</c:v>
                </c:pt>
                <c:pt idx="15">
                  <c:v>10.004230876223525</c:v>
                </c:pt>
                <c:pt idx="16">
                  <c:v>6.7129729182656188</c:v>
                </c:pt>
                <c:pt idx="17">
                  <c:v>9.010657942177394</c:v>
                </c:pt>
                <c:pt idx="18">
                  <c:v>6.8920837734246732</c:v>
                </c:pt>
                <c:pt idx="19">
                  <c:v>6.4328806008974535</c:v>
                </c:pt>
                <c:pt idx="20">
                  <c:v>5.5396601125962777</c:v>
                </c:pt>
                <c:pt idx="21">
                  <c:v>24.718835922233978</c:v>
                </c:pt>
                <c:pt idx="22">
                  <c:v>11.312322189834731</c:v>
                </c:pt>
                <c:pt idx="23">
                  <c:v>11.885639051408395</c:v>
                </c:pt>
                <c:pt idx="24">
                  <c:v>20.179048907042805</c:v>
                </c:pt>
                <c:pt idx="25">
                  <c:v>17.366959377989204</c:v>
                </c:pt>
                <c:pt idx="26">
                  <c:v>12.33226839811374</c:v>
                </c:pt>
                <c:pt idx="27">
                  <c:v>6.9268774355254141</c:v>
                </c:pt>
                <c:pt idx="28">
                  <c:v>11.448790396775916</c:v>
                </c:pt>
                <c:pt idx="29">
                  <c:v>12.681659195735346</c:v>
                </c:pt>
                <c:pt idx="30">
                  <c:v>11.919284556991371</c:v>
                </c:pt>
                <c:pt idx="31">
                  <c:v>12.423556092093575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7-4C38-8392-B74AB1D8FCE1}"/>
            </c:ext>
          </c:extLst>
        </c:ser>
        <c:ser>
          <c:idx val="0"/>
          <c:order val="1"/>
          <c:tx>
            <c:strRef>
              <c:f>'F2.8'!$D$3</c:f>
              <c:strCache>
                <c:ptCount val="1"/>
                <c:pt idx="0">
                  <c:v>Held to Maturity (HTM)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000000"/>
              </a:solidFill>
              <a:prstDash val="solid"/>
            </a:ln>
            <a:effectLst/>
          </c:spPr>
          <c:invertIfNegative val="0"/>
          <c:cat>
            <c:multiLvlStrRef>
              <c:f>'F2.8'!$B$4:$C$35</c:f>
              <c:multiLvlStrCache>
                <c:ptCount val="32"/>
                <c:lvl>
                  <c:pt idx="0">
                    <c:v>USA</c:v>
                  </c:pt>
                  <c:pt idx="1">
                    <c:v>JPN</c:v>
                  </c:pt>
                  <c:pt idx="2">
                    <c:v>PRT</c:v>
                  </c:pt>
                  <c:pt idx="3">
                    <c:v>ITA</c:v>
                  </c:pt>
                  <c:pt idx="4">
                    <c:v>CAN</c:v>
                  </c:pt>
                  <c:pt idx="5">
                    <c:v>KOR</c:v>
                  </c:pt>
                  <c:pt idx="6">
                    <c:v>GRC</c:v>
                  </c:pt>
                  <c:pt idx="7">
                    <c:v>GBR</c:v>
                  </c:pt>
                  <c:pt idx="8">
                    <c:v>CHE</c:v>
                  </c:pt>
                  <c:pt idx="9">
                    <c:v>DEU</c:v>
                  </c:pt>
                  <c:pt idx="10">
                    <c:v>BEL</c:v>
                  </c:pt>
                  <c:pt idx="11">
                    <c:v>NOR</c:v>
                  </c:pt>
                  <c:pt idx="12">
                    <c:v>ESP</c:v>
                  </c:pt>
                  <c:pt idx="13">
                    <c:v>AUT</c:v>
                  </c:pt>
                  <c:pt idx="14">
                    <c:v>FIN</c:v>
                  </c:pt>
                  <c:pt idx="15">
                    <c:v>DNK</c:v>
                  </c:pt>
                  <c:pt idx="16">
                    <c:v>FRA</c:v>
                  </c:pt>
                  <c:pt idx="17">
                    <c:v>AUS</c:v>
                  </c:pt>
                  <c:pt idx="18">
                    <c:v>IRL</c:v>
                  </c:pt>
                  <c:pt idx="19">
                    <c:v>SWE</c:v>
                  </c:pt>
                  <c:pt idx="20">
                    <c:v>NLD</c:v>
                  </c:pt>
                  <c:pt idx="21">
                    <c:v>MEX</c:v>
                  </c:pt>
                  <c:pt idx="22">
                    <c:v>CHN</c:v>
                  </c:pt>
                  <c:pt idx="23">
                    <c:v>IND</c:v>
                  </c:pt>
                  <c:pt idx="24">
                    <c:v>BRA</c:v>
                  </c:pt>
                  <c:pt idx="25">
                    <c:v>ZAF</c:v>
                  </c:pt>
                  <c:pt idx="26">
                    <c:v>TUR</c:v>
                  </c:pt>
                  <c:pt idx="27">
                    <c:v>SAU</c:v>
                  </c:pt>
                  <c:pt idx="28">
                    <c:v>IDN</c:v>
                  </c:pt>
                </c:lvl>
                <c:lvl>
                  <c:pt idx="0">
                    <c:v>AE</c:v>
                  </c:pt>
                  <c:pt idx="21">
                    <c:v>EM</c:v>
                  </c:pt>
                  <c:pt idx="29">
                    <c:v>AE</c:v>
                  </c:pt>
                  <c:pt idx="30">
                    <c:v>EM</c:v>
                  </c:pt>
                  <c:pt idx="31">
                    <c:v>GLB</c:v>
                  </c:pt>
                </c:lvl>
              </c:multiLvlStrCache>
            </c:multiLvlStrRef>
          </c:cat>
          <c:val>
            <c:numRef>
              <c:f>'F2.8'!$D$4:$D$35</c:f>
              <c:numCache>
                <c:formatCode>0.0</c:formatCode>
                <c:ptCount val="32"/>
                <c:pt idx="0">
                  <c:v>11.131691780733107</c:v>
                </c:pt>
                <c:pt idx="1">
                  <c:v>2.7693316807697803</c:v>
                </c:pt>
                <c:pt idx="2">
                  <c:v>16.076507089496715</c:v>
                </c:pt>
                <c:pt idx="3">
                  <c:v>12.877776741977412</c:v>
                </c:pt>
                <c:pt idx="4">
                  <c:v>7.3628968603956055</c:v>
                </c:pt>
                <c:pt idx="5">
                  <c:v>6.5125253052754113</c:v>
                </c:pt>
                <c:pt idx="6">
                  <c:v>13.824216943724979</c:v>
                </c:pt>
                <c:pt idx="7">
                  <c:v>3.4907489433850714</c:v>
                </c:pt>
                <c:pt idx="8">
                  <c:v>5.9384435521068895</c:v>
                </c:pt>
                <c:pt idx="9">
                  <c:v>2.8111531878526494</c:v>
                </c:pt>
                <c:pt idx="10">
                  <c:v>10.105655526835132</c:v>
                </c:pt>
                <c:pt idx="11">
                  <c:v>2.3584644053406159</c:v>
                </c:pt>
                <c:pt idx="12">
                  <c:v>7.3842044947535017</c:v>
                </c:pt>
                <c:pt idx="13">
                  <c:v>8.4934300994497605</c:v>
                </c:pt>
                <c:pt idx="14">
                  <c:v>0.70863456430194638</c:v>
                </c:pt>
                <c:pt idx="15">
                  <c:v>2.7860917906202474</c:v>
                </c:pt>
                <c:pt idx="16">
                  <c:v>3.2899686762735394</c:v>
                </c:pt>
                <c:pt idx="17">
                  <c:v>0.57745016439687236</c:v>
                </c:pt>
                <c:pt idx="18">
                  <c:v>2.3253836453650716</c:v>
                </c:pt>
                <c:pt idx="19">
                  <c:v>1.762951869046983</c:v>
                </c:pt>
                <c:pt idx="20">
                  <c:v>2.6037200022817215</c:v>
                </c:pt>
                <c:pt idx="21">
                  <c:v>4.4124397781983609</c:v>
                </c:pt>
                <c:pt idx="22">
                  <c:v>17.774889886612584</c:v>
                </c:pt>
                <c:pt idx="23">
                  <c:v>15.314590352438358</c:v>
                </c:pt>
                <c:pt idx="24">
                  <c:v>6.2840324827389713</c:v>
                </c:pt>
                <c:pt idx="25">
                  <c:v>6.6971839204811934</c:v>
                </c:pt>
                <c:pt idx="26">
                  <c:v>9.2069014037877821</c:v>
                </c:pt>
                <c:pt idx="27">
                  <c:v>13.878528749621328</c:v>
                </c:pt>
                <c:pt idx="28">
                  <c:v>6.9323561321878975</c:v>
                </c:pt>
                <c:pt idx="29">
                  <c:v>6.0977685635403853</c:v>
                </c:pt>
                <c:pt idx="30">
                  <c:v>16.503442454050521</c:v>
                </c:pt>
                <c:pt idx="31">
                  <c:v>9.6206254243740723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7-4C38-8392-B74AB1D8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5444319"/>
        <c:axId val="1095458879"/>
      </c:barChart>
      <c:catAx>
        <c:axId val="1095444319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95458879"/>
        <c:crosses val="autoZero"/>
        <c:auto val="1"/>
        <c:lblAlgn val="ctr"/>
        <c:lblOffset val="100"/>
        <c:noMultiLvlLbl val="0"/>
      </c:catAx>
      <c:valAx>
        <c:axId val="1095458879"/>
        <c:scaling>
          <c:orientation val="minMax"/>
        </c:scaling>
        <c:delete val="0"/>
        <c:axPos val="l"/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095444319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7.2417962162881114E-2"/>
          <c:y val="0.15368766812644874"/>
          <c:w val="0.58989063445974332"/>
          <c:h val="9.9294864144655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38305273076455E-2"/>
          <c:y val="0.16061342423316002"/>
          <c:w val="0.86481956253501191"/>
          <c:h val="0.50842525726313503"/>
        </c:manualLayout>
      </c:layout>
      <c:lineChart>
        <c:grouping val="standard"/>
        <c:varyColors val="0"/>
        <c:ser>
          <c:idx val="0"/>
          <c:order val="0"/>
          <c:tx>
            <c:strRef>
              <c:f>'Appendix_F2.1.2'!$B$4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'Appendix_F2.1.2'!$C$4:$Z$4</c:f>
              <c:numCache>
                <c:formatCode>0.0</c:formatCode>
                <c:ptCount val="24"/>
                <c:pt idx="0">
                  <c:v>100</c:v>
                </c:pt>
                <c:pt idx="1">
                  <c:v>103.03979727575985</c:v>
                </c:pt>
                <c:pt idx="2">
                  <c:v>105.86097378284443</c:v>
                </c:pt>
                <c:pt idx="3">
                  <c:v>108.98033240479832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F-4C2F-8920-F3BCB8973A2C}"/>
            </c:ext>
          </c:extLst>
        </c:ser>
        <c:ser>
          <c:idx val="1"/>
          <c:order val="1"/>
          <c:tx>
            <c:strRef>
              <c:f>'Appendix_F2.1.2'!$B$5</c:f>
              <c:strCache>
                <c:ptCount val="1"/>
                <c:pt idx="0">
                  <c:v>Adverse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'Appendix_F2.1.2'!$C$5:$Z$5</c:f>
              <c:numCache>
                <c:formatCode>0.0</c:formatCode>
                <c:ptCount val="24"/>
                <c:pt idx="0">
                  <c:v>100</c:v>
                </c:pt>
                <c:pt idx="1">
                  <c:v>97.964647948492754</c:v>
                </c:pt>
                <c:pt idx="2">
                  <c:v>98.145678930794361</c:v>
                </c:pt>
                <c:pt idx="3">
                  <c:v>100.98180256842267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F-4C2F-8920-F3BCB8973A2C}"/>
            </c:ext>
          </c:extLst>
        </c:ser>
        <c:ser>
          <c:idx val="2"/>
          <c:order val="2"/>
          <c:tx>
            <c:strRef>
              <c:f>'Appendix_F2.1.2'!$B$6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'Appendix_F2.1.2'!$C$6:$Z$6</c:f>
              <c:numCache>
                <c:formatCode>General</c:formatCode>
                <c:ptCount val="24"/>
                <c:pt idx="4" formatCode="0.0">
                  <c:v>100</c:v>
                </c:pt>
                <c:pt idx="5" formatCode="0.0">
                  <c:v>100.69339331939533</c:v>
                </c:pt>
                <c:pt idx="6" formatCode="0.0">
                  <c:v>101.88384089794039</c:v>
                </c:pt>
                <c:pt idx="7" formatCode="0.0">
                  <c:v>103.68301383119248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F-4C2F-8920-F3BCB8973A2C}"/>
            </c:ext>
          </c:extLst>
        </c:ser>
        <c:ser>
          <c:idx val="3"/>
          <c:order val="3"/>
          <c:tx>
            <c:strRef>
              <c:f>'Appendix_F2.1.2'!$B$7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'Appendix_F2.1.2'!$C$7:$Z$7</c:f>
              <c:numCache>
                <c:formatCode>General</c:formatCode>
                <c:ptCount val="24"/>
                <c:pt idx="4">
                  <c:v>100</c:v>
                </c:pt>
                <c:pt idx="5">
                  <c:v>97.091619964094107</c:v>
                </c:pt>
                <c:pt idx="6">
                  <c:v>96.581232303679442</c:v>
                </c:pt>
                <c:pt idx="7">
                  <c:v>98.684201640607952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F-4C2F-8920-F3BCB8973A2C}"/>
            </c:ext>
          </c:extLst>
        </c:ser>
        <c:ser>
          <c:idx val="4"/>
          <c:order val="4"/>
          <c:tx>
            <c:strRef>
              <c:f>'Appendix_F2.1.2'!$B$8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'Appendix_F2.1.2'!$C$8:$Z$8</c:f>
              <c:numCache>
                <c:formatCode>General</c:formatCode>
                <c:ptCount val="24"/>
                <c:pt idx="8" formatCode="0.0">
                  <c:v>100</c:v>
                </c:pt>
                <c:pt idx="9" formatCode="0.0">
                  <c:v>101.35457749883628</c:v>
                </c:pt>
                <c:pt idx="10" formatCode="0.0">
                  <c:v>102.62202284517234</c:v>
                </c:pt>
                <c:pt idx="11" formatCode="0.0">
                  <c:v>104.24771802043367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F-4C2F-8920-F3BCB8973A2C}"/>
            </c:ext>
          </c:extLst>
        </c:ser>
        <c:ser>
          <c:idx val="5"/>
          <c:order val="5"/>
          <c:tx>
            <c:strRef>
              <c:f>'Appendix_F2.1.2'!$B$9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'Appendix_F2.1.2'!$C$9:$Z$9</c:f>
              <c:numCache>
                <c:formatCode>General</c:formatCode>
                <c:ptCount val="24"/>
                <c:pt idx="8">
                  <c:v>100</c:v>
                </c:pt>
                <c:pt idx="9">
                  <c:v>97.225656940124068</c:v>
                </c:pt>
                <c:pt idx="10">
                  <c:v>96.299984895936888</c:v>
                </c:pt>
                <c:pt idx="11">
                  <c:v>98.6147844290347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F-4C2F-8920-F3BCB8973A2C}"/>
            </c:ext>
          </c:extLst>
        </c:ser>
        <c:ser>
          <c:idx val="6"/>
          <c:order val="6"/>
          <c:tx>
            <c:strRef>
              <c:f>'Appendix_F2.1.2'!$B$10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'Appendix_F2.1.2'!$C$10:$Z$10</c:f>
              <c:numCache>
                <c:formatCode>General</c:formatCode>
                <c:ptCount val="24"/>
                <c:pt idx="12" formatCode="0.0">
                  <c:v>100</c:v>
                </c:pt>
                <c:pt idx="13" formatCode="0.0">
                  <c:v>102.08542100384628</c:v>
                </c:pt>
                <c:pt idx="14" formatCode="0.0">
                  <c:v>103.5907258517896</c:v>
                </c:pt>
                <c:pt idx="15" formatCode="0.0">
                  <c:v>105.47382681754434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7F-4C2F-8920-F3BCB8973A2C}"/>
            </c:ext>
          </c:extLst>
        </c:ser>
        <c:ser>
          <c:idx val="7"/>
          <c:order val="7"/>
          <c:tx>
            <c:strRef>
              <c:f>'Appendix_F2.1.2'!$B$11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'Appendix_F2.1.2'!$C$11:$Z$11</c:f>
              <c:numCache>
                <c:formatCode>General</c:formatCode>
                <c:ptCount val="24"/>
                <c:pt idx="12">
                  <c:v>100</c:v>
                </c:pt>
                <c:pt idx="13">
                  <c:v>98.373608025545821</c:v>
                </c:pt>
                <c:pt idx="14">
                  <c:v>98.30914162371964</c:v>
                </c:pt>
                <c:pt idx="15">
                  <c:v>100.68970817022198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7F-4C2F-8920-F3BCB8973A2C}"/>
            </c:ext>
          </c:extLst>
        </c:ser>
        <c:ser>
          <c:idx val="8"/>
          <c:order val="8"/>
          <c:tx>
            <c:strRef>
              <c:f>'Appendix_F2.1.2'!$B$12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'Appendix_F2.1.2'!$C$12:$Z$12</c:f>
              <c:numCache>
                <c:formatCode>General</c:formatCode>
                <c:ptCount val="24"/>
                <c:pt idx="16" formatCode="0.0">
                  <c:v>100</c:v>
                </c:pt>
                <c:pt idx="17" formatCode="0.0">
                  <c:v>104.60698203073369</c:v>
                </c:pt>
                <c:pt idx="18" formatCode="0.0">
                  <c:v>109.34581504690775</c:v>
                </c:pt>
                <c:pt idx="19" formatCode="0.0">
                  <c:v>114.30702937245032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7F-4C2F-8920-F3BCB8973A2C}"/>
            </c:ext>
          </c:extLst>
        </c:ser>
        <c:ser>
          <c:idx val="9"/>
          <c:order val="9"/>
          <c:tx>
            <c:strRef>
              <c:f>'Appendix_F2.1.2'!$B$13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'Appendix_F2.1.2'!$C$13:$Z$13</c:f>
              <c:numCache>
                <c:formatCode>General</c:formatCode>
                <c:ptCount val="24"/>
                <c:pt idx="16">
                  <c:v>100</c:v>
                </c:pt>
                <c:pt idx="17">
                  <c:v>97.709788193027549</c:v>
                </c:pt>
                <c:pt idx="18">
                  <c:v>97.271072681043577</c:v>
                </c:pt>
                <c:pt idx="19">
                  <c:v>102.06311055274314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7F-4C2F-8920-F3BCB8973A2C}"/>
            </c:ext>
          </c:extLst>
        </c:ser>
        <c:ser>
          <c:idx val="10"/>
          <c:order val="10"/>
          <c:tx>
            <c:strRef>
              <c:f>'Appendix_F2.1.2'!$B$14</c:f>
              <c:strCache>
                <c:ptCount val="1"/>
                <c:pt idx="0">
                  <c:v>Baseline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'Appendix_F2.1.2'!$C$14:$Z$14</c:f>
              <c:numCache>
                <c:formatCode>General</c:formatCode>
                <c:ptCount val="24"/>
                <c:pt idx="20" formatCode="0.0">
                  <c:v>100</c:v>
                </c:pt>
                <c:pt idx="21" formatCode="0.0">
                  <c:v>105.01012456875843</c:v>
                </c:pt>
                <c:pt idx="22" formatCode="0.0">
                  <c:v>109.37832621082943</c:v>
                </c:pt>
                <c:pt idx="23" formatCode="0.0">
                  <c:v>113.88126831956977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7F-4C2F-8920-F3BCB8973A2C}"/>
            </c:ext>
          </c:extLst>
        </c:ser>
        <c:ser>
          <c:idx val="11"/>
          <c:order val="11"/>
          <c:tx>
            <c:strRef>
              <c:f>'Appendix_F2.1.2'!$B$15</c:f>
              <c:strCache>
                <c:ptCount val="1"/>
                <c:pt idx="0">
                  <c:v>Adverse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'Appendix_F2.1.2'!$C$2:$Z$3</c:f>
              <c:multiLvlStrCache>
                <c:ptCount val="24"/>
                <c:lvl>
                  <c:pt idx="0">
                    <c:v>2022</c:v>
                  </c:pt>
                  <c:pt idx="1">
                    <c:v>2023</c:v>
                  </c:pt>
                  <c:pt idx="2">
                    <c:v>2024</c:v>
                  </c:pt>
                  <c:pt idx="3">
                    <c:v>2025</c:v>
                  </c:pt>
                  <c:pt idx="4">
                    <c:v>2022</c:v>
                  </c:pt>
                  <c:pt idx="5">
                    <c:v>2023</c:v>
                  </c:pt>
                  <c:pt idx="6">
                    <c:v>2024</c:v>
                  </c:pt>
                  <c:pt idx="7">
                    <c:v>2025</c:v>
                  </c:pt>
                  <c:pt idx="8">
                    <c:v>2022</c:v>
                  </c:pt>
                  <c:pt idx="9">
                    <c:v>2023</c:v>
                  </c:pt>
                  <c:pt idx="10">
                    <c:v>2024</c:v>
                  </c:pt>
                  <c:pt idx="11">
                    <c:v>2025</c:v>
                  </c:pt>
                  <c:pt idx="12">
                    <c:v>2022</c:v>
                  </c:pt>
                  <c:pt idx="13">
                    <c:v>2023</c:v>
                  </c:pt>
                  <c:pt idx="14">
                    <c:v>2024</c:v>
                  </c:pt>
                  <c:pt idx="15">
                    <c:v>2025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2022</c:v>
                  </c:pt>
                  <c:pt idx="21">
                    <c:v>2023</c:v>
                  </c:pt>
                  <c:pt idx="22">
                    <c:v>2024</c:v>
                  </c:pt>
                  <c:pt idx="23">
                    <c:v>2025</c:v>
                  </c:pt>
                </c:lvl>
                <c:lvl>
                  <c:pt idx="0">
                    <c:v>Global</c:v>
                  </c:pt>
                  <c:pt idx="4">
                    <c:v>Euro Area</c:v>
                  </c:pt>
                  <c:pt idx="8">
                    <c:v>Other Advanced Economies</c:v>
                  </c:pt>
                  <c:pt idx="12">
                    <c:v>United States</c:v>
                  </c:pt>
                  <c:pt idx="16">
                    <c:v>Other Emerging Market</c:v>
                  </c:pt>
                  <c:pt idx="20">
                    <c:v>China</c:v>
                  </c:pt>
                </c:lvl>
              </c:multiLvlStrCache>
            </c:multiLvlStrRef>
          </c:cat>
          <c:val>
            <c:numRef>
              <c:f>'Appendix_F2.1.2'!$C$15:$Z$15</c:f>
              <c:numCache>
                <c:formatCode>General</c:formatCode>
                <c:ptCount val="24"/>
                <c:pt idx="20">
                  <c:v>100</c:v>
                </c:pt>
                <c:pt idx="21">
                  <c:v>98.843111846764714</c:v>
                </c:pt>
                <c:pt idx="22">
                  <c:v>100.90977905045641</c:v>
                </c:pt>
                <c:pt idx="23">
                  <c:v>103.21262533678799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7F-4C2F-8920-F3BCB897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271359"/>
        <c:axId val="1310284895"/>
      </c:lineChart>
      <c:catAx>
        <c:axId val="1439271359"/>
        <c:scaling>
          <c:orientation val="minMax"/>
        </c:scaling>
        <c:delete val="0"/>
        <c:axPos val="b"/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310284895"/>
        <c:crosses val="autoZero"/>
        <c:auto val="1"/>
        <c:lblAlgn val="ctr"/>
        <c:lblOffset val="100"/>
        <c:noMultiLvlLbl val="0"/>
      </c:catAx>
      <c:valAx>
        <c:axId val="1310284895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127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/>
                <a:ea typeface="Segoe UI"/>
                <a:cs typeface="Segoe UI"/>
              </a:defRPr>
            </a:pPr>
            <a:endParaRPr lang="en-US"/>
          </a:p>
        </c:txPr>
        <c:crossAx val="1439271359"/>
        <c:crosses val="autoZero"/>
        <c:crossBetween val="between"/>
      </c:valAx>
      <c:spPr>
        <a:solidFill>
          <a:srgbClr val="FFFFFF"/>
        </a:solidFill>
        <a:ln w="25400">
          <a:noFill/>
        </a:ln>
        <a:effectLst/>
      </c:spPr>
    </c:plotArea>
    <c:legend>
      <c:legendPos val="t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10131167050124543"/>
          <c:y val="0.13641514895965606"/>
          <c:w val="0.84303003015058686"/>
          <c:h val="7.97692768113296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/>
              <a:ea typeface="Segoe UI"/>
              <a:cs typeface="Segoe UI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_xlchart.v1.15</cx:f>
      </cx:strDim>
      <cx:numDim type="val">
        <cx:f dir="row">_xlchart.v1.14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Global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CEF75FE7-F129-4F71-8051-7EFF30C2DDD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10"/>
              <cx:idx val="11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 max="17"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_xlchart.v1.20</cx:f>
      </cx:strDim>
      <cx:numDim type="val">
        <cx:f dir="row">_xlchart.v1.21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0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Other Advanced Economies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5416A5DA-2DAE-4117-86F1-1314BEBCFCE2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13.8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_xlchart.v1.10</cx:f>
      </cx:strDim>
      <cx:numDim type="val">
        <cx:f dir="row">_xlchart.v1.11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United States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4C18291E-6037-4A4F-B71F-9933E02716C6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11.7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 max="19"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_xlchart.v1.16</cx:f>
      </cx:strDim>
      <cx:numDim type="val">
        <cx:f dir="row">_xlchart.v1.17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China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E4BF87BB-F749-4FAE-9BB9-F5754BE7174E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11.0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val">
        <cx:f dir="row">_xlchart.v1.1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Euro Area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001400AF-55A3-404D-AB37-FEE0553658C8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_xlchart.v1.8</cx:f>
      </cx:strDim>
      <cx:numDim type="val">
        <cx:f dir="row">_xlchart.v1.9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0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Other Emerging Market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125427EB-BC2F-4F95-8783-FDAF5B67E2D4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 sz="1800"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14.6</a:t>
                  </a:r>
                </a:p>
              </cx:txPr>
            </cx:dataLabel>
            <cx:dataLabel idx="1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-2.8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_xlchart.v1.18</cx:f>
      </cx:strDim>
      <cx:numDim type="val">
        <cx:f dir="row">_xlchart.v1.19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0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Other Advanced Economies</a:t>
            </a:r>
          </a:p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6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62D6778B-0D0A-4A6C-98F5-48D8A7528800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13.8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</cx:f>
      </cx:strDim>
      <cx:numDim type="val">
        <cx:f dir="row">_xlchart.v1.3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United States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3E2A8B0C-1C3A-41F1-8364-00FE69E815E0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_xlchart.v1.4</cx:f>
      </cx:strDim>
      <cx:numDim type="val">
        <cx:f dir="row">_xlchart.v1.5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China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(Adverse relative to starting point, 2023, in percentage point) </a:t>
            </a:r>
          </a:p>
        </cx:rich>
      </cx:tx>
    </cx:title>
    <cx:plotArea>
      <cx:plotAreaRegion>
        <cx:series layoutId="waterfall" uniqueId="{CAC69B6C-6D0F-4A6A-96DB-274BDC41391F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11.0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_xlchart.v1.22</cx:f>
      </cx:strDim>
      <cx:numDim type="val">
        <cx:f dir="row">_xlchart.v1.23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Global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CEF75FE7-F129-4F71-8051-7EFF30C2DDD3}"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10"/>
              <cx:idx val="11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_xlchart.v1.12</cx:f>
      </cx:strDim>
      <cx:numDim type="val">
        <cx:f dir="row">_xlchart.v1.13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4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Euro Area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ADE860BA-7903-472B-8E3F-C2EC4248FC50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/>
                  </a:pPr>
                  <a:r>
                    <a:rPr lang="en-US" sz="1800" b="0" i="0" u="none" strike="noStrike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rPr>
                    <a:t>15.4</a:t>
                  </a:r>
                </a:p>
              </cx:txPr>
            </cx:dataLabel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_xlchart.v1.6</cx:f>
      </cx:strDim>
      <cx:numDim type="val">
        <cx:f dir="row">_xlchart.v1.7</cx: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2000" b="1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Contribution to CET1 Ratio Change - Other Emerging Market</a:t>
            </a:r>
          </a:p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r>
              <a:rPr lang="en-US" sz="1800" b="0">
                <a:solidFill>
                  <a:srgbClr val="3A7728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(Baseline relative to starting point, 2023, in percentage point) </a:t>
            </a:r>
          </a:p>
        </cx:rich>
      </cx:tx>
    </cx:title>
    <cx:plotArea>
      <cx:plotAreaRegion>
        <cx:series layoutId="waterfall" uniqueId="{A2077A08-D09D-473B-891B-2AC616D2F8D6}"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800">
                    <a:latin typeface="Segoe UI" panose="020B0502040204020203" pitchFamily="34" charset="0"/>
                    <a:ea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en-US" sz="18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Segoe UI" panose="020B0502040204020203" pitchFamily="34" charset="0"/>
                  <a:cs typeface="Segoe UI" panose="020B0502040204020203" pitchFamily="34" charset="0"/>
                </a:endParaRPr>
              </a:p>
            </cx:txPr>
          </cx:dataLabels>
          <cx:dataId val="0"/>
          <cx:layoutPr>
            <cx:subtotals>
              <cx:idx val="10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6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6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  <cx:axis id="1">
        <cx:valScaling/>
        <cx:tickLabels/>
        <cx:txPr>
          <a:bodyPr vertOverflow="overflow" horzOverflow="overflow" wrap="square" lIns="0" tIns="0" rIns="0" bIns="0"/>
          <a:lstStyle/>
          <a:p>
            <a:pPr algn="ctr" rtl="0">
              <a:defRPr sz="1800" b="0" i="0">
                <a:solidFill>
                  <a:srgbClr val="595959"/>
                </a:solidFill>
                <a:latin typeface="Segoe UI" panose="020B0502040204020203" pitchFamily="34" charset="0"/>
                <a:ea typeface="Segoe UI" panose="020B0502040204020203" pitchFamily="34" charset="0"/>
                <a:cs typeface="Segoe UI" panose="020B0502040204020203" pitchFamily="34" charset="0"/>
              </a:defRPr>
            </a:pPr>
            <a:endParaRPr lang="en-US" sz="1800">
              <a:latin typeface="Segoe UI" panose="020B0502040204020203" pitchFamily="34" charset="0"/>
              <a:cs typeface="Segoe UI" panose="020B0502040204020203" pitchFamily="34" charset="0"/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1800" b="0" i="0">
              <a:solidFill>
                <a:srgbClr val="595959"/>
              </a:solidFill>
              <a:latin typeface="Segoe UI" panose="020B0502040204020203" pitchFamily="34" charset="0"/>
              <a:ea typeface="Segoe UI" panose="020B0502040204020203" pitchFamily="34" charset="0"/>
              <a:cs typeface="Segoe UI" panose="020B0502040204020203" pitchFamily="34" charset="0"/>
            </a:defRPr>
          </a:pPr>
          <a:endParaRPr lang="en-US" sz="1800">
            <a:latin typeface="Segoe UI" panose="020B0502040204020203" pitchFamily="34" charset="0"/>
            <a:cs typeface="Segoe UI" panose="020B0502040204020203" pitchFamily="34" charset="0"/>
          </a:endParaRPr>
        </a:p>
      </cx:txPr>
    </cx:legend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957C145-8C8C-4521-8A19-087D7B12D0E9}">
  <sheetPr/>
  <sheetViews>
    <sheetView zoomScale="7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6913A5D-F27B-4CC3-ADEF-DDBA94C1AEEF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5A0145E-2DF5-4B43-A465-2C8888A2B4DB}">
  <sheetPr/>
  <sheetViews>
    <sheetView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67CF42-B2C4-494C-9CB8-B6BC01E3E007}">
  <sheetPr/>
  <sheetViews>
    <sheetView zoomScale="160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54CEC7-4B1A-4E25-800F-A6189BF9941A}">
  <sheetPr/>
  <sheetViews>
    <sheetView zoomScale="160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27F31D0-2412-44BB-ABD4-16384117025D}">
  <sheetPr/>
  <sheetViews>
    <sheetView zoomScale="160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8ABE9D3-4F1A-4F8B-AA1F-F90768A1E809}">
  <sheetPr/>
  <sheetViews>
    <sheetView zoomScale="160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E935428-79A7-4291-8A6B-FE6125CA1D82}">
  <sheetPr/>
  <sheetViews>
    <sheetView zoomScale="60"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DF233E6-1373-45C1-A830-3B1507ABA63A}">
  <sheetPr/>
  <sheetViews>
    <sheetView zoomScale="168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C525384-1489-4214-BAA8-B30FB96E4ECE}">
  <sheetPr/>
  <sheetViews>
    <sheetView zoomScale="9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337B30F-B053-4382-BF20-8FED092481B2}">
  <sheetPr/>
  <sheetViews>
    <sheetView zoomScale="7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3638-C2BD-4D2F-BC86-DE970FB765D7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004781-61CE-4C80-9768-FFACAE6D32D0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599EE-45C7-46D4-9D82-AE09AB40450E}">
  <sheetPr/>
  <sheetViews>
    <sheetView zoomScale="7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2E9B8D4-ECA6-4E99-8D9B-E1BE34DF5D6E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ECAA1B7-4211-4F97-B4A9-F0532801E2C8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F850025-03F6-44E4-9F88-312D3BAA7BF7}">
  <sheetPr/>
  <sheetViews>
    <sheetView zoomScale="171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E80789-CE2F-4B08-854B-DE67A50638C8}">
  <sheetPr/>
  <sheetViews>
    <sheetView zoomScale="17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9.xml.rels><?xml version="1.0" encoding="UTF-8" standalone="yes"?>
<Relationships xmlns="http://schemas.openxmlformats.org/package/2006/relationships"><Relationship Id="rId8" Type="http://schemas.microsoft.com/office/2014/relationships/chartEx" Target="../charts/chartEx8.xml"/><Relationship Id="rId3" Type="http://schemas.microsoft.com/office/2014/relationships/chartEx" Target="../charts/chartEx3.xml"/><Relationship Id="rId7" Type="http://schemas.microsoft.com/office/2014/relationships/chartEx" Target="../charts/chartEx7.xml"/><Relationship Id="rId12" Type="http://schemas.microsoft.com/office/2014/relationships/chartEx" Target="../charts/chartEx12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11" Type="http://schemas.microsoft.com/office/2014/relationships/chartEx" Target="../charts/chartEx11.xml"/><Relationship Id="rId5" Type="http://schemas.microsoft.com/office/2014/relationships/chartEx" Target="../charts/chartEx5.xml"/><Relationship Id="rId10" Type="http://schemas.microsoft.com/office/2014/relationships/chartEx" Target="../charts/chartEx10.xml"/><Relationship Id="rId4" Type="http://schemas.microsoft.com/office/2014/relationships/chartEx" Target="../charts/chartEx4.xml"/><Relationship Id="rId9" Type="http://schemas.microsoft.com/office/2014/relationships/chartEx" Target="../charts/chartEx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98588" y="2161116"/>
    <xdr:ext cx="8669514" cy="627944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B081AF-7969-4241-BC28-A8D764A2A3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250714" y="2177143"/>
    <xdr:ext cx="8669514" cy="6279444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2A93087-956D-4802-9BA8-2008ADE87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9186071" y="2267857"/>
    <xdr:ext cx="8669514" cy="6279444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0E31C57-495C-4C4B-9F1E-AB3AEC67FC5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8272619" y="2162024"/>
    <xdr:ext cx="8669514" cy="6279444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BEF386-6682-4365-881B-14C39954B8D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59576</xdr:colOff>
      <xdr:row>38</xdr:row>
      <xdr:rowOff>24813</xdr:rowOff>
    </xdr:from>
    <xdr:to>
      <xdr:col>38</xdr:col>
      <xdr:colOff>424760</xdr:colOff>
      <xdr:row>74</xdr:row>
      <xdr:rowOff>108501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1A6FF5B3-18D8-E69D-3439-22FC64B047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226390</xdr:colOff>
      <xdr:row>40</xdr:row>
      <xdr:rowOff>146876</xdr:rowOff>
    </xdr:from>
    <xdr:to>
      <xdr:col>19</xdr:col>
      <xdr:colOff>220870</xdr:colOff>
      <xdr:row>76</xdr:row>
      <xdr:rowOff>124239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6251F5C4-9327-7627-EA07-F67A58D636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0.00808</cdr:y>
    </cdr:from>
    <cdr:to>
      <cdr:x>0.95111</cdr:x>
      <cdr:y>0.14594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23" y="50819"/>
          <a:ext cx="8184018" cy="867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With Central Bank Facilities to Replace Lost Deposits 3/ 
</a:t>
          </a: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(Aggregate annualized increase of funding costs in percent of RWA 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0.66032</cdr:x>
      <cdr:y>0.15699</cdr:y>
    </cdr:from>
    <cdr:to>
      <cdr:x>0.66131</cdr:x>
      <cdr:y>0.8988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ABFD7330-E76F-7F08-51E4-8D87DADE8D5A}"/>
            </a:ext>
          </a:extLst>
        </cdr:cNvPr>
        <cdr:cNvCxnSpPr/>
      </cdr:nvCxnSpPr>
      <cdr:spPr>
        <a:xfrm xmlns:a="http://schemas.openxmlformats.org/drawingml/2006/main">
          <a:off x="5722895" y="986138"/>
          <a:ext cx="8581" cy="465952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0.88111</cdr:x>
      <cdr:y>0.15699</cdr:y>
    </cdr:from>
    <cdr:to>
      <cdr:x>0.8821</cdr:x>
      <cdr:y>0.8988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BB2D93A-F58B-E6CD-7F57-18F966E5C5BD}"/>
            </a:ext>
          </a:extLst>
        </cdr:cNvPr>
        <cdr:cNvCxnSpPr/>
      </cdr:nvCxnSpPr>
      <cdr:spPr>
        <a:xfrm xmlns:a="http://schemas.openxmlformats.org/drawingml/2006/main">
          <a:off x="7636475" y="986138"/>
          <a:ext cx="8581" cy="465952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0.00809</cdr:y>
    </cdr:from>
    <cdr:to>
      <cdr:x>0.80792</cdr:x>
      <cdr:y>0.13685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F3FE501-51BF-45D9-DD35-1FF16D70B716}"/>
            </a:ext>
          </a:extLst>
        </cdr:cNvPr>
        <cdr:cNvSpPr txBox="1"/>
      </cdr:nvSpPr>
      <cdr:spPr>
        <a:xfrm xmlns:a="http://schemas.openxmlformats.org/drawingml/2006/main">
          <a:off x="50800" y="50799"/>
          <a:ext cx="6951362" cy="808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Valuation Impact</a:t>
          </a:r>
          <a:r>
            <a:rPr lang="en-US" sz="2400" b="1" baseline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US" sz="24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on HfT and AfS securities 2/</a:t>
          </a:r>
        </a:p>
        <a:p xmlns:a="http://schemas.openxmlformats.org/drawingml/2006/main">
          <a:pPr algn="l"/>
          <a:r>
            <a:rPr lang="en-US" sz="1800" b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(2023, in percent of</a:t>
          </a:r>
          <a:r>
            <a:rPr lang="en-US" sz="1800" b="0" baseline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 RWA</a:t>
          </a:r>
          <a:r>
            <a:rPr lang="en-US" sz="1800" b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0.0336</cdr:x>
      <cdr:y>0.93276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400" y="5858985"/>
          <a:ext cx="8375650" cy="4223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Staff.</a:t>
          </a:r>
        </a:p>
      </cdr:txBody>
    </cdr:sp>
  </cdr:relSizeAnchor>
  <cdr:relSizeAnchor xmlns:cdr="http://schemas.openxmlformats.org/drawingml/2006/chartDrawing">
    <cdr:from>
      <cdr:x>0.6604</cdr:x>
      <cdr:y>0.1694</cdr:y>
    </cdr:from>
    <cdr:to>
      <cdr:x>0.66139</cdr:x>
      <cdr:y>0.9112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622FFA4C-10EC-DC4C-7940-6D3A9D3CA8E8}"/>
            </a:ext>
          </a:extLst>
        </cdr:cNvPr>
        <cdr:cNvCxnSpPr/>
      </cdr:nvCxnSpPr>
      <cdr:spPr>
        <a:xfrm xmlns:a="http://schemas.openxmlformats.org/drawingml/2006/main">
          <a:off x="5723581" y="1064054"/>
          <a:ext cx="8581" cy="465952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0.88012</cdr:x>
      <cdr:y>0.17066</cdr:y>
    </cdr:from>
    <cdr:to>
      <cdr:x>0.88111</cdr:x>
      <cdr:y>0.91246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A48FE6AC-8888-8F1E-38C2-7477E649A4FB}"/>
            </a:ext>
          </a:extLst>
        </cdr:cNvPr>
        <cdr:cNvCxnSpPr/>
      </cdr:nvCxnSpPr>
      <cdr:spPr>
        <a:xfrm xmlns:a="http://schemas.openxmlformats.org/drawingml/2006/main">
          <a:off x="7627894" y="1071949"/>
          <a:ext cx="8581" cy="4659527"/>
        </a:xfrm>
        <a:prstGeom xmlns:a="http://schemas.openxmlformats.org/drawingml/2006/main" prst="line">
          <a:avLst/>
        </a:prstGeom>
        <a:ln xmlns:a="http://schemas.openxmlformats.org/drawingml/2006/main" w="22225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317498</xdr:colOff>
      <xdr:row>64</xdr:row>
      <xdr:rowOff>45357</xdr:rowOff>
    </xdr:from>
    <xdr:to>
      <xdr:col>13</xdr:col>
      <xdr:colOff>544286</xdr:colOff>
      <xdr:row>95</xdr:row>
      <xdr:rowOff>36286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4C523EB-9B92-4324-A271-E0D35E19C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526142</xdr:colOff>
      <xdr:row>64</xdr:row>
      <xdr:rowOff>99784</xdr:rowOff>
    </xdr:from>
    <xdr:to>
      <xdr:col>27</xdr:col>
      <xdr:colOff>526143</xdr:colOff>
      <xdr:row>94</xdr:row>
      <xdr:rowOff>72572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91311E45-EE93-40A3-88CA-93D997BDD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335642</xdr:colOff>
      <xdr:row>98</xdr:row>
      <xdr:rowOff>36287</xdr:rowOff>
    </xdr:from>
    <xdr:to>
      <xdr:col>14</xdr:col>
      <xdr:colOff>0</xdr:colOff>
      <xdr:row>127</xdr:row>
      <xdr:rowOff>156935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F557B1FF-D503-46B4-B6F5-3C9E5F02F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417285</xdr:colOff>
      <xdr:row>97</xdr:row>
      <xdr:rowOff>136073</xdr:rowOff>
    </xdr:from>
    <xdr:to>
      <xdr:col>27</xdr:col>
      <xdr:colOff>244928</xdr:colOff>
      <xdr:row>127</xdr:row>
      <xdr:rowOff>108857</xdr:rowOff>
    </xdr:to>
    <xdr:graphicFrame macro="">
      <xdr:nvGraphicFramePr>
        <xdr:cNvPr id="9" name="Chart 1">
          <a:extLst>
            <a:ext uri="{FF2B5EF4-FFF2-40B4-BE49-F238E27FC236}">
              <a16:creationId xmlns:a16="http://schemas.microsoft.com/office/drawing/2014/main" id="{086CAC19-F755-4285-94EC-00C542AE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0.91604</cdr:x>
      <cdr:y>0.14742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C680939A-C800-2722-5FB3-6E4562351C0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Real GDP 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(2022=100)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0.91604</cdr:x>
      <cdr:y>0.14742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C680939A-C800-2722-5FB3-6E4562351C0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Short Term Rate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0.91604</cdr:x>
      <cdr:y>0.14742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C680939A-C800-2722-5FB3-6E4562351C0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Unemployment Rate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percent)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0.91604</cdr:x>
      <cdr:y>0.14742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C680939A-C800-2722-5FB3-6E4562351C0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Inflation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percent)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164352</xdr:colOff>
      <xdr:row>7</xdr:row>
      <xdr:rowOff>119530</xdr:rowOff>
    </xdr:from>
    <xdr:to>
      <xdr:col>24</xdr:col>
      <xdr:colOff>425823</xdr:colOff>
      <xdr:row>45</xdr:row>
      <xdr:rowOff>119531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D64D8E-8AF6-4A9D-BD2B-462063BE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149410</xdr:colOff>
      <xdr:row>8</xdr:row>
      <xdr:rowOff>37353</xdr:rowOff>
    </xdr:from>
    <xdr:to>
      <xdr:col>9</xdr:col>
      <xdr:colOff>343647</xdr:colOff>
      <xdr:row>45</xdr:row>
      <xdr:rowOff>82176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387DFA95-F3E0-4561-8FAD-875626969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0.00714</cdr:x>
      <cdr:y>0.00221</cdr:y>
    </cdr:from>
    <cdr:to>
      <cdr:x>1</cdr:x>
      <cdr:y>0.1463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2D077906-BE6A-8025-6209-91F46A9BBE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876" y="13881"/>
          <a:ext cx="8606612" cy="9053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Sensitivity Analysis for China - Share of Assets of Weak Banks </a:t>
          </a:r>
          <a:r>
            <a:rPr lang="en-US" sz="20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(Adverse sceanrio, in percent of total assets in China)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0.01159</cdr:x>
      <cdr:y>0.95498</cdr:y>
    </cdr:from>
    <cdr:to>
      <cdr:x>0.17532</cdr:x>
      <cdr:y>0.99887</cdr:y>
    </cdr:to>
    <cdr:sp macro="" textlink="">
      <cdr:nvSpPr>
        <cdr:cNvPr id="4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580" y="5998536"/>
          <a:ext cx="1420389" cy="2757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Segoe UI" panose="020B0502040204020203" pitchFamily="34" charset="0"/>
              <a:cs typeface="Arial"/>
            </a:rPr>
            <a:t>Source: IMF Staff.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0.00728</cdr:x>
      <cdr:y>0.00873</cdr:y>
    </cdr:from>
    <cdr:to>
      <cdr:x>0.91715</cdr:x>
      <cdr:y>0.14797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171" y="54923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Sensitivity Analysis for China - CET1 Ratio</a:t>
          </a:r>
        </a:p>
        <a:p xmlns:a="http://schemas.openxmlformats.org/drawingml/2006/main">
          <a:pPr algn="l" rtl="0">
            <a:defRPr sz="1000"/>
          </a:pPr>
          <a:r>
            <a:rPr lang="en-US" sz="20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(Adverse sceanrio, in percent)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0</xdr:rowOff>
    </xdr:from>
    <xdr:to>
      <xdr:col>10</xdr:col>
      <xdr:colOff>42605</xdr:colOff>
      <xdr:row>54</xdr:row>
      <xdr:rowOff>119820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BB7781-2466-4322-AC47-5442ED6D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20</xdr:col>
      <xdr:colOff>206797</xdr:colOff>
      <xdr:row>56</xdr:row>
      <xdr:rowOff>12488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8CA656-4C7C-460A-A2E9-F2B7244D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266290</xdr:colOff>
      <xdr:row>32</xdr:row>
      <xdr:rowOff>47796</xdr:rowOff>
    </xdr:from>
    <xdr:to>
      <xdr:col>30</xdr:col>
      <xdr:colOff>246992</xdr:colOff>
      <xdr:row>56</xdr:row>
      <xdr:rowOff>11461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2D3A43D-1D1F-43D4-97D5-92E323823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0.11732</cdr:x>
      <cdr:y>0.00416</cdr:y>
    </cdr:from>
    <cdr:to>
      <cdr:x>0.94133</cdr:x>
      <cdr:y>0.22661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27DBA61-1CDA-6E10-1967-C66904B47C21}"/>
            </a:ext>
          </a:extLst>
        </cdr:cNvPr>
        <cdr:cNvSpPr txBox="1"/>
      </cdr:nvSpPr>
      <cdr:spPr>
        <a:xfrm xmlns:a="http://schemas.openxmlformats.org/drawingml/2006/main">
          <a:off x="721595" y="15140"/>
          <a:ext cx="5068200" cy="809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Drivers of on Valuation Losses on Fair Value Securities under Adverse Scenario - Average Duration</a:t>
          </a:r>
        </a:p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0.10747</cdr:x>
      <cdr:y>0.01629</cdr:y>
    </cdr:from>
    <cdr:to>
      <cdr:x>0.96938</cdr:x>
      <cdr:y>0.23618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2F9A45-E541-1F1A-7165-A26AB52B7FDE}"/>
            </a:ext>
          </a:extLst>
        </cdr:cNvPr>
        <cdr:cNvSpPr txBox="1"/>
      </cdr:nvSpPr>
      <cdr:spPr>
        <a:xfrm xmlns:a="http://schemas.openxmlformats.org/drawingml/2006/main">
          <a:off x="681778" y="59902"/>
          <a:ext cx="5467873" cy="808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Drivers of Impact on Valuation</a:t>
          </a:r>
          <a:r>
            <a:rPr lang="en-US" sz="1400" b="1" baseline="0">
              <a:solidFill>
                <a:srgbClr val="3A7728"/>
              </a:solidFill>
              <a:latin typeface="Segoe UI" panose="020B0502040204020203" pitchFamily="34" charset="0"/>
            </a:rPr>
            <a:t> Losses on Fair Value Securities </a:t>
          </a:r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under Adverse Scenario - Shock to Yield to Maturity </a:t>
          </a:r>
        </a:p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0.01872</cdr:y>
    </cdr:from>
    <cdr:to>
      <cdr:x>1</cdr:x>
      <cdr:y>0.23537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8C463AA-2DCD-F518-D00C-2AD1BBFD1EDC}"/>
            </a:ext>
          </a:extLst>
        </cdr:cNvPr>
        <cdr:cNvSpPr txBox="1"/>
      </cdr:nvSpPr>
      <cdr:spPr>
        <a:xfrm xmlns:a="http://schemas.openxmlformats.org/drawingml/2006/main">
          <a:off x="0" y="69876"/>
          <a:ext cx="6098406" cy="8086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Drivers of Valuation</a:t>
          </a:r>
          <a:r>
            <a:rPr lang="en-US" sz="1400" b="1" baseline="0">
              <a:solidFill>
                <a:srgbClr val="3A7728"/>
              </a:solidFill>
              <a:latin typeface="Segoe UI" panose="020B0502040204020203" pitchFamily="34" charset="0"/>
            </a:rPr>
            <a:t> Losses</a:t>
          </a:r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 of HfT and AfS securities under Adverse Scenario - Share of HfT and AfS Securities</a:t>
          </a:r>
          <a:r>
            <a:rPr lang="en-US" sz="1400" b="1" baseline="0">
              <a:solidFill>
                <a:srgbClr val="3A7728"/>
              </a:solidFill>
              <a:latin typeface="Segoe UI" panose="020B0502040204020203" pitchFamily="34" charset="0"/>
            </a:rPr>
            <a:t> to Risk Weighted Assets</a:t>
          </a:r>
          <a:endParaRPr lang="en-US" sz="1400" b="1">
            <a:solidFill>
              <a:srgbClr val="3A7728"/>
            </a:solidFill>
            <a:latin typeface="Segoe UI" panose="020B0502040204020203" pitchFamily="34" charset="0"/>
          </a:endParaRPr>
        </a:p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</a:rPr>
            <a:t>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112059</xdr:colOff>
      <xdr:row>13</xdr:row>
      <xdr:rowOff>67236</xdr:rowOff>
    </xdr:from>
    <xdr:to>
      <xdr:col>10</xdr:col>
      <xdr:colOff>29883</xdr:colOff>
      <xdr:row>36</xdr:row>
      <xdr:rowOff>37354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43E8B1-C5E9-4946-A1C2-3417CF95C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13</xdr:row>
      <xdr:rowOff>0</xdr:rowOff>
    </xdr:from>
    <xdr:to>
      <xdr:col>17</xdr:col>
      <xdr:colOff>545352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B75A54-BC0D-4967-9A3F-E4CD9579D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0.03035</cdr:x>
      <cdr:y>0.04159</cdr:y>
    </cdr:from>
    <cdr:to>
      <cdr:x>0.98952</cdr:x>
      <cdr:y>0.20085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D7965A4-55EE-40BB-A070-E796E09C5EEC}"/>
            </a:ext>
          </a:extLst>
        </cdr:cNvPr>
        <cdr:cNvSpPr txBox="1"/>
      </cdr:nvSpPr>
      <cdr:spPr>
        <a:xfrm xmlns:a="http://schemas.openxmlformats.org/drawingml/2006/main">
          <a:off x="172979" y="148825"/>
          <a:ext cx="5467316" cy="569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Back-Testing of</a:t>
          </a:r>
          <a:r>
            <a:rPr lang="en-US" sz="1400" b="1" baseline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US" sz="14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Hedging Effect on AFS Securities </a:t>
          </a:r>
        </a:p>
        <a:p xmlns:a="http://schemas.openxmlformats.org/drawingml/2006/main">
          <a:pPr algn="ctr"/>
          <a:r>
            <a:rPr lang="en-US" sz="1400" b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(Absolute valuation changes in 2022, in percent of RWA)</a:t>
          </a:r>
          <a:endParaRPr lang="en-US" sz="1200" b="0">
            <a:solidFill>
              <a:srgbClr val="3A772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0.01852</cdr:y>
    </cdr:from>
    <cdr:to>
      <cdr:x>1</cdr:x>
      <cdr:y>0.22801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BC0C391-7410-8B50-0620-74E06616CB7C}"/>
            </a:ext>
          </a:extLst>
        </cdr:cNvPr>
        <cdr:cNvSpPr txBox="1"/>
      </cdr:nvSpPr>
      <cdr:spPr>
        <a:xfrm xmlns:a="http://schemas.openxmlformats.org/drawingml/2006/main">
          <a:off x="0" y="50800"/>
          <a:ext cx="4572000" cy="574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>
              <a:solidFill>
                <a:srgbClr val="3A7728"/>
              </a:solidFill>
              <a:latin typeface="Segoe UI" panose="020B0502040204020203" pitchFamily="34" charset="0"/>
            </a:rPr>
            <a:t>Hedging Ratio - Comparison of Estimating Approaches</a:t>
          </a:r>
        </a:p>
        <a:p xmlns:a="http://schemas.openxmlformats.org/drawingml/2006/main">
          <a:pPr algn="ctr"/>
          <a:r>
            <a:rPr lang="en-US" sz="1100" b="0">
              <a:solidFill>
                <a:srgbClr val="3A7728"/>
              </a:solidFill>
              <a:latin typeface="Segoe UI" panose="020B0502040204020203" pitchFamily="34" charset="0"/>
            </a:rPr>
            <a:t>(Weighted</a:t>
          </a:r>
          <a:r>
            <a:rPr lang="en-US" sz="1100" b="0" baseline="0">
              <a:solidFill>
                <a:srgbClr val="3A7728"/>
              </a:solidFill>
              <a:latin typeface="Segoe UI" panose="020B0502040204020203" pitchFamily="34" charset="0"/>
            </a:rPr>
            <a:t> average by HfT and AfS</a:t>
          </a:r>
          <a:r>
            <a:rPr lang="en-US" sz="1100" b="0">
              <a:solidFill>
                <a:srgbClr val="3A7728"/>
              </a:solidFill>
              <a:latin typeface="Segoe UI" panose="020B0502040204020203" pitchFamily="34" charset="0"/>
            </a:rPr>
            <a:t> securities,</a:t>
          </a:r>
          <a:r>
            <a:rPr lang="en-US" sz="1100" b="0" baseline="0">
              <a:solidFill>
                <a:srgbClr val="3A7728"/>
              </a:solidFill>
              <a:latin typeface="Segoe UI" panose="020B0502040204020203" pitchFamily="34" charset="0"/>
            </a:rPr>
            <a:t> </a:t>
          </a:r>
          <a:r>
            <a:rPr lang="en-US" sz="1100" b="0">
              <a:solidFill>
                <a:srgbClr val="3A7728"/>
              </a:solidFill>
              <a:latin typeface="Segoe UI" panose="020B0502040204020203" pitchFamily="34" charset="0"/>
            </a:rPr>
            <a:t>in percent)</a:t>
          </a:r>
        </a:p>
        <a:p xmlns:a="http://schemas.openxmlformats.org/drawingml/2006/main">
          <a:pPr algn="ctr"/>
          <a:endParaRPr lang="en-US" sz="1100" b="1">
            <a:solidFill>
              <a:srgbClr val="3A7728"/>
            </a:solidFill>
            <a:latin typeface="Segoe UI" panose="020B0502040204020203" pitchFamily="34" charset="0"/>
          </a:endParaRPr>
        </a:p>
        <a:p xmlns:a="http://schemas.openxmlformats.org/drawingml/2006/main">
          <a:pPr algn="ctr"/>
          <a:r>
            <a:rPr lang="en-US" sz="1100" b="1">
              <a:solidFill>
                <a:srgbClr val="3A7728"/>
              </a:solidFill>
              <a:latin typeface="Segoe UI" panose="020B0502040204020203" pitchFamily="34" charset="0"/>
            </a:rPr>
            <a:t>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103844</xdr:colOff>
      <xdr:row>35</xdr:row>
      <xdr:rowOff>43962</xdr:rowOff>
    </xdr:from>
    <xdr:to>
      <xdr:col>19</xdr:col>
      <xdr:colOff>410881</xdr:colOff>
      <xdr:row>63</xdr:row>
      <xdr:rowOff>82176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63110-E717-4C3C-8F02-B8E42ADC5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344715</xdr:colOff>
      <xdr:row>220</xdr:row>
      <xdr:rowOff>45357</xdr:rowOff>
    </xdr:from>
    <xdr:to>
      <xdr:col>7</xdr:col>
      <xdr:colOff>0</xdr:colOff>
      <xdr:row>243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9C8476-DF4F-4A0F-AF0B-92149C981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48846</xdr:colOff>
      <xdr:row>72</xdr:row>
      <xdr:rowOff>19538</xdr:rowOff>
    </xdr:from>
    <xdr:to>
      <xdr:col>22</xdr:col>
      <xdr:colOff>68385</xdr:colOff>
      <xdr:row>81</xdr:row>
      <xdr:rowOff>87923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C7944-21E6-4497-9169-F4671E699151}"/>
            </a:ext>
          </a:extLst>
        </xdr:cNvPr>
        <xdr:cNvSpPr txBox="1"/>
      </xdr:nvSpPr>
      <xdr:spPr>
        <a:xfrm>
          <a:off x="5522546" y="11608288"/>
          <a:ext cx="9055589" cy="1497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Note:</a:t>
          </a:r>
          <a:r>
            <a:rPr lang="en-US" sz="1400" baseline="0"/>
            <a:t> "As-reported" =  bank reported unrealized valuation changes for HTM securities in 2022, "Price-at-par" = estimated unrealized valuation changes using "price-at-par" method in 2022, "Past 1-year" = estimated unrealized valuation changes using yield change in 2022, "Final" = Final estimates on unrealized valuation changes. The final estimates use actual reported HTM losses wherever available, and for the rest use the average between "Price-at-par" and "Past 1-year" approach.</a:t>
          </a:r>
          <a:endParaRPr lang="en-US" sz="1400"/>
        </a:p>
      </xdr:txBody>
    </xdr:sp>
    <xdr:clientData/>
  </xdr:twoCellAnchor>
  <xdr:twoCellAnchor>
    <xdr:from>
      <xdr:col>23</xdr:col>
      <xdr:colOff>351693</xdr:colOff>
      <xdr:row>43</xdr:row>
      <xdr:rowOff>107462</xdr:rowOff>
    </xdr:from>
    <xdr:to>
      <xdr:col>28</xdr:col>
      <xdr:colOff>378257</xdr:colOff>
      <xdr:row>69</xdr:row>
      <xdr:rowOff>143046</xdr:rowOff>
    </xdr:to>
    <xdr:sp macro="" textlink="">
      <xdr:nvSpPr>
        <xdr:cNvPr id="5" name="TextBox 3">
          <a:extLst>
            <a:ext uri="{FF2B5EF4-FFF2-40B4-BE49-F238E27FC236}">
              <a16:creationId xmlns:a16="http://schemas.microsoft.com/office/drawing/2014/main" id="{947F47FB-DFBB-478F-BF77-D15567CFF7C2}"/>
            </a:ext>
          </a:extLst>
        </xdr:cNvPr>
        <xdr:cNvSpPr txBox="1"/>
      </xdr:nvSpPr>
      <xdr:spPr>
        <a:xfrm>
          <a:off x="15617093" y="7092462"/>
          <a:ext cx="3074564" cy="416308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sz="1600">
            <a:solidFill>
              <a:sysClr val="windowText" lastClr="000000"/>
            </a:solidFill>
          </a:endParaRPr>
        </a:p>
        <a:p>
          <a:r>
            <a:rPr lang="en-US" sz="1600" b="1">
              <a:solidFill>
                <a:sysClr val="windowText" lastClr="000000"/>
              </a:solidFill>
            </a:rPr>
            <a:t>T0 AC adjustment: </a:t>
          </a:r>
        </a:p>
        <a:p>
          <a:r>
            <a:rPr lang="en-US" sz="1600">
              <a:solidFill>
                <a:sysClr val="windowText" lastClr="000000"/>
              </a:solidFill>
            </a:rPr>
            <a:t>Step 1: Price-at-par assumption</a:t>
          </a:r>
        </a:p>
        <a:p>
          <a:endParaRPr lang="en-US" sz="1600">
            <a:solidFill>
              <a:sysClr val="windowText" lastClr="000000"/>
            </a:solidFill>
          </a:endParaRPr>
        </a:p>
        <a:p>
          <a:r>
            <a:rPr lang="en-US" sz="1600">
              <a:solidFill>
                <a:sysClr val="windowText" lastClr="000000"/>
              </a:solidFill>
            </a:rPr>
            <a:t>Step 2: Last one year yield change </a:t>
          </a:r>
        </a:p>
        <a:p>
          <a:endParaRPr lang="en-US" sz="1600">
            <a:solidFill>
              <a:sysClr val="windowText" lastClr="000000"/>
            </a:solidFill>
          </a:endParaRPr>
        </a:p>
        <a:p>
          <a:r>
            <a:rPr lang="en-US" sz="1600">
              <a:solidFill>
                <a:sysClr val="windowText" lastClr="000000"/>
              </a:solidFill>
            </a:rPr>
            <a:t>Step 3: Take average of step 1 and 2</a:t>
          </a:r>
        </a:p>
        <a:p>
          <a:endParaRPr lang="en-US" sz="1600">
            <a:solidFill>
              <a:sysClr val="windowText" lastClr="000000"/>
            </a:solidFill>
          </a:endParaRPr>
        </a:p>
        <a:p>
          <a:r>
            <a:rPr lang="en-US" sz="1600">
              <a:solidFill>
                <a:sysClr val="windowText" lastClr="000000"/>
              </a:solidFill>
            </a:rPr>
            <a:t>Step 4: Collect actual FV of AC securities from Fitch</a:t>
          </a:r>
        </a:p>
        <a:p>
          <a:endParaRPr lang="en-US" sz="1600">
            <a:solidFill>
              <a:sysClr val="windowText" lastClr="000000"/>
            </a:solidFill>
          </a:endParaRPr>
        </a:p>
        <a:p>
          <a:r>
            <a:rPr lang="en-US" sz="1600">
              <a:solidFill>
                <a:sysClr val="windowText" lastClr="000000"/>
              </a:solidFill>
            </a:rPr>
            <a:t>Step 5 (Final): Pecking order – adjustment based on actual FV of AC securities (step 4) &gt; adjustment based on Step 3 </a:t>
          </a: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0.26552</cdr:x>
      <cdr:y>0.04159</cdr:y>
    </cdr:from>
    <cdr:to>
      <cdr:x>0.80706</cdr:x>
      <cdr:y>0.18912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D7965A4-55EE-40BB-A070-E796E09C5EEC}"/>
            </a:ext>
          </a:extLst>
        </cdr:cNvPr>
        <cdr:cNvSpPr txBox="1"/>
      </cdr:nvSpPr>
      <cdr:spPr>
        <a:xfrm xmlns:a="http://schemas.openxmlformats.org/drawingml/2006/main">
          <a:off x="2477702" y="197331"/>
          <a:ext cx="5053394" cy="7000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sz="16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HTM Securities Unrealized</a:t>
          </a:r>
          <a:r>
            <a:rPr lang="en-US" sz="1600" b="1" baseline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US" sz="1600" b="1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Valuation Change at T0</a:t>
          </a:r>
        </a:p>
        <a:p xmlns:a="http://schemas.openxmlformats.org/drawingml/2006/main">
          <a:pPr algn="ctr"/>
          <a:r>
            <a:rPr lang="en-US" sz="1400" b="0">
              <a:solidFill>
                <a:srgbClr val="3A7728"/>
              </a:solidFill>
              <a:latin typeface="Segoe UI" panose="020B0502040204020203" pitchFamily="34" charset="0"/>
              <a:cs typeface="Segoe UI" panose="020B0502040204020203" pitchFamily="34" charset="0"/>
            </a:rPr>
            <a:t>(In percent of RWA, 2022)</a:t>
          </a:r>
        </a:p>
      </cdr:txBody>
    </cdr:sp>
  </cdr:relSizeAnchor>
  <cdr:relSizeAnchor xmlns:cdr="http://schemas.openxmlformats.org/drawingml/2006/chartDrawing">
    <cdr:from>
      <cdr:x>0.01992</cdr:x>
      <cdr:y>0.90842</cdr:y>
    </cdr:from>
    <cdr:to>
      <cdr:x>0.62172</cdr:x>
      <cdr:y>0.98988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31B1F02-941C-03B8-874B-7F25D0490B69}"/>
            </a:ext>
          </a:extLst>
        </cdr:cNvPr>
        <cdr:cNvSpPr txBox="1"/>
      </cdr:nvSpPr>
      <cdr:spPr>
        <a:xfrm xmlns:a="http://schemas.openxmlformats.org/drawingml/2006/main">
          <a:off x="185269" y="4025152"/>
          <a:ext cx="5597710" cy="3609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300"/>
            <a:t>Source: Fitchconnect,</a:t>
          </a:r>
          <a:r>
            <a:rPr lang="en-US" sz="1300" baseline="0"/>
            <a:t> Bloomberg, Haver Analytics and </a:t>
          </a:r>
          <a:r>
            <a:rPr lang="en-US" sz="1300"/>
            <a:t>IMF staff estimates.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0.02962</cdr:x>
      <cdr:y>0.10508</cdr:y>
    </cdr:from>
    <cdr:to>
      <cdr:x>0.93997</cdr:x>
      <cdr:y>0.24447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6746" y="660056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endParaRPr lang="en-US" sz="12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  <cdr:relSizeAnchor xmlns:cdr="http://schemas.openxmlformats.org/drawingml/2006/chartDrawing">
    <cdr:from>
      <cdr:x>0.02071</cdr:x>
      <cdr:y>0.01219</cdr:y>
    </cdr:from>
    <cdr:to>
      <cdr:x>0.93106</cdr:x>
      <cdr:y>0.15157</cdr:y>
    </cdr:to>
    <cdr:sp macro="" textlink="">
      <cdr:nvSpPr>
        <cdr:cNvPr id="5" name="TBTitle">
          <a:extLst xmlns:a="http://schemas.openxmlformats.org/drawingml/2006/main">
            <a:ext uri="{FF2B5EF4-FFF2-40B4-BE49-F238E27FC236}">
              <a16:creationId xmlns:a16="http://schemas.microsoft.com/office/drawing/2014/main" id="{F52BE00A-66F6-E5C2-EBF1-848C58EDF3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9517" y="76544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Global Short-term Interest Rate</a:t>
          </a:r>
        </a:p>
        <a:p xmlns:a="http://schemas.openxmlformats.org/drawingml/2006/main">
          <a:pPr algn="l" rtl="0">
            <a:defRPr sz="1000"/>
          </a:pPr>
          <a:r>
            <a:rPr lang="en-US" sz="20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0.03907</cdr:x>
      <cdr:y>0.01106</cdr:y>
    </cdr:from>
    <cdr:to>
      <cdr:x>0.96562</cdr:x>
      <cdr:y>0.32745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D731AC6-9090-119D-B508-D65EB816522A}"/>
            </a:ext>
          </a:extLst>
        </cdr:cNvPr>
        <cdr:cNvSpPr txBox="1"/>
      </cdr:nvSpPr>
      <cdr:spPr>
        <a:xfrm xmlns:a="http://schemas.openxmlformats.org/drawingml/2006/main">
          <a:off x="304800" y="41728"/>
          <a:ext cx="7228390" cy="1193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Valuation Impact</a:t>
          </a:r>
          <a:r>
            <a:rPr lang="en-US" sz="1400" b="1" baseline="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US" sz="1400" b="1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on Fair</a:t>
          </a:r>
          <a:r>
            <a:rPr lang="en-US" sz="1400" b="1" baseline="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 Value</a:t>
          </a:r>
          <a:r>
            <a:rPr lang="en-US" sz="1400" b="1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 Securities </a:t>
          </a:r>
        </a:p>
        <a:p xmlns:a="http://schemas.openxmlformats.org/drawingml/2006/main">
          <a:pPr algn="ctr"/>
          <a:r>
            <a:rPr lang="en-US" sz="1400" b="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(2023, in percent of RWA)</a:t>
          </a:r>
          <a:endParaRPr lang="en-US" sz="1200" b="0">
            <a:solidFill>
              <a:srgbClr val="4B82AD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25400</xdr:rowOff>
    </xdr:from>
    <xdr:to>
      <xdr:col>12</xdr:col>
      <xdr:colOff>88900</xdr:colOff>
      <xdr:row>53</xdr:row>
      <xdr:rowOff>31750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6F19D01-BE66-DE8A-74E8-12D60F1764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0.01991</cdr:x>
      <cdr:y>0.00573</cdr:y>
    </cdr:from>
    <cdr:to>
      <cdr:x>0.93009</cdr:x>
      <cdr:y>0.14507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632" y="36033"/>
          <a:ext cx="7889875" cy="875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US" sz="2400" b="1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Segoe UI Emoji" panose="020B0502040204020203" pitchFamily="34" charset="0"/>
              <a:cs typeface="Segoe UI" panose="020B0502040204020203" pitchFamily="34" charset="0"/>
            </a:rPr>
            <a:t>Interest Margin </a:t>
          </a:r>
        </a:p>
        <a:p xmlns:a="http://schemas.openxmlformats.org/drawingml/2006/main">
          <a:pPr rtl="0"/>
          <a:r>
            <a:rPr lang="en-US" sz="1800" b="0" i="0" u="none" strike="noStrike" kern="1200" spc="0" baseline="0">
              <a:solidFill>
                <a:srgbClr val="3A7728"/>
              </a:solidFill>
              <a:latin typeface="Segoe UI" panose="020B0502040204020203" pitchFamily="34" charset="0"/>
              <a:ea typeface="Segoe UI Emoji" panose="020B0502040204020203" pitchFamily="34" charset="0"/>
              <a:cs typeface="Segoe UI" panose="020B0502040204020203" pitchFamily="34" charset="0"/>
            </a:rPr>
            <a:t>(Interest Income Rate - Interest Expense Rate, In percentage points)</a:t>
          </a:r>
        </a:p>
        <a:p xmlns:a="http://schemas.openxmlformats.org/drawingml/2006/main">
          <a:pPr algn="l" rtl="0">
            <a:defRPr sz="1000"/>
          </a:pPr>
          <a:endParaRPr lang="en-US" sz="12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133348</xdr:colOff>
      <xdr:row>5</xdr:row>
      <xdr:rowOff>133348</xdr:rowOff>
    </xdr:from>
    <xdr:to>
      <xdr:col>13</xdr:col>
      <xdr:colOff>133348</xdr:colOff>
      <xdr:row>22</xdr:row>
      <xdr:rowOff>123823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49388522-8366-48A1-8824-FB388612D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542925</xdr:colOff>
      <xdr:row>9</xdr:row>
      <xdr:rowOff>57150</xdr:rowOff>
    </xdr:from>
    <xdr:to>
      <xdr:col>9</xdr:col>
      <xdr:colOff>542925</xdr:colOff>
      <xdr:row>20</xdr:row>
      <xdr:rowOff>55406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C7C1219-3506-40F4-8061-E9588398353E}"/>
            </a:ext>
          </a:extLst>
        </xdr:cNvPr>
        <xdr:cNvCxnSpPr/>
      </xdr:nvCxnSpPr>
      <xdr:spPr>
        <a:xfrm flipV="1">
          <a:off x="6029325" y="1514475"/>
          <a:ext cx="0" cy="177943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38099</xdr:colOff>
      <xdr:row>6</xdr:row>
      <xdr:rowOff>47625</xdr:rowOff>
    </xdr:from>
    <xdr:to>
      <xdr:col>20</xdr:col>
      <xdr:colOff>38099</xdr:colOff>
      <xdr:row>23</xdr:row>
      <xdr:rowOff>38100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C210CDDF-F80D-4CC0-A595-36C369425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590550</xdr:colOff>
      <xdr:row>9</xdr:row>
      <xdr:rowOff>66675</xdr:rowOff>
    </xdr:from>
    <xdr:to>
      <xdr:col>16</xdr:col>
      <xdr:colOff>2468</xdr:colOff>
      <xdr:row>21</xdr:row>
      <xdr:rowOff>27962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F9156C7-539E-4D73-815E-C12785B118DD}"/>
            </a:ext>
          </a:extLst>
        </xdr:cNvPr>
        <xdr:cNvCxnSpPr/>
      </xdr:nvCxnSpPr>
      <xdr:spPr>
        <a:xfrm flipV="1">
          <a:off x="9734550" y="1524000"/>
          <a:ext cx="21518" cy="19043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187815</xdr:colOff>
      <xdr:row>9</xdr:row>
      <xdr:rowOff>66665</xdr:rowOff>
    </xdr:from>
    <xdr:to>
      <xdr:col>16</xdr:col>
      <xdr:colOff>57150</xdr:colOff>
      <xdr:row>11</xdr:row>
      <xdr:rowOff>127975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B5F209D-C0CE-43FA-A5D3-F79E7BDBAA39}"/>
            </a:ext>
          </a:extLst>
        </xdr:cNvPr>
        <xdr:cNvSpPr txBox="1"/>
      </xdr:nvSpPr>
      <xdr:spPr>
        <a:xfrm>
          <a:off x="9331815" y="1523990"/>
          <a:ext cx="478935" cy="385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Weak</a:t>
          </a:r>
        </a:p>
      </xdr:txBody>
    </xdr:sp>
    <xdr:clientData/>
  </xdr:twoCellAnchor>
  <xdr:absoluteAnchor>
    <xdr:pos x="4267200" y="4210050"/>
    <xdr:ext cx="4017644" cy="3274698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ACA9916-894A-423F-95D9-06ED4643CD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twoCellAnchor>
    <xdr:from>
      <xdr:col>14</xdr:col>
      <xdr:colOff>0</xdr:colOff>
      <xdr:row>26</xdr:row>
      <xdr:rowOff>0</xdr:rowOff>
    </xdr:from>
    <xdr:to>
      <xdr:col>20</xdr:col>
      <xdr:colOff>457200</xdr:colOff>
      <xdr:row>46</xdr:row>
      <xdr:rowOff>38101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C81EEA7B-C313-40A8-BACC-C365EA3C5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0.3366</cdr:x>
      <cdr:y>0.21558</cdr:y>
    </cdr:from>
    <cdr:to>
      <cdr:x>0.47656</cdr:x>
      <cdr:y>0.28472</cdr:y>
    </cdr:to>
    <cdr:sp macro="" textlink="">
      <cdr:nvSpPr>
        <cdr:cNvPr id="2" name="TextBox 9">
          <a:extLst xmlns:a="http://schemas.openxmlformats.org/drawingml/2006/main">
            <a:ext uri="{FF2B5EF4-FFF2-40B4-BE49-F238E27FC236}">
              <a16:creationId xmlns:a16="http://schemas.microsoft.com/office/drawing/2014/main" id="{C1F5407B-18A9-2EE3-AC2D-10BED701F596}"/>
            </a:ext>
          </a:extLst>
        </cdr:cNvPr>
        <cdr:cNvSpPr txBox="1"/>
      </cdr:nvSpPr>
      <cdr:spPr>
        <a:xfrm xmlns:a="http://schemas.openxmlformats.org/drawingml/2006/main">
          <a:off x="1231130" y="591370"/>
          <a:ext cx="511947" cy="18968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solidFill>
                <a:schemeClr val="accent1"/>
              </a:solidFill>
              <a:latin typeface="Arial" panose="020B0604020202020204" pitchFamily="34" charset="0"/>
              <a:cs typeface="Arial" panose="020B0604020202020204" pitchFamily="34" charset="0"/>
            </a:rPr>
            <a:t>Weak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0.06254</cdr:x>
      <cdr:y>0.94049</cdr:y>
    </cdr:from>
    <cdr:to>
      <cdr:x>0.16468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FB13B75-40A2-9076-88BD-25B1F8B2EFC7}"/>
            </a:ext>
          </a:extLst>
        </cdr:cNvPr>
        <cdr:cNvSpPr txBox="1"/>
      </cdr:nvSpPr>
      <cdr:spPr>
        <a:xfrm xmlns:a="http://schemas.openxmlformats.org/drawingml/2006/main">
          <a:off x="542563" y="5919967"/>
          <a:ext cx="886187" cy="374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0.05263</cdr:x>
      <cdr:y>0.10847</cdr:y>
    </cdr:from>
    <cdr:to>
      <cdr:x>0.08158</cdr:x>
      <cdr:y>0.74915</cdr:y>
    </cdr:to>
    <cdr:sp macro="" textlink="">
      <cdr:nvSpPr>
        <cdr:cNvPr id="3" name="Rectangle 2">
          <a:extLst xmlns:a="http://schemas.openxmlformats.org/drawingml/2006/main">
            <a:ext uri="{FF2B5EF4-FFF2-40B4-BE49-F238E27FC236}">
              <a16:creationId xmlns:a16="http://schemas.microsoft.com/office/drawing/2014/main" id="{58DE4B87-5321-91D7-864E-937C13B9EA5C}"/>
            </a:ext>
          </a:extLst>
        </cdr:cNvPr>
        <cdr:cNvSpPr/>
      </cdr:nvSpPr>
      <cdr:spPr>
        <a:xfrm xmlns:a="http://schemas.openxmlformats.org/drawingml/2006/main">
          <a:off x="192499" y="297555"/>
          <a:ext cx="105888" cy="175751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 sz="8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4914900" y="285750"/>
    <xdr:ext cx="3657600" cy="36576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A54776-CE3D-4D60-A68E-5E234AFCD9D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361951" y="276224"/>
    <xdr:ext cx="3657600" cy="36576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D55CB9-56F8-4CD7-A42B-4704B0CF1DC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0.50593</cdr:x>
      <cdr:y>0.54129</cdr:y>
    </cdr:from>
    <cdr:to>
      <cdr:x>0.86447</cdr:x>
      <cdr:y>0.74518</cdr:y>
    </cdr:to>
    <cdr:grpSp>
      <cdr:nvGrpSpPr>
        <cdr:cNvPr id="9" name="Group 8">
          <a:extLst xmlns:a="http://schemas.openxmlformats.org/drawingml/2006/main">
            <a:ext uri="{FF2B5EF4-FFF2-40B4-BE49-F238E27FC236}">
              <a16:creationId xmlns:a16="http://schemas.microsoft.com/office/drawing/2014/main" id="{44B5F5FF-C134-9B8C-54B6-BC5D61CA7BB0}"/>
            </a:ext>
          </a:extLst>
        </cdr:cNvPr>
        <cdr:cNvGrpSpPr/>
      </cdr:nvGrpSpPr>
      <cdr:grpSpPr>
        <a:xfrm xmlns:a="http://schemas.openxmlformats.org/drawingml/2006/main">
          <a:off x="1850490" y="1979822"/>
          <a:ext cx="1311395" cy="745748"/>
          <a:chOff x="4375593" y="3392495"/>
          <a:chExt cx="3100947" cy="1277870"/>
        </a:xfrm>
      </cdr:grpSpPr>
      <cdr:cxnSp macro="">
        <cdr:nvCxnSpPr>
          <cdr:cNvPr id="3" name="Straight Arrow Connector 2">
            <a:extLst xmlns:a="http://schemas.openxmlformats.org/drawingml/2006/main">
              <a:ext uri="{FF2B5EF4-FFF2-40B4-BE49-F238E27FC236}">
                <a16:creationId xmlns:a16="http://schemas.microsoft.com/office/drawing/2014/main" id="{BD10E279-2508-DC1A-61A3-68FB9A3BAE12}"/>
              </a:ext>
            </a:extLst>
          </cdr:cNvPr>
          <cdr:cNvCxnSpPr/>
        </cdr:nvCxnSpPr>
        <cdr:spPr>
          <a:xfrm xmlns:a="http://schemas.openxmlformats.org/drawingml/2006/main">
            <a:off x="4375593" y="3392495"/>
            <a:ext cx="2465294" cy="99508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8" name="TextBox 7">
            <a:extLst xmlns:a="http://schemas.openxmlformats.org/drawingml/2006/main">
              <a:ext uri="{FF2B5EF4-FFF2-40B4-BE49-F238E27FC236}">
                <a16:creationId xmlns:a16="http://schemas.microsoft.com/office/drawing/2014/main" id="{9598C993-A650-B65E-59D1-7E1E47262C17}"/>
              </a:ext>
            </a:extLst>
          </cdr:cNvPr>
          <cdr:cNvSpPr txBox="1"/>
        </cdr:nvSpPr>
        <cdr:spPr>
          <a:xfrm xmlns:a="http://schemas.openxmlformats.org/drawingml/2006/main" rot="1216804">
            <a:off x="5137955" y="3759321"/>
            <a:ext cx="2338585" cy="91104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800">
                <a:solidFill>
                  <a:schemeClr val="accent1"/>
                </a:solidFill>
                <a:latin typeface="Airal"/>
              </a:rPr>
              <a:t>Increasing</a:t>
            </a:r>
            <a:r>
              <a:rPr lang="en-US" sz="800" baseline="0">
                <a:solidFill>
                  <a:schemeClr val="accent1"/>
                </a:solidFill>
                <a:latin typeface="Airal"/>
              </a:rPr>
              <a:t> Vulnerability</a:t>
            </a:r>
            <a:endParaRPr lang="en-US" sz="800">
              <a:solidFill>
                <a:schemeClr val="accent1"/>
              </a:solidFill>
              <a:latin typeface="Airal"/>
            </a:endParaRPr>
          </a:p>
        </cdr:txBody>
      </cdr:sp>
    </cdr:grp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0.50275</cdr:x>
      <cdr:y>0.52887</cdr:y>
    </cdr:from>
    <cdr:to>
      <cdr:x>0.85889</cdr:x>
      <cdr:y>0.6938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0F8FA88F-DF1E-E9A4-77F2-7BA3199C683D}"/>
            </a:ext>
          </a:extLst>
        </cdr:cNvPr>
        <cdr:cNvGrpSpPr/>
      </cdr:nvGrpSpPr>
      <cdr:grpSpPr>
        <a:xfrm xmlns:a="http://schemas.openxmlformats.org/drawingml/2006/main">
          <a:off x="1838858" y="1934395"/>
          <a:ext cx="1302618" cy="603248"/>
          <a:chOff x="22603" y="259004"/>
          <a:chExt cx="3083091" cy="1035906"/>
        </a:xfrm>
      </cdr:grpSpPr>
      <cdr:cxnSp macro="">
        <cdr:nvCxnSpPr>
          <cdr:cNvPr id="3" name="Straight Arrow Connector 2">
            <a:extLst xmlns:a="http://schemas.openxmlformats.org/drawingml/2006/main">
              <a:ext uri="{FF2B5EF4-FFF2-40B4-BE49-F238E27FC236}">
                <a16:creationId xmlns:a16="http://schemas.microsoft.com/office/drawing/2014/main" id="{357200E7-ED8D-20BE-1FEA-57B2D7A89395}"/>
              </a:ext>
            </a:extLst>
          </cdr:cNvPr>
          <cdr:cNvCxnSpPr/>
        </cdr:nvCxnSpPr>
        <cdr:spPr>
          <a:xfrm xmlns:a="http://schemas.openxmlformats.org/drawingml/2006/main">
            <a:off x="22603" y="259004"/>
            <a:ext cx="2465294" cy="995082"/>
          </a:xfrm>
          <a:prstGeom xmlns:a="http://schemas.openxmlformats.org/drawingml/2006/main" prst="straightConnector1">
            <a:avLst/>
          </a:prstGeom>
          <a:ln xmlns:a="http://schemas.openxmlformats.org/drawingml/2006/main">
            <a:tailEnd type="triangle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4" name="TextBox 3">
            <a:extLst xmlns:a="http://schemas.openxmlformats.org/drawingml/2006/main">
              <a:ext uri="{FF2B5EF4-FFF2-40B4-BE49-F238E27FC236}">
                <a16:creationId xmlns:a16="http://schemas.microsoft.com/office/drawing/2014/main" id="{0B33D6B3-7E3F-BC56-C44F-A49B1125A039}"/>
              </a:ext>
            </a:extLst>
          </cdr:cNvPr>
          <cdr:cNvSpPr txBox="1"/>
        </cdr:nvSpPr>
        <cdr:spPr>
          <a:xfrm xmlns:a="http://schemas.openxmlformats.org/drawingml/2006/main" rot="1216804">
            <a:off x="912703" y="672423"/>
            <a:ext cx="2192991" cy="622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800">
                <a:solidFill>
                  <a:schemeClr val="accent1"/>
                </a:solidFill>
              </a:rPr>
              <a:t>Increasing</a:t>
            </a:r>
            <a:r>
              <a:rPr lang="en-US" sz="800" baseline="0">
                <a:solidFill>
                  <a:schemeClr val="accent1"/>
                </a:solidFill>
              </a:rPr>
              <a:t> Vulnerability</a:t>
            </a:r>
            <a:endParaRPr lang="en-US" sz="800">
              <a:solidFill>
                <a:schemeClr val="accent1"/>
              </a:solidFill>
            </a:endParaRPr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438149</xdr:colOff>
      <xdr:row>12</xdr:row>
      <xdr:rowOff>66675</xdr:rowOff>
    </xdr:from>
    <xdr:to>
      <xdr:col>2</xdr:col>
      <xdr:colOff>523874</xdr:colOff>
      <xdr:row>24</xdr:row>
      <xdr:rowOff>114300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9319CB9-468C-45BA-8538-973DA0ED25F8}"/>
            </a:ext>
            <a:ext uri="{147F2762-F138-4A5C-976F-8EAC2B608ADB}">
              <a16:predDERef xmlns:a16="http://schemas.microsoft.com/office/drawing/2014/main" pred="{FC6FE613-74CE-4994-ACAD-1C7ED35809A3}"/>
            </a:ext>
          </a:extLst>
        </xdr:cNvPr>
        <xdr:cNvSpPr/>
      </xdr:nvSpPr>
      <xdr:spPr>
        <a:xfrm flipH="1">
          <a:off x="1657349" y="2009775"/>
          <a:ext cx="85725" cy="199072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0.0336</cdr:x>
      <cdr:y>0.93276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6600" y="5858985"/>
          <a:ext cx="8375650" cy="4223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Sources: IMF Staff.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40155C-24FC-964C-B05A-FEECB4A344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0.15156</cdr:x>
      <cdr:y>0.0716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172" y="0"/>
          <a:ext cx="993798" cy="450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Global</a:t>
          </a:r>
          <a:endParaRPr lang="en-US" sz="12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F6C46-478B-ADFD-1901-89F955B0099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0.26682</cdr:x>
      <cdr:y>0.0716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172" y="0"/>
          <a:ext cx="1993046" cy="450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United States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179035-45FE-EF45-F40C-198D485E4A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0.21216</cdr:x>
      <cdr:y>0.07175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1518364" cy="450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Euro Area</a:t>
          </a:r>
          <a:endParaRPr lang="en-US" sz="12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E5E1F1-1704-87B9-9A3E-3F83553888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0.63149</cdr:x>
      <cdr:y>0.07175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5151860" cy="450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Emerging Markets excluding China</a:t>
          </a:r>
          <a:endParaRPr lang="en-US" sz="12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289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69E535-87B1-FCE0-D6FD-5FCADB314C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0.51652</cdr:x>
      <cdr:y>0.0716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172" y="0"/>
          <a:ext cx="4157870" cy="4509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Other Advanced Economies</a:t>
          </a:r>
          <a:endParaRPr lang="en-US" sz="12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0.0336</cdr:x>
      <cdr:y>0.93276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6600" y="5858985"/>
          <a:ext cx="8375650" cy="4223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Sources: IMF Staff.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3629</xdr:colOff>
      <xdr:row>0</xdr:row>
      <xdr:rowOff>0</xdr:rowOff>
    </xdr:from>
    <xdr:to>
      <xdr:col>98</xdr:col>
      <xdr:colOff>12700</xdr:colOff>
      <xdr:row>10</xdr:row>
      <xdr:rowOff>19050</xdr:rowOff>
    </xdr:to>
    <xdr:sp macro="" textlink="">
      <xdr:nvSpPr>
        <xdr:cNvPr id="2" name="Header">
          <a:extLst>
            <a:ext uri="{FF2B5EF4-FFF2-40B4-BE49-F238E27FC236}">
              <a16:creationId xmlns:a16="http://schemas.microsoft.com/office/drawing/2014/main" id="{7E6C9997-3793-4E4E-A8F9-3E2BB2D4A218}"/>
            </a:ext>
          </a:extLst>
        </xdr:cNvPr>
        <xdr:cNvSpPr txBox="1"/>
      </xdr:nvSpPr>
      <xdr:spPr>
        <a:xfrm>
          <a:off x="460829" y="0"/>
          <a:ext cx="5152571" cy="40005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algn="ctr"/>
          <a:r>
            <a:rPr lang="en-US" sz="1200" b="1" i="0">
              <a:solidFill>
                <a:srgbClr val="4B82AD"/>
              </a:solidFill>
              <a:latin typeface="Segoe UI" panose="020B0502040204020203" pitchFamily="34" charset="0"/>
            </a:rPr>
            <a:t>Figure #. Country Name: Title, Date</a:t>
          </a:r>
          <a:r>
            <a:rPr lang="en-US" sz="1000" b="0" i="0">
              <a:solidFill>
                <a:srgbClr val="4B82AD"/>
              </a:solidFill>
              <a:latin typeface="Segoe UI" panose="020B0502040204020203" pitchFamily="34" charset="0"/>
            </a:rPr>
            <a:t>
</a:t>
          </a:r>
        </a:p>
      </xdr:txBody>
    </xdr:sp>
    <xdr:clientData/>
  </xdr:twoCellAnchor>
  <xdr:twoCellAnchor editAs="absolute">
    <xdr:from>
      <xdr:col>3</xdr:col>
      <xdr:colOff>23586</xdr:colOff>
      <xdr:row>210</xdr:row>
      <xdr:rowOff>0</xdr:rowOff>
    </xdr:from>
    <xdr:to>
      <xdr:col>89</xdr:col>
      <xdr:colOff>18143</xdr:colOff>
      <xdr:row>231</xdr:row>
      <xdr:rowOff>0</xdr:rowOff>
    </xdr:to>
    <xdr:sp macro="" textlink="">
      <xdr:nvSpPr>
        <xdr:cNvPr id="3" name="Footer">
          <a:extLst>
            <a:ext uri="{FF2B5EF4-FFF2-40B4-BE49-F238E27FC236}">
              <a16:creationId xmlns:a16="http://schemas.microsoft.com/office/drawing/2014/main" id="{9957E592-7A26-465B-862A-93B53B1E04D3}"/>
            </a:ext>
          </a:extLst>
        </xdr:cNvPr>
        <xdr:cNvSpPr txBox="1"/>
      </xdr:nvSpPr>
      <xdr:spPr>
        <a:xfrm>
          <a:off x="195036" y="8001000"/>
          <a:ext cx="4909457" cy="80010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000" b="0" i="0">
              <a:latin typeface="Segoe UI" panose="020B0502040204020203" pitchFamily="34" charset="0"/>
            </a:rPr>
            <a:t>Source:
</a:t>
          </a:r>
        </a:p>
      </xdr:txBody>
    </xdr:sp>
    <xdr:clientData/>
  </xdr:twoCellAnchor>
  <xdr:absoluteAnchor>
    <xdr:pos x="359229" y="457200"/>
    <xdr:ext cx="5592274" cy="2389798"/>
    <xdr:graphicFrame macro="">
      <xdr:nvGraphicFramePr>
        <xdr:cNvPr id="4" name="Chart 31">
          <a:extLst>
            <a:ext uri="{FF2B5EF4-FFF2-40B4-BE49-F238E27FC236}">
              <a16:creationId xmlns:a16="http://schemas.microsoft.com/office/drawing/2014/main" id="{1FF7059D-5F37-44A1-935E-021D760701C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2971800"/>
    <xdr:ext cx="2982546" cy="2389798"/>
    <xdr:graphicFrame macro="">
      <xdr:nvGraphicFramePr>
        <xdr:cNvPr id="5" name="Chart 41">
          <a:extLst>
            <a:ext uri="{FF2B5EF4-FFF2-40B4-BE49-F238E27FC236}">
              <a16:creationId xmlns:a16="http://schemas.microsoft.com/office/drawing/2014/main" id="{CF5A84BF-D8BE-4A87-A336-B4B4C5678A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3352800" y="2971800"/>
    <xdr:ext cx="2982546" cy="2389798"/>
    <xdr:graphicFrame macro="">
      <xdr:nvGraphicFramePr>
        <xdr:cNvPr id="6" name="Chart 51">
          <a:extLst>
            <a:ext uri="{FF2B5EF4-FFF2-40B4-BE49-F238E27FC236}">
              <a16:creationId xmlns:a16="http://schemas.microsoft.com/office/drawing/2014/main" id="{B46B3835-E216-493A-8CA5-250F2761B3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0" y="5486400"/>
    <xdr:ext cx="2982546" cy="2389798"/>
    <xdr:graphicFrame macro="">
      <xdr:nvGraphicFramePr>
        <xdr:cNvPr id="7" name="Chart 61">
          <a:extLst>
            <a:ext uri="{FF2B5EF4-FFF2-40B4-BE49-F238E27FC236}">
              <a16:creationId xmlns:a16="http://schemas.microsoft.com/office/drawing/2014/main" id="{62FF655E-AB05-4332-9FBF-2E1349D7BC9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352800" y="5486400"/>
    <xdr:ext cx="2982546" cy="2389798"/>
    <xdr:graphicFrame macro="">
      <xdr:nvGraphicFramePr>
        <xdr:cNvPr id="8" name="Chart 71">
          <a:extLst>
            <a:ext uri="{FF2B5EF4-FFF2-40B4-BE49-F238E27FC236}">
              <a16:creationId xmlns:a16="http://schemas.microsoft.com/office/drawing/2014/main" id="{49B90C1B-2228-4B01-9167-3533764C83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0.46407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23" y="0"/>
          <a:ext cx="2388667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income and expense betas, All countries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0.2928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544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0.67896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1914883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income and expense betas, US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0.6773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1909946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income and expense betas, EA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0.68603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1935979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income and expense betas, EM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0.77422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2199000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income and expense betas, other AE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AC30CD-5F58-681E-9A7A-F5BF0098B48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0.86907</cdr:x>
      <cdr:y>0.10432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9999" y="0"/>
          <a:ext cx="7210500" cy="655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All countries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6475E-739B-65D7-5120-3BC1498FB3F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0.70507</cdr:x>
      <cdr:y>0.10432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5789470" cy="655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US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01084" y="3079749"/>
    <xdr:ext cx="8675584" cy="6292273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5E3C4E-33C8-4A83-B9DC-E8AF21B6C97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86334" y="3079750"/>
    <xdr:ext cx="8675584" cy="6292273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221E6-925E-49B3-829E-6646425E4F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0ED877-CF39-5AC5-F214-D177B08A233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0.70336</cdr:x>
      <cdr:y>0.10432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5774594" cy="655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EA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EE2A08-B4B8-9D97-B3C0-7537E17964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0.71238</cdr:x>
      <cdr:y>0.10432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5852756" cy="655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EM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661623" cy="628872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F9DBD-0FED-4AD9-65BF-7839B75895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0.80342</cdr:x>
      <cdr:y>0.10432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0000" y="0"/>
          <a:ext cx="6641690" cy="6556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other AE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3629</xdr:colOff>
      <xdr:row>0</xdr:row>
      <xdr:rowOff>0</xdr:rowOff>
    </xdr:from>
    <xdr:to>
      <xdr:col>98</xdr:col>
      <xdr:colOff>12700</xdr:colOff>
      <xdr:row>10</xdr:row>
      <xdr:rowOff>19050</xdr:rowOff>
    </xdr:to>
    <xdr:sp macro="" textlink="">
      <xdr:nvSpPr>
        <xdr:cNvPr id="2" name="Header">
          <a:extLst>
            <a:ext uri="{FF2B5EF4-FFF2-40B4-BE49-F238E27FC236}">
              <a16:creationId xmlns:a16="http://schemas.microsoft.com/office/drawing/2014/main" id="{5813A6B6-41A5-4125-A7EB-C8FAAD68583E}"/>
            </a:ext>
          </a:extLst>
        </xdr:cNvPr>
        <xdr:cNvSpPr txBox="1"/>
      </xdr:nvSpPr>
      <xdr:spPr>
        <a:xfrm>
          <a:off x="460829" y="0"/>
          <a:ext cx="5152571" cy="40005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algn="ctr"/>
          <a:r>
            <a:rPr lang="en-US" sz="1200" b="1" i="0">
              <a:solidFill>
                <a:srgbClr val="4B82AD"/>
              </a:solidFill>
              <a:latin typeface="Segoe UI" panose="020B0502040204020203" pitchFamily="34" charset="0"/>
            </a:rPr>
            <a:t>Figure A2. Interest expense betas and deposits</a:t>
          </a:r>
          <a:r>
            <a:rPr lang="en-US" sz="1200" b="1" i="0" baseline="0">
              <a:solidFill>
                <a:srgbClr val="4B82AD"/>
              </a:solidFill>
              <a:latin typeface="Segoe UI" panose="020B0502040204020203" pitchFamily="34" charset="0"/>
            </a:rPr>
            <a:t>-to-funding ratio</a:t>
          </a:r>
          <a:r>
            <a:rPr lang="en-US" sz="1000" b="0" i="0">
              <a:solidFill>
                <a:srgbClr val="4B82AD"/>
              </a:solidFill>
              <a:latin typeface="Segoe UI" panose="020B0502040204020203" pitchFamily="34" charset="0"/>
            </a:rPr>
            <a:t>
</a:t>
          </a:r>
        </a:p>
      </xdr:txBody>
    </xdr:sp>
    <xdr:clientData/>
  </xdr:twoCellAnchor>
  <xdr:twoCellAnchor editAs="absolute">
    <xdr:from>
      <xdr:col>3</xdr:col>
      <xdr:colOff>23586</xdr:colOff>
      <xdr:row>210</xdr:row>
      <xdr:rowOff>0</xdr:rowOff>
    </xdr:from>
    <xdr:to>
      <xdr:col>89</xdr:col>
      <xdr:colOff>18143</xdr:colOff>
      <xdr:row>231</xdr:row>
      <xdr:rowOff>0</xdr:rowOff>
    </xdr:to>
    <xdr:sp macro="" textlink="">
      <xdr:nvSpPr>
        <xdr:cNvPr id="3" name="Footer">
          <a:extLst>
            <a:ext uri="{FF2B5EF4-FFF2-40B4-BE49-F238E27FC236}">
              <a16:creationId xmlns:a16="http://schemas.microsoft.com/office/drawing/2014/main" id="{164E9E5D-B7DA-4C73-976A-F637E6821029}"/>
            </a:ext>
          </a:extLst>
        </xdr:cNvPr>
        <xdr:cNvSpPr txBox="1"/>
      </xdr:nvSpPr>
      <xdr:spPr>
        <a:xfrm>
          <a:off x="195036" y="8001000"/>
          <a:ext cx="4909457" cy="80010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000" b="0" i="0">
              <a:latin typeface="Segoe UI" panose="020B0502040204020203" pitchFamily="34" charset="0"/>
            </a:rPr>
            <a:t>Source:</a:t>
          </a:r>
          <a:r>
            <a:rPr lang="en-US" sz="1000" b="0" i="0" baseline="0">
              <a:latin typeface="Segoe UI" panose="020B0502040204020203" pitchFamily="34" charset="0"/>
            </a:rPr>
            <a:t> IMF staff calculations.</a:t>
          </a:r>
          <a:r>
            <a:rPr lang="en-US" sz="1000" b="0" i="0">
              <a:latin typeface="Segoe UI" panose="020B0502040204020203" pitchFamily="34" charset="0"/>
            </a:rPr>
            <a:t>
</a:t>
          </a:r>
        </a:p>
      </xdr:txBody>
    </xdr:sp>
    <xdr:clientData/>
  </xdr:twoCellAnchor>
  <xdr:absoluteAnchor>
    <xdr:pos x="359229" y="457200"/>
    <xdr:ext cx="5592274" cy="2389798"/>
    <xdr:graphicFrame macro="">
      <xdr:nvGraphicFramePr>
        <xdr:cNvPr id="4" name="Chart 31">
          <a:extLst>
            <a:ext uri="{FF2B5EF4-FFF2-40B4-BE49-F238E27FC236}">
              <a16:creationId xmlns:a16="http://schemas.microsoft.com/office/drawing/2014/main" id="{23AC1707-8C64-4075-AFE9-6B9BA1800E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2971800"/>
    <xdr:ext cx="2982546" cy="2389798"/>
    <xdr:graphicFrame macro="">
      <xdr:nvGraphicFramePr>
        <xdr:cNvPr id="5" name="Chart 41">
          <a:extLst>
            <a:ext uri="{FF2B5EF4-FFF2-40B4-BE49-F238E27FC236}">
              <a16:creationId xmlns:a16="http://schemas.microsoft.com/office/drawing/2014/main" id="{71487A66-F302-49F3-8875-CD36F03DDE5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3352800" y="2971800"/>
    <xdr:ext cx="2982546" cy="2389798"/>
    <xdr:graphicFrame macro="">
      <xdr:nvGraphicFramePr>
        <xdr:cNvPr id="6" name="Chart 51">
          <a:extLst>
            <a:ext uri="{FF2B5EF4-FFF2-40B4-BE49-F238E27FC236}">
              <a16:creationId xmlns:a16="http://schemas.microsoft.com/office/drawing/2014/main" id="{6A24807E-67B4-43EE-98B1-C001E9AD1D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0" y="5486400"/>
    <xdr:ext cx="2982546" cy="2389798"/>
    <xdr:graphicFrame macro="">
      <xdr:nvGraphicFramePr>
        <xdr:cNvPr id="7" name="Chart 61">
          <a:extLst>
            <a:ext uri="{FF2B5EF4-FFF2-40B4-BE49-F238E27FC236}">
              <a16:creationId xmlns:a16="http://schemas.microsoft.com/office/drawing/2014/main" id="{7A4F97A2-4E17-4584-8673-86CA8E53B41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352800" y="5486400"/>
    <xdr:ext cx="2982546" cy="2389798"/>
    <xdr:graphicFrame macro="">
      <xdr:nvGraphicFramePr>
        <xdr:cNvPr id="8" name="Chart 71">
          <a:extLst>
            <a:ext uri="{FF2B5EF4-FFF2-40B4-BE49-F238E27FC236}">
              <a16:creationId xmlns:a16="http://schemas.microsoft.com/office/drawing/2014/main" id="{D7028432-EE21-4AD4-8911-10BF353440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0.42105</cdr:x>
      <cdr:y>0.07451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6523" y="0"/>
          <a:ext cx="2148089" cy="178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Global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0.86886</cdr:x>
      <cdr:y>0.07451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2481257" cy="178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United States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0.81059</cdr:x>
      <cdr:y>0.07451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2307491" cy="1780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Euro Area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0.00335</cdr:x>
      <cdr:y>0</cdr:y>
    </cdr:from>
    <cdr:to>
      <cdr:x>0.97532</cdr:x>
      <cdr:y>0.13787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027" y="0"/>
          <a:ext cx="8422111" cy="86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Common Equity Tier 1 (CET1)- Region, Lowest in 2022-25 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 for levels and in percentage points for changes)</a:t>
          </a:r>
        </a:p>
      </cdr:txBody>
    </cdr:sp>
  </cdr:relSizeAnchor>
  <cdr:relSizeAnchor xmlns:cdr="http://schemas.openxmlformats.org/drawingml/2006/chartDrawing">
    <cdr:from>
      <cdr:x>0.45214</cdr:x>
      <cdr:y>0.22892</cdr:y>
    </cdr:from>
    <cdr:to>
      <cdr:x>0.67266</cdr:x>
      <cdr:y>0.2771</cdr:y>
    </cdr:to>
    <cdr:sp macro="" textlink="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7D6DB3CE-4221-2221-1736-9C2D5D647D9A}"/>
            </a:ext>
          </a:extLst>
        </cdr:cNvPr>
        <cdr:cNvSpPr txBox="1"/>
      </cdr:nvSpPr>
      <cdr:spPr>
        <a:xfrm xmlns:a="http://schemas.openxmlformats.org/drawingml/2006/main">
          <a:off x="3922593" y="1440418"/>
          <a:ext cx="1913140" cy="3031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chemeClr val="tx1">
                  <a:lumMod val="75000"/>
                  <a:lumOff val="25000"/>
                </a:schemeClr>
              </a:solidFill>
              <a:latin typeface="Segoe UI" panose="020B0502040204020203" pitchFamily="34" charset="0"/>
              <a:cs typeface="Segoe UI" panose="020B0502040204020203" pitchFamily="34" charset="0"/>
            </a:rPr>
            <a:t>Starting CET1 Ratio</a:t>
          </a:r>
        </a:p>
      </cdr:txBody>
    </cdr:sp>
  </cdr:relSizeAnchor>
  <cdr:relSizeAnchor xmlns:cdr="http://schemas.openxmlformats.org/drawingml/2006/chartDrawing">
    <cdr:from>
      <cdr:x>0.1375</cdr:x>
      <cdr:y>0.38718</cdr:y>
    </cdr:from>
    <cdr:to>
      <cdr:x>0.1541</cdr:x>
      <cdr:y>0.38718</cdr:y>
    </cdr:to>
    <cdr:cxnSp macro="">
      <cdr:nvCxnSpPr>
        <cdr:cNvPr id="15" name="Straight Connector 14">
          <a:extLst xmlns:a="http://schemas.openxmlformats.org/drawingml/2006/main">
            <a:ext uri="{FF2B5EF4-FFF2-40B4-BE49-F238E27FC236}">
              <a16:creationId xmlns:a16="http://schemas.microsoft.com/office/drawing/2014/main" id="{D31E95D3-19F7-93F6-CB7B-8C166477CC23}"/>
            </a:ext>
          </a:extLst>
        </cdr:cNvPr>
        <cdr:cNvCxnSpPr/>
      </cdr:nvCxnSpPr>
      <cdr:spPr>
        <a:xfrm xmlns:a="http://schemas.openxmlformats.org/drawingml/2006/main">
          <a:off x="1192894" y="2436236"/>
          <a:ext cx="144015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0.1757</cdr:x>
      <cdr:y>0.31437</cdr:y>
    </cdr:from>
    <cdr:to>
      <cdr:x>0.19411</cdr:x>
      <cdr:y>0.31451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F218D112-16CE-212D-20F5-028138D68CE8}"/>
            </a:ext>
          </a:extLst>
        </cdr:cNvPr>
        <cdr:cNvCxnSpPr/>
      </cdr:nvCxnSpPr>
      <cdr:spPr>
        <a:xfrm xmlns:a="http://schemas.openxmlformats.org/drawingml/2006/main">
          <a:off x="1524297" y="1978115"/>
          <a:ext cx="159717" cy="881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0.21161</cdr:x>
      <cdr:y>0.41181</cdr:y>
    </cdr:from>
    <cdr:to>
      <cdr:x>0.23055</cdr:x>
      <cdr:y>0.41211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93D71196-7496-03BF-DAA7-DC0E1855BABB}"/>
            </a:ext>
          </a:extLst>
        </cdr:cNvPr>
        <cdr:cNvCxnSpPr/>
      </cdr:nvCxnSpPr>
      <cdr:spPr>
        <a:xfrm xmlns:a="http://schemas.openxmlformats.org/drawingml/2006/main" flipV="1">
          <a:off x="1835835" y="2591215"/>
          <a:ext cx="164316" cy="1887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0.2515</cdr:x>
      <cdr:y>0.35492</cdr:y>
    </cdr:from>
    <cdr:to>
      <cdr:x>0.26968</cdr:x>
      <cdr:y>0.35509</cdr:y>
    </cdr:to>
    <cdr:cxnSp macro="">
      <cdr:nvCxnSpPr>
        <cdr:cNvPr id="23" name="Straight Connector 22">
          <a:extLst xmlns:a="http://schemas.openxmlformats.org/drawingml/2006/main">
            <a:ext uri="{FF2B5EF4-FFF2-40B4-BE49-F238E27FC236}">
              <a16:creationId xmlns:a16="http://schemas.microsoft.com/office/drawing/2014/main" id="{7FAD53DD-D0A7-69EC-BDAB-5A6E601473C9}"/>
            </a:ext>
          </a:extLst>
        </cdr:cNvPr>
        <cdr:cNvCxnSpPr/>
      </cdr:nvCxnSpPr>
      <cdr:spPr>
        <a:xfrm xmlns:a="http://schemas.openxmlformats.org/drawingml/2006/main" flipV="1">
          <a:off x="2181921" y="2233272"/>
          <a:ext cx="157722" cy="107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0.29205</cdr:x>
      <cdr:y>0.43134</cdr:y>
    </cdr:from>
    <cdr:to>
      <cdr:x>0.31034</cdr:x>
      <cdr:y>0.43195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B023F86F-E86C-0994-4222-56C7B815C81E}"/>
            </a:ext>
          </a:extLst>
        </cdr:cNvPr>
        <cdr:cNvCxnSpPr/>
      </cdr:nvCxnSpPr>
      <cdr:spPr>
        <a:xfrm xmlns:a="http://schemas.openxmlformats.org/drawingml/2006/main" flipV="1">
          <a:off x="2533716" y="2714122"/>
          <a:ext cx="158676" cy="3839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0.33001</cdr:x>
      <cdr:y>0.33522</cdr:y>
    </cdr:from>
    <cdr:to>
      <cdr:x>0.34796</cdr:x>
      <cdr:y>0.33533</cdr:y>
    </cdr:to>
    <cdr:cxnSp macro="">
      <cdr:nvCxnSpPr>
        <cdr:cNvPr id="25" name="Straight Connector 24">
          <a:extLst xmlns:a="http://schemas.openxmlformats.org/drawingml/2006/main">
            <a:ext uri="{FF2B5EF4-FFF2-40B4-BE49-F238E27FC236}">
              <a16:creationId xmlns:a16="http://schemas.microsoft.com/office/drawing/2014/main" id="{FF5FCB86-2DCC-0127-8BA7-181B37C6341F}"/>
            </a:ext>
          </a:extLst>
        </cdr:cNvPr>
        <cdr:cNvCxnSpPr/>
      </cdr:nvCxnSpPr>
      <cdr:spPr>
        <a:xfrm xmlns:a="http://schemas.openxmlformats.org/drawingml/2006/main">
          <a:off x="2863048" y="2109275"/>
          <a:ext cx="155727" cy="692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0.43136</cdr:x>
      <cdr:y>0.25638</cdr:y>
    </cdr:from>
    <cdr:to>
      <cdr:x>0.45435</cdr:x>
      <cdr:y>0.25638</cdr:y>
    </cdr:to>
    <cdr:cxnSp macro="">
      <cdr:nvCxnSpPr>
        <cdr:cNvPr id="26" name="Straight Connector 25">
          <a:extLst xmlns:a="http://schemas.openxmlformats.org/drawingml/2006/main">
            <a:ext uri="{FF2B5EF4-FFF2-40B4-BE49-F238E27FC236}">
              <a16:creationId xmlns:a16="http://schemas.microsoft.com/office/drawing/2014/main" id="{CDF13AAA-4E94-1367-2A54-62CB17D0FC71}"/>
            </a:ext>
          </a:extLst>
        </cdr:cNvPr>
        <cdr:cNvCxnSpPr/>
      </cdr:nvCxnSpPr>
      <cdr:spPr>
        <a:xfrm xmlns:a="http://schemas.openxmlformats.org/drawingml/2006/main">
          <a:off x="3742295" y="1613233"/>
          <a:ext cx="199452" cy="0"/>
        </a:xfrm>
        <a:prstGeom xmlns:a="http://schemas.openxmlformats.org/drawingml/2006/main" prst="line">
          <a:avLst/>
        </a:prstGeom>
        <a:ln xmlns:a="http://schemas.openxmlformats.org/drawingml/2006/main" w="317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0.03693</cdr:x>
      <cdr:y>0</cdr:y>
    </cdr:from>
    <cdr:to>
      <cdr:x>0.98349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145" y="0"/>
          <a:ext cx="2823145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Emerging Markets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0.87213</cdr:x>
      <cdr:y>0.13163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601161" cy="3145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deposits, other Advanced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Economies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548FCC-78A4-986A-0EF5-7144F0444B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0.96992</cdr:x>
      <cdr:y>0.16947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8404352" cy="1065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 All countries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6CB440-BF53-3C94-FE56-489BB31ACAE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0.96992</cdr:x>
      <cdr:y>0.16947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8404352" cy="1065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US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7ED661-8C26-80A6-B6ED-54BB6BEABB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0.96992</cdr:x>
      <cdr:y>0.16947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8404352" cy="1065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EA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B58BDF-3545-C1E1-5566-6190007E06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0.97971</cdr:x>
      <cdr:y>0.16947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8489247" cy="1065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 </a:t>
          </a:r>
        </a:p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EM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0.00756</cdr:x>
      <cdr:y>0.00045</cdr:y>
    </cdr:from>
    <cdr:to>
      <cdr:x>0.97995</cdr:x>
      <cdr:y>0.13832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C56BEB4F-5820-95BF-90C4-F618852D1E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568" y="2806"/>
          <a:ext cx="8429099" cy="8663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Common Equity Tier 1 (CET1) by Region, 2022-25 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percent)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24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2C430C-F64A-0AFF-ED7C-BD2E873305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0.97971</cdr:x>
      <cdr:y>0.16947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8489247" cy="10650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 </a:t>
          </a:r>
        </a:p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other AE</a:t>
          </a:r>
          <a:endParaRPr lang="en-US" sz="1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0.96235</cdr:y>
    </cdr:from>
    <cdr:to>
      <cdr:x>0.26307</cdr:x>
      <cdr:y>0.99808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704" y="6048068"/>
          <a:ext cx="1875770" cy="2245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3629</xdr:colOff>
      <xdr:row>0</xdr:row>
      <xdr:rowOff>0</xdr:rowOff>
    </xdr:from>
    <xdr:to>
      <xdr:col>98</xdr:col>
      <xdr:colOff>12700</xdr:colOff>
      <xdr:row>10</xdr:row>
      <xdr:rowOff>19050</xdr:rowOff>
    </xdr:to>
    <xdr:sp macro="" textlink="">
      <xdr:nvSpPr>
        <xdr:cNvPr id="2" name="Header">
          <a:extLst>
            <a:ext uri="{FF2B5EF4-FFF2-40B4-BE49-F238E27FC236}">
              <a16:creationId xmlns:a16="http://schemas.microsoft.com/office/drawing/2014/main" id="{DCA0BBB1-AA0B-4E1A-BF2B-C361EEA4E92C}"/>
            </a:ext>
          </a:extLst>
        </xdr:cNvPr>
        <xdr:cNvSpPr txBox="1"/>
      </xdr:nvSpPr>
      <xdr:spPr>
        <a:xfrm>
          <a:off x="460829" y="0"/>
          <a:ext cx="5152571" cy="40005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pPr algn="ctr"/>
          <a:r>
            <a:rPr lang="en-US" sz="1200" b="1" i="0">
              <a:solidFill>
                <a:srgbClr val="4B82AD"/>
              </a:solidFill>
              <a:latin typeface="Segoe UI" panose="020B0502040204020203" pitchFamily="34" charset="0"/>
            </a:rPr>
            <a:t>Figure #. Country Name: Title, Date</a:t>
          </a:r>
          <a:r>
            <a:rPr lang="en-US" sz="1000" b="0" i="0">
              <a:solidFill>
                <a:srgbClr val="4B82AD"/>
              </a:solidFill>
              <a:latin typeface="Segoe UI" panose="020B0502040204020203" pitchFamily="34" charset="0"/>
            </a:rPr>
            <a:t>
</a:t>
          </a:r>
        </a:p>
      </xdr:txBody>
    </xdr:sp>
    <xdr:clientData/>
  </xdr:twoCellAnchor>
  <xdr:twoCellAnchor editAs="absolute">
    <xdr:from>
      <xdr:col>3</xdr:col>
      <xdr:colOff>23586</xdr:colOff>
      <xdr:row>210</xdr:row>
      <xdr:rowOff>0</xdr:rowOff>
    </xdr:from>
    <xdr:to>
      <xdr:col>89</xdr:col>
      <xdr:colOff>18143</xdr:colOff>
      <xdr:row>231</xdr:row>
      <xdr:rowOff>0</xdr:rowOff>
    </xdr:to>
    <xdr:sp macro="" textlink="">
      <xdr:nvSpPr>
        <xdr:cNvPr id="3" name="Footer">
          <a:extLst>
            <a:ext uri="{FF2B5EF4-FFF2-40B4-BE49-F238E27FC236}">
              <a16:creationId xmlns:a16="http://schemas.microsoft.com/office/drawing/2014/main" id="{42C021FE-AFC4-477A-9BA9-4EF87AE18038}"/>
            </a:ext>
          </a:extLst>
        </xdr:cNvPr>
        <xdr:cNvSpPr txBox="1"/>
      </xdr:nvSpPr>
      <xdr:spPr>
        <a:xfrm>
          <a:off x="195036" y="8001000"/>
          <a:ext cx="4909457" cy="800100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/>
        <a:lstStyle/>
        <a:p>
          <a:r>
            <a:rPr lang="en-US" sz="1000" b="0" i="0">
              <a:latin typeface="Segoe UI" panose="020B0502040204020203" pitchFamily="34" charset="0"/>
            </a:rPr>
            <a:t>Source:
</a:t>
          </a:r>
        </a:p>
      </xdr:txBody>
    </xdr:sp>
    <xdr:clientData/>
  </xdr:twoCellAnchor>
  <xdr:absoluteAnchor>
    <xdr:pos x="359229" y="457200"/>
    <xdr:ext cx="5592274" cy="2389798"/>
    <xdr:graphicFrame macro="">
      <xdr:nvGraphicFramePr>
        <xdr:cNvPr id="4" name="Chart 31">
          <a:extLst>
            <a:ext uri="{FF2B5EF4-FFF2-40B4-BE49-F238E27FC236}">
              <a16:creationId xmlns:a16="http://schemas.microsoft.com/office/drawing/2014/main" id="{AD32CA8F-14F8-43FB-AE24-8B04696D2C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0" y="2971800"/>
    <xdr:ext cx="2982546" cy="2389798"/>
    <xdr:graphicFrame macro="">
      <xdr:nvGraphicFramePr>
        <xdr:cNvPr id="5" name="Chart 41">
          <a:extLst>
            <a:ext uri="{FF2B5EF4-FFF2-40B4-BE49-F238E27FC236}">
              <a16:creationId xmlns:a16="http://schemas.microsoft.com/office/drawing/2014/main" id="{EF966067-EDC4-4D55-9D2E-73F4B465BD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3352800" y="2971800"/>
    <xdr:ext cx="2982546" cy="2389798"/>
    <xdr:graphicFrame macro="">
      <xdr:nvGraphicFramePr>
        <xdr:cNvPr id="6" name="Chart 51">
          <a:extLst>
            <a:ext uri="{FF2B5EF4-FFF2-40B4-BE49-F238E27FC236}">
              <a16:creationId xmlns:a16="http://schemas.microsoft.com/office/drawing/2014/main" id="{919A115F-816F-41F5-A788-60BD957F8E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0" y="5486400"/>
    <xdr:ext cx="2982546" cy="2389798"/>
    <xdr:graphicFrame macro="">
      <xdr:nvGraphicFramePr>
        <xdr:cNvPr id="7" name="Chart 61">
          <a:extLst>
            <a:ext uri="{FF2B5EF4-FFF2-40B4-BE49-F238E27FC236}">
              <a16:creationId xmlns:a16="http://schemas.microsoft.com/office/drawing/2014/main" id="{573AA762-8BA8-43BB-82AD-EE6B7320BD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352800" y="5486400"/>
    <xdr:ext cx="2982546" cy="2389798"/>
    <xdr:graphicFrame macro="">
      <xdr:nvGraphicFramePr>
        <xdr:cNvPr id="8" name="Chart 71">
          <a:extLst>
            <a:ext uri="{FF2B5EF4-FFF2-40B4-BE49-F238E27FC236}">
              <a16:creationId xmlns:a16="http://schemas.microsoft.com/office/drawing/2014/main" id="{E6C9942F-B733-41AE-9B8C-1B7C27C66B5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0.50762</cdr:x>
      <cdr:y>0.18875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838726" cy="451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 All countries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0.2928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544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0.95178</cdr:x>
      <cdr:y>0.18875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838726" cy="451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US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0.95178</cdr:x>
      <cdr:y>0.18875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838726" cy="451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EA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0.96126</cdr:x>
      <cdr:y>0.18875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867003" cy="451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 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EM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0.96126</cdr:x>
      <cdr:y>0.18875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2867003" cy="451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54864" tIns="41148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Interest expense betas and short-term wholesale funding, </a:t>
          </a:r>
        </a:p>
        <a:p xmlns:a="http://schemas.openxmlformats.org/drawingml/2006/main">
          <a:pPr algn="l" rtl="0">
            <a:defRPr sz="1000"/>
          </a:pPr>
          <a:r>
            <a:rPr lang="en-US" sz="800" b="1" i="0" u="none" strike="noStrike" baseline="0">
              <a:solidFill>
                <a:srgbClr val="3A7728"/>
              </a:solidFill>
              <a:latin typeface="Segoe UI"/>
              <a:cs typeface="Arial"/>
            </a:rPr>
            <a:t>other AE</a:t>
          </a:r>
          <a:endParaRPr lang="en-US" sz="800" b="0" i="0" u="none" strike="noStrike" baseline="0">
            <a:solidFill>
              <a:srgbClr val="3A7728"/>
            </a:solidFill>
            <a:latin typeface="Segoe UI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(Sub title - Segoe UI- Size 12)</a:t>
          </a:r>
        </a:p>
      </cdr:txBody>
    </cdr:sp>
  </cdr:relSizeAnchor>
  <cdr:relSizeAnchor xmlns:cdr="http://schemas.openxmlformats.org/drawingml/2006/chartDrawing">
    <cdr:from>
      <cdr:x>0.04659</cdr:x>
      <cdr:y>0.92742</cdr:y>
    </cdr:from>
    <cdr:to>
      <cdr:x>0.50823</cdr:x>
      <cdr:y>1</cdr:y>
    </cdr:to>
    <cdr:sp macro="" textlink="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8957" y="2299822"/>
          <a:ext cx="1376852" cy="173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calculations.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16</xdr:col>
      <xdr:colOff>304800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44376E-0B9E-4BEF-A2DD-C4728FFFD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4980214" y="798286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A2249B-7D20-4DCA-8311-63E29DB6B7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17637</xdr:colOff>
      <xdr:row>20</xdr:row>
      <xdr:rowOff>26458</xdr:rowOff>
    </xdr:from>
    <xdr:to>
      <xdr:col>16</xdr:col>
      <xdr:colOff>216829</xdr:colOff>
      <xdr:row>54</xdr:row>
      <xdr:rowOff>30975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A5CA3772-FD19-40DC-A261-E5D5F82E907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37" y="3201458"/>
              <a:ext cx="7895392" cy="5402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16</xdr:col>
      <xdr:colOff>351336</xdr:colOff>
      <xdr:row>19</xdr:row>
      <xdr:rowOff>32627</xdr:rowOff>
    </xdr:from>
    <xdr:to>
      <xdr:col>36</xdr:col>
      <xdr:colOff>325890</xdr:colOff>
      <xdr:row>52</xdr:row>
      <xdr:rowOff>46033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1">
              <a:extLst>
                <a:ext uri="{FF2B5EF4-FFF2-40B4-BE49-F238E27FC236}">
                  <a16:creationId xmlns:a16="http://schemas.microsoft.com/office/drawing/2014/main" id="{2C7FC95D-2F5C-4756-86C2-8373E20CE9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7536" y="3048877"/>
              <a:ext cx="7848554" cy="52521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36</xdr:col>
      <xdr:colOff>45483</xdr:colOff>
      <xdr:row>21</xdr:row>
      <xdr:rowOff>31950</xdr:rowOff>
    </xdr:from>
    <xdr:to>
      <xdr:col>50</xdr:col>
      <xdr:colOff>226785</xdr:colOff>
      <xdr:row>53</xdr:row>
      <xdr:rowOff>136070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1">
              <a:extLst>
                <a:ext uri="{FF2B5EF4-FFF2-40B4-BE49-F238E27FC236}">
                  <a16:creationId xmlns:a16="http://schemas.microsoft.com/office/drawing/2014/main" id="{EF1B81EB-B794-42F9-B7CB-45A6E0B302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15683" y="3365700"/>
              <a:ext cx="8715702" cy="5184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50</xdr:col>
      <xdr:colOff>541261</xdr:colOff>
      <xdr:row>21</xdr:row>
      <xdr:rowOff>102506</xdr:rowOff>
    </xdr:from>
    <xdr:to>
      <xdr:col>65</xdr:col>
      <xdr:colOff>529166</xdr:colOff>
      <xdr:row>54</xdr:row>
      <xdr:rowOff>-1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1">
              <a:extLst>
                <a:ext uri="{FF2B5EF4-FFF2-40B4-BE49-F238E27FC236}">
                  <a16:creationId xmlns:a16="http://schemas.microsoft.com/office/drawing/2014/main" id="{429DD0D8-7139-478D-8896-A6227CD4CF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45861" y="3436256"/>
              <a:ext cx="9131905" cy="513624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66</xdr:col>
      <xdr:colOff>329594</xdr:colOff>
      <xdr:row>21</xdr:row>
      <xdr:rowOff>42031</xdr:rowOff>
    </xdr:from>
    <xdr:to>
      <xdr:col>80</xdr:col>
      <xdr:colOff>514046</xdr:colOff>
      <xdr:row>54</xdr:row>
      <xdr:rowOff>15119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1">
              <a:extLst>
                <a:ext uri="{FF2B5EF4-FFF2-40B4-BE49-F238E27FC236}">
                  <a16:creationId xmlns:a16="http://schemas.microsoft.com/office/drawing/2014/main" id="{0C2595AA-F5F3-4F97-BBA9-B390C570F7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187794" y="3375781"/>
              <a:ext cx="8718852" cy="52118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81</xdr:col>
      <xdr:colOff>0</xdr:colOff>
      <xdr:row>22</xdr:row>
      <xdr:rowOff>0</xdr:rowOff>
    </xdr:from>
    <xdr:to>
      <xdr:col>93</xdr:col>
      <xdr:colOff>486834</xdr:colOff>
      <xdr:row>53</xdr:row>
      <xdr:rowOff>48683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1">
              <a:extLst>
                <a:ext uri="{FF2B5EF4-FFF2-40B4-BE49-F238E27FC236}">
                  <a16:creationId xmlns:a16="http://schemas.microsoft.com/office/drawing/2014/main" id="{16B9C8AD-918F-4C1E-89A6-DE04E34A36A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002200" y="3492500"/>
              <a:ext cx="7802034" cy="49699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42333</xdr:colOff>
      <xdr:row>54</xdr:row>
      <xdr:rowOff>87388</xdr:rowOff>
    </xdr:from>
    <xdr:to>
      <xdr:col>15</xdr:col>
      <xdr:colOff>120951</xdr:colOff>
      <xdr:row>84</xdr:row>
      <xdr:rowOff>30238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1">
              <a:extLst>
                <a:ext uri="{FF2B5EF4-FFF2-40B4-BE49-F238E27FC236}">
                  <a16:creationId xmlns:a16="http://schemas.microsoft.com/office/drawing/2014/main" id="{1E5952E8-9A75-43A9-B085-796EFAF5E0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33" y="8659888"/>
              <a:ext cx="7393818" cy="4705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15</xdr:col>
      <xdr:colOff>223761</xdr:colOff>
      <xdr:row>55</xdr:row>
      <xdr:rowOff>57148</xdr:rowOff>
    </xdr:from>
    <xdr:to>
      <xdr:col>35</xdr:col>
      <xdr:colOff>514047</xdr:colOff>
      <xdr:row>85</xdr:row>
      <xdr:rowOff>69244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1">
              <a:extLst>
                <a:ext uri="{FF2B5EF4-FFF2-40B4-BE49-F238E27FC236}">
                  <a16:creationId xmlns:a16="http://schemas.microsoft.com/office/drawing/2014/main" id="{04EDBB0D-61B8-4C61-8C45-3581155CF4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38961" y="8788398"/>
              <a:ext cx="7935686" cy="4774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36</xdr:col>
      <xdr:colOff>193524</xdr:colOff>
      <xdr:row>55</xdr:row>
      <xdr:rowOff>26911</xdr:rowOff>
    </xdr:from>
    <xdr:to>
      <xdr:col>50</xdr:col>
      <xdr:colOff>196547</xdr:colOff>
      <xdr:row>86</xdr:row>
      <xdr:rowOff>60475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1">
              <a:extLst>
                <a:ext uri="{FF2B5EF4-FFF2-40B4-BE49-F238E27FC236}">
                  <a16:creationId xmlns:a16="http://schemas.microsoft.com/office/drawing/2014/main" id="{B9612880-0E4D-4E13-A071-6B38CF1017B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763724" y="8758161"/>
              <a:ext cx="8537423" cy="495481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51</xdr:col>
      <xdr:colOff>148165</xdr:colOff>
      <xdr:row>55</xdr:row>
      <xdr:rowOff>26911</xdr:rowOff>
    </xdr:from>
    <xdr:to>
      <xdr:col>66</xdr:col>
      <xdr:colOff>151190</xdr:colOff>
      <xdr:row>86</xdr:row>
      <xdr:rowOff>30238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">
              <a:extLst>
                <a:ext uri="{FF2B5EF4-FFF2-40B4-BE49-F238E27FC236}">
                  <a16:creationId xmlns:a16="http://schemas.microsoft.com/office/drawing/2014/main" id="{ECC318A7-B04C-4B65-A2B3-382FFF1AEA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862365" y="8758161"/>
              <a:ext cx="9147025" cy="492457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66</xdr:col>
      <xdr:colOff>586619</xdr:colOff>
      <xdr:row>56</xdr:row>
      <xdr:rowOff>11792</xdr:rowOff>
    </xdr:from>
    <xdr:to>
      <xdr:col>81</xdr:col>
      <xdr:colOff>90714</xdr:colOff>
      <xdr:row>86</xdr:row>
      <xdr:rowOff>120951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Chart 1">
              <a:extLst>
                <a:ext uri="{FF2B5EF4-FFF2-40B4-BE49-F238E27FC236}">
                  <a16:creationId xmlns:a16="http://schemas.microsoft.com/office/drawing/2014/main" id="{3634CA66-9DBD-4006-84F7-C1808AE4EFC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444819" y="8901792"/>
              <a:ext cx="8648095" cy="487165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81</xdr:col>
      <xdr:colOff>420309</xdr:colOff>
      <xdr:row>55</xdr:row>
      <xdr:rowOff>42030</xdr:rowOff>
    </xdr:from>
    <xdr:to>
      <xdr:col>96</xdr:col>
      <xdr:colOff>498929</xdr:colOff>
      <xdr:row>87</xdr:row>
      <xdr:rowOff>90715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Chart 1">
              <a:extLst>
                <a:ext uri="{FF2B5EF4-FFF2-40B4-BE49-F238E27FC236}">
                  <a16:creationId xmlns:a16="http://schemas.microsoft.com/office/drawing/2014/main" id="{C99C1C95-61B4-4FBF-ABA9-1ADF1CCC1F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422509" y="8773280"/>
              <a:ext cx="9222620" cy="51286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0.00808</cdr:y>
    </cdr:from>
    <cdr:to>
      <cdr:x>0.95343</cdr:x>
      <cdr:y>0.14584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04200" cy="8664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Share of Banks Depleting their Liquid Assets after Deposit Outflow </a:t>
          </a: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 of total number of banks, with 2023 valuation shocks in the adverse scenario)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  <cdr:relSizeAnchor xmlns:cdr="http://schemas.openxmlformats.org/drawingml/2006/chartDrawing">
    <cdr:from>
      <cdr:x>0.19872</cdr:x>
      <cdr:y>0.32061</cdr:y>
    </cdr:from>
    <cdr:to>
      <cdr:x>0.48777</cdr:x>
      <cdr:y>0.47173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E6E1AA5-4974-2DD6-1E56-814D29A017E7}"/>
            </a:ext>
          </a:extLst>
        </cdr:cNvPr>
        <cdr:cNvSpPr txBox="1"/>
      </cdr:nvSpPr>
      <cdr:spPr>
        <a:xfrm xmlns:a="http://schemas.openxmlformats.org/drawingml/2006/main">
          <a:off x="1720393" y="2015515"/>
          <a:ext cx="2502354" cy="950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Banks with remaining</a:t>
          </a:r>
          <a:r>
            <a:rPr lang="en-US" sz="1600" baseline="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 cash and HfT and AfS securities</a:t>
          </a:r>
          <a:endParaRPr lang="en-US" sz="1600">
            <a:solidFill>
              <a:srgbClr val="4B82AD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0.69682</cdr:x>
      <cdr:y>0.32738</cdr:y>
    </cdr:from>
    <cdr:to>
      <cdr:x>0.91062</cdr:x>
      <cdr:y>0.4785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634D1BC5-3CE0-A476-007C-3BD43BE78A8B}"/>
            </a:ext>
          </a:extLst>
        </cdr:cNvPr>
        <cdr:cNvSpPr txBox="1"/>
      </cdr:nvSpPr>
      <cdr:spPr>
        <a:xfrm xmlns:a="http://schemas.openxmlformats.org/drawingml/2006/main">
          <a:off x="6032500" y="2058061"/>
          <a:ext cx="1850907" cy="9500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Banks run out of 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cash and HfT and AfS securities but still has HtM bonds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0.71844</cdr:x>
      <cdr:y>0.68209</cdr:y>
    </cdr:from>
    <cdr:to>
      <cdr:x>0.94351</cdr:x>
      <cdr:y>0.83322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634D1BC5-3CE0-A476-007C-3BD43BE78A8B}"/>
            </a:ext>
          </a:extLst>
        </cdr:cNvPr>
        <cdr:cNvSpPr txBox="1"/>
      </cdr:nvSpPr>
      <cdr:spPr>
        <a:xfrm xmlns:a="http://schemas.openxmlformats.org/drawingml/2006/main">
          <a:off x="6219691" y="4287960"/>
          <a:ext cx="1948468" cy="95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Banks run out of all liquid assets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3E38B6-9722-04DF-DB38-86449FC4DA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0.00808</cdr:y>
    </cdr:from>
    <cdr:to>
      <cdr:x>0.95343</cdr:x>
      <cdr:y>0.14584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04200" cy="8664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Share of Banks Depleting their Liquid Assets after Deposit Outflow </a:t>
          </a: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(In percent of total number of banks, with 2023 valuation shocks in the adverse scenario)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  <cdr:relSizeAnchor xmlns:cdr="http://schemas.openxmlformats.org/drawingml/2006/chartDrawing">
    <cdr:from>
      <cdr:x>0.14738</cdr:x>
      <cdr:y>0.34947</cdr:y>
    </cdr:from>
    <cdr:to>
      <cdr:x>0.43643</cdr:x>
      <cdr:y>0.50059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E6E1AA5-4974-2DD6-1E56-814D29A017E7}"/>
            </a:ext>
          </a:extLst>
        </cdr:cNvPr>
        <cdr:cNvSpPr txBox="1"/>
      </cdr:nvSpPr>
      <cdr:spPr>
        <a:xfrm xmlns:a="http://schemas.openxmlformats.org/drawingml/2006/main">
          <a:off x="1276598" y="2196935"/>
          <a:ext cx="2503713" cy="950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Banks with remaining</a:t>
          </a:r>
          <a:r>
            <a:rPr lang="en-US" sz="1600" baseline="0">
              <a:solidFill>
                <a:srgbClr val="4B82AD"/>
              </a:solidFill>
              <a:latin typeface="Segoe UI" panose="020B0502040204020203" pitchFamily="34" charset="0"/>
              <a:cs typeface="Segoe UI" panose="020B0502040204020203" pitchFamily="34" charset="0"/>
            </a:rPr>
            <a:t> cash and HfT and AfS securities</a:t>
          </a:r>
          <a:endParaRPr lang="en-US" sz="1600">
            <a:solidFill>
              <a:srgbClr val="4B82AD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0.6078</cdr:x>
      <cdr:y>0.37644</cdr:y>
    </cdr:from>
    <cdr:to>
      <cdr:x>0.897</cdr:x>
      <cdr:y>0.52756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634D1BC5-3CE0-A476-007C-3BD43BE78A8B}"/>
            </a:ext>
          </a:extLst>
        </cdr:cNvPr>
        <cdr:cNvSpPr txBox="1"/>
      </cdr:nvSpPr>
      <cdr:spPr>
        <a:xfrm xmlns:a="http://schemas.openxmlformats.org/drawingml/2006/main">
          <a:off x="5264727" y="2366488"/>
          <a:ext cx="2505034" cy="950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latin typeface="Segoe UI" panose="020B0502040204020203" pitchFamily="34" charset="0"/>
              <a:cs typeface="Segoe UI" panose="020B0502040204020203" pitchFamily="34" charset="0"/>
            </a:rPr>
            <a:t>Banks run out of </a:t>
          </a:r>
          <a:r>
            <a:rPr lang="en-US" sz="1600" baseline="0">
              <a:latin typeface="Segoe UI" panose="020B0502040204020203" pitchFamily="34" charset="0"/>
              <a:cs typeface="Segoe UI" panose="020B0502040204020203" pitchFamily="34" charset="0"/>
            </a:rPr>
            <a:t>cash and HfT and AfS securities but still has HtM bonds</a:t>
          </a:r>
          <a:endParaRPr lang="en-US" sz="16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0.6912</cdr:x>
      <cdr:y>0.66766</cdr:y>
    </cdr:from>
    <cdr:to>
      <cdr:x>0.91627</cdr:x>
      <cdr:y>0.81879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634D1BC5-3CE0-A476-007C-3BD43BE78A8B}"/>
            </a:ext>
          </a:extLst>
        </cdr:cNvPr>
        <cdr:cNvSpPr txBox="1"/>
      </cdr:nvSpPr>
      <cdr:spPr>
        <a:xfrm xmlns:a="http://schemas.openxmlformats.org/drawingml/2006/main">
          <a:off x="5987142" y="4197268"/>
          <a:ext cx="1949533" cy="950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Banks run out of all liquid assets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5860143" y="163286"/>
    <xdr:ext cx="8660694" cy="627944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835DB4-1EB1-4DD0-9A35-C8646262DD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0.91634</cdr:x>
      <cdr:y>0.08102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4587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Selling HtM Bonds to Meet Deposit Outflows 2/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(Aggregate valuation loss with sold HtM bonds in percent of RWA)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8674554" cy="629897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4A4554-EEAD-02EB-CFF7-BAA4BF06A7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0.00808</cdr:y>
    </cdr:from>
    <cdr:to>
      <cdr:x>0.91634</cdr:x>
      <cdr:y>0.08102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89875" cy="4587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Selling HtM Bonds to Meet Deposit Outflows 2/</a:t>
          </a:r>
        </a:p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(Aggregate valuation loss with sold HtM bonds in percent of RWA)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5860143" y="426357"/>
    <xdr:ext cx="8661400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7C4F4-F948-4C64-9AD8-0E9289F586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0.00808</cdr:y>
    </cdr:from>
    <cdr:to>
      <cdr:x>0.95111</cdr:x>
      <cdr:y>0.14594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23" y="50819"/>
          <a:ext cx="8184018" cy="867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400" b="1" i="0" u="none" strike="noStrike" baseline="0">
              <a:solidFill>
                <a:srgbClr val="3A7728"/>
              </a:solidFill>
              <a:latin typeface="Segoe UI"/>
              <a:cs typeface="Arial"/>
            </a:rPr>
            <a:t>With Central Bank Facilities to Replace Lost Deposits 3/ 
</a:t>
          </a:r>
          <a:r>
            <a:rPr lang="en-US" sz="1800" b="0" i="0" u="none" strike="noStrike" baseline="0">
              <a:solidFill>
                <a:srgbClr val="3A7728"/>
              </a:solidFill>
              <a:latin typeface="Segoe UI"/>
              <a:cs typeface="Arial"/>
            </a:rPr>
            <a:t>(Aggregate annualized increase of funding costs in percent of RWA )</a:t>
          </a:r>
          <a:endParaRPr lang="en-US" sz="1800" b="0" i="1" u="none" strike="noStrike" baseline="0">
            <a:solidFill>
              <a:srgbClr val="3A7728"/>
            </a:solidFill>
            <a:latin typeface="Segoe UI"/>
            <a:cs typeface="Arial"/>
          </a:endParaRP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865716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959509-490D-2487-6D7C-5152904A9C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mitra_imf_org/Documents/GFSR%20Oct%2023/GST_tool/GST%20TOOL_2022_Publish_M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mitra_imf_org/Documents/GFSR%20Oct%2023/Output_chart/GST%20TOOL_2022_Publish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zhang5\Desktop\Weak%20Strong%20spid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lmonetaryfund-my.sharepoint.com/personal/smitra_imf_org/Documents/GFSR%20Oct%2023/Output_chart/Final%20figures%20and%20tables-for%20formatting/GST%20TOOL_2022_Publish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DATA/FS/FS%20contribution%20to%20MCM%20projects/2020_Global%20ST/Data/C_files/Stats_capital_D15_v76_50div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mitra_imf_org/Documents/GFSR%20Oct%2023/GST_tool/NTI_analysis_adjsec_Se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mitra_imf_org/Documents/GFSR%20Oct%2023/GST_tool/NTI_analysis_adjse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tlmonetaryfund-my.sharepoint.com/personal/smitra_imf_org/Documents/GFSR%20Oct%2023/Output_chart/Final%20figures%20and%20tables-for%20formatting/Fig%202.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 1 - Settings"/>
      <sheetName val="INPUTS 2 - Scenarios"/>
      <sheetName val="Scenario_Input"/>
      <sheetName val="INPUTS 3 - External Projections"/>
      <sheetName val="GSIB Surcharges"/>
      <sheetName val="Exposure Weights"/>
      <sheetName val="Coefficients"/>
      <sheetName val="IIR Bank Parameters"/>
      <sheetName val="IER Bank Parameters"/>
      <sheetName val="IER Bank Parameters 2"/>
      <sheetName val="NLR Coefficients"/>
      <sheetName val="NLR Scenario Translation"/>
      <sheetName val="Other Y0 Bank Parameters"/>
      <sheetName val="Projections"/>
      <sheetName val="FJ"/>
      <sheetName val="RWD"/>
      <sheetName val="NTI"/>
      <sheetName val="Model Interface"/>
      <sheetName val="Banks"/>
      <sheetName val="LiqSolv_Results_r25"/>
      <sheetName val="Capital Engine - Scen01"/>
      <sheetName val="Capital Engine - Scen02"/>
      <sheetName val="Capital Engine - Scen03"/>
      <sheetName val="OUTPUTS_TABLES"/>
      <sheetName val="OUTPUTS_FIGURES"/>
      <sheetName val="OUTPUTS_TABLES_Bank"/>
      <sheetName val="output_loop_bank"/>
      <sheetName val="output_loop_bank1"/>
      <sheetName val="output_loop_country"/>
      <sheetName val="output_loop_country_sum"/>
      <sheetName val="Tables only"/>
      <sheetName val="output_loop_country_figure"/>
      <sheetName val="SCENARIOS"/>
      <sheetName val="OUTPUTS_BANKS"/>
      <sheetName val="dmx_in"/>
      <sheetName val="Lists"/>
      <sheetName val="HData"/>
      <sheetName val="BSProj"/>
      <sheetName val="HData_Proj"/>
      <sheetName val="ROAContr"/>
    </sheetNames>
    <sheetDataSet>
      <sheetData sheetId="0"/>
      <sheetData sheetId="1">
        <row r="4">
          <cell r="F4">
            <v>10</v>
          </cell>
        </row>
        <row r="7">
          <cell r="C7">
            <v>3</v>
          </cell>
        </row>
        <row r="28">
          <cell r="E28">
            <v>7.0000000000000007E-2</v>
          </cell>
          <cell r="F28">
            <v>7.0000000000000007E-2</v>
          </cell>
          <cell r="G28">
            <v>7.0000000000000007E-2</v>
          </cell>
          <cell r="H28">
            <v>7.0000000000000007E-2</v>
          </cell>
          <cell r="I28">
            <v>7.0000000000000007E-2</v>
          </cell>
          <cell r="J28">
            <v>7.0000000000000007E-2</v>
          </cell>
          <cell r="K28">
            <v>7.0000000000000007E-2</v>
          </cell>
          <cell r="L28">
            <v>7.0000000000000007E-2</v>
          </cell>
          <cell r="M28">
            <v>7.0000000000000007E-2</v>
          </cell>
          <cell r="N28">
            <v>7.0000000000000007E-2</v>
          </cell>
          <cell r="O28">
            <v>7.0000000000000007E-2</v>
          </cell>
          <cell r="P28">
            <v>7.0000000000000007E-2</v>
          </cell>
          <cell r="Q28">
            <v>7.0000000000000007E-2</v>
          </cell>
          <cell r="R28">
            <v>7.0000000000000007E-2</v>
          </cell>
          <cell r="S28">
            <v>7.0000000000000007E-2</v>
          </cell>
          <cell r="T28">
            <v>7.0000000000000007E-2</v>
          </cell>
          <cell r="U28">
            <v>7.0000000000000007E-2</v>
          </cell>
          <cell r="V28">
            <v>7.0000000000000007E-2</v>
          </cell>
          <cell r="W28">
            <v>7.0000000000000007E-2</v>
          </cell>
          <cell r="X28">
            <v>7.0000000000000007E-2</v>
          </cell>
          <cell r="Y28">
            <v>7.0000000000000007E-2</v>
          </cell>
          <cell r="Z28">
            <v>7.0000000000000007E-2</v>
          </cell>
          <cell r="AA28">
            <v>7.0000000000000007E-2</v>
          </cell>
          <cell r="AB28">
            <v>7.0000000000000007E-2</v>
          </cell>
          <cell r="AC28">
            <v>7.0000000000000007E-2</v>
          </cell>
          <cell r="AD28">
            <v>7.0000000000000007E-2</v>
          </cell>
          <cell r="AE28">
            <v>7.0000000000000007E-2</v>
          </cell>
          <cell r="AF28">
            <v>7.0000000000000007E-2</v>
          </cell>
          <cell r="AG28">
            <v>7.0000000000000007E-2</v>
          </cell>
          <cell r="AH28">
            <v>7.0000000000000007E-2</v>
          </cell>
          <cell r="AI28">
            <v>7.0000000000000007E-2</v>
          </cell>
          <cell r="AJ28">
            <v>7.0000000000000007E-2</v>
          </cell>
          <cell r="AK28">
            <v>7.0000000000000007E-2</v>
          </cell>
          <cell r="AL28">
            <v>7.0000000000000007E-2</v>
          </cell>
          <cell r="AM28">
            <v>7.0000000000000007E-2</v>
          </cell>
          <cell r="AN28">
            <v>7.0000000000000007E-2</v>
          </cell>
          <cell r="AO28">
            <v>7.0000000000000007E-2</v>
          </cell>
          <cell r="AP28">
            <v>7.0000000000000007E-2</v>
          </cell>
          <cell r="AQ28">
            <v>7.0000000000000007E-2</v>
          </cell>
          <cell r="AR28">
            <v>7.0000000000000007E-2</v>
          </cell>
          <cell r="AS28">
            <v>7.0000000000000007E-2</v>
          </cell>
          <cell r="AT28">
            <v>7.0000000000000007E-2</v>
          </cell>
          <cell r="AU28">
            <v>7.0000000000000007E-2</v>
          </cell>
          <cell r="AV28">
            <v>7.0000000000000007E-2</v>
          </cell>
          <cell r="AW28">
            <v>7.0000000000000007E-2</v>
          </cell>
          <cell r="AX28">
            <v>7.0000000000000007E-2</v>
          </cell>
          <cell r="AY28">
            <v>7.0000000000000007E-2</v>
          </cell>
          <cell r="AZ28">
            <v>7.0000000000000007E-2</v>
          </cell>
          <cell r="BA28">
            <v>7.0000000000000007E-2</v>
          </cell>
          <cell r="BB28">
            <v>7.0000000000000007E-2</v>
          </cell>
        </row>
        <row r="29">
          <cell r="E29">
            <v>7.0000000000000007E-2</v>
          </cell>
          <cell r="F29">
            <v>7.0000000000000007E-2</v>
          </cell>
          <cell r="G29">
            <v>7.0000000000000007E-2</v>
          </cell>
          <cell r="H29">
            <v>7.0000000000000007E-2</v>
          </cell>
          <cell r="I29">
            <v>7.0000000000000007E-2</v>
          </cell>
          <cell r="J29">
            <v>7.0000000000000007E-2</v>
          </cell>
          <cell r="K29">
            <v>7.0000000000000007E-2</v>
          </cell>
          <cell r="L29">
            <v>7.0000000000000007E-2</v>
          </cell>
          <cell r="M29">
            <v>7.0000000000000007E-2</v>
          </cell>
          <cell r="N29">
            <v>7.0000000000000007E-2</v>
          </cell>
          <cell r="O29">
            <v>7.0000000000000007E-2</v>
          </cell>
          <cell r="P29">
            <v>7.0000000000000007E-2</v>
          </cell>
          <cell r="Q29">
            <v>7.0000000000000007E-2</v>
          </cell>
          <cell r="R29">
            <v>7.0000000000000007E-2</v>
          </cell>
          <cell r="S29">
            <v>7.0000000000000007E-2</v>
          </cell>
          <cell r="T29">
            <v>7.0000000000000007E-2</v>
          </cell>
          <cell r="U29">
            <v>7.0000000000000007E-2</v>
          </cell>
          <cell r="V29">
            <v>7.0000000000000007E-2</v>
          </cell>
          <cell r="W29">
            <v>7.0000000000000007E-2</v>
          </cell>
          <cell r="X29">
            <v>7.0000000000000007E-2</v>
          </cell>
          <cell r="Y29">
            <v>7.0000000000000007E-2</v>
          </cell>
          <cell r="Z29">
            <v>7.0000000000000007E-2</v>
          </cell>
          <cell r="AA29">
            <v>7.0000000000000007E-2</v>
          </cell>
          <cell r="AB29">
            <v>7.0000000000000007E-2</v>
          </cell>
          <cell r="AC29">
            <v>7.0000000000000007E-2</v>
          </cell>
          <cell r="AD29">
            <v>7.0000000000000007E-2</v>
          </cell>
          <cell r="AE29">
            <v>7.0000000000000007E-2</v>
          </cell>
          <cell r="AF29">
            <v>7.0000000000000007E-2</v>
          </cell>
          <cell r="AG29">
            <v>7.0000000000000007E-2</v>
          </cell>
          <cell r="AH29">
            <v>7.0000000000000007E-2</v>
          </cell>
          <cell r="AI29">
            <v>7.0000000000000007E-2</v>
          </cell>
          <cell r="AJ29">
            <v>7.0000000000000007E-2</v>
          </cell>
          <cell r="AK29">
            <v>7.0000000000000007E-2</v>
          </cell>
          <cell r="AL29">
            <v>7.0000000000000007E-2</v>
          </cell>
          <cell r="AM29">
            <v>7.0000000000000007E-2</v>
          </cell>
          <cell r="AN29">
            <v>7.0000000000000007E-2</v>
          </cell>
          <cell r="AO29">
            <v>7.0000000000000007E-2</v>
          </cell>
          <cell r="AP29">
            <v>7.0000000000000007E-2</v>
          </cell>
          <cell r="AQ29">
            <v>7.0000000000000007E-2</v>
          </cell>
          <cell r="AR29">
            <v>7.0000000000000007E-2</v>
          </cell>
          <cell r="AS29">
            <v>7.0000000000000007E-2</v>
          </cell>
          <cell r="AT29">
            <v>7.0000000000000007E-2</v>
          </cell>
          <cell r="AU29">
            <v>7.0000000000000007E-2</v>
          </cell>
          <cell r="AV29">
            <v>7.0000000000000007E-2</v>
          </cell>
          <cell r="AW29">
            <v>7.0000000000000007E-2</v>
          </cell>
          <cell r="AX29">
            <v>7.0000000000000007E-2</v>
          </cell>
          <cell r="AY29">
            <v>7.0000000000000007E-2</v>
          </cell>
          <cell r="AZ29">
            <v>7.0000000000000007E-2</v>
          </cell>
          <cell r="BA29">
            <v>7.0000000000000007E-2</v>
          </cell>
          <cell r="BB29">
            <v>7.0000000000000007E-2</v>
          </cell>
        </row>
        <row r="30">
          <cell r="E30">
            <v>7.0000000000000007E-2</v>
          </cell>
          <cell r="F30">
            <v>7.0000000000000007E-2</v>
          </cell>
          <cell r="G30">
            <v>7.0000000000000007E-2</v>
          </cell>
          <cell r="H30">
            <v>7.0000000000000007E-2</v>
          </cell>
          <cell r="I30">
            <v>7.0000000000000007E-2</v>
          </cell>
          <cell r="J30">
            <v>7.0000000000000007E-2</v>
          </cell>
          <cell r="K30">
            <v>7.0000000000000007E-2</v>
          </cell>
          <cell r="L30">
            <v>7.0000000000000007E-2</v>
          </cell>
          <cell r="M30">
            <v>7.0000000000000007E-2</v>
          </cell>
          <cell r="N30">
            <v>7.0000000000000007E-2</v>
          </cell>
          <cell r="O30">
            <v>7.0000000000000007E-2</v>
          </cell>
          <cell r="P30">
            <v>7.0000000000000007E-2</v>
          </cell>
          <cell r="Q30">
            <v>7.0000000000000007E-2</v>
          </cell>
          <cell r="R30">
            <v>7.0000000000000007E-2</v>
          </cell>
          <cell r="S30">
            <v>7.0000000000000007E-2</v>
          </cell>
          <cell r="T30">
            <v>7.0000000000000007E-2</v>
          </cell>
          <cell r="U30">
            <v>7.0000000000000007E-2</v>
          </cell>
          <cell r="V30">
            <v>7.0000000000000007E-2</v>
          </cell>
          <cell r="W30">
            <v>7.0000000000000007E-2</v>
          </cell>
          <cell r="X30">
            <v>7.0000000000000007E-2</v>
          </cell>
          <cell r="Y30">
            <v>7.0000000000000007E-2</v>
          </cell>
          <cell r="Z30">
            <v>7.0000000000000007E-2</v>
          </cell>
          <cell r="AA30">
            <v>7.0000000000000007E-2</v>
          </cell>
          <cell r="AB30">
            <v>7.0000000000000007E-2</v>
          </cell>
          <cell r="AC30">
            <v>7.0000000000000007E-2</v>
          </cell>
          <cell r="AD30">
            <v>7.0000000000000007E-2</v>
          </cell>
          <cell r="AE30">
            <v>7.0000000000000007E-2</v>
          </cell>
          <cell r="AF30">
            <v>7.0000000000000007E-2</v>
          </cell>
          <cell r="AG30">
            <v>7.0000000000000007E-2</v>
          </cell>
          <cell r="AH30">
            <v>7.0000000000000007E-2</v>
          </cell>
          <cell r="AI30">
            <v>7.0000000000000007E-2</v>
          </cell>
          <cell r="AJ30">
            <v>7.0000000000000007E-2</v>
          </cell>
          <cell r="AK30">
            <v>7.0000000000000007E-2</v>
          </cell>
          <cell r="AL30">
            <v>7.0000000000000007E-2</v>
          </cell>
          <cell r="AM30">
            <v>7.0000000000000007E-2</v>
          </cell>
          <cell r="AN30">
            <v>7.0000000000000007E-2</v>
          </cell>
          <cell r="AO30">
            <v>7.0000000000000007E-2</v>
          </cell>
          <cell r="AP30">
            <v>7.0000000000000007E-2</v>
          </cell>
          <cell r="AQ30">
            <v>7.0000000000000007E-2</v>
          </cell>
          <cell r="AR30">
            <v>7.0000000000000007E-2</v>
          </cell>
          <cell r="AS30">
            <v>7.0000000000000007E-2</v>
          </cell>
          <cell r="AT30">
            <v>7.0000000000000007E-2</v>
          </cell>
          <cell r="AU30">
            <v>7.0000000000000007E-2</v>
          </cell>
          <cell r="AV30">
            <v>7.0000000000000007E-2</v>
          </cell>
          <cell r="AW30">
            <v>7.0000000000000007E-2</v>
          </cell>
          <cell r="AX30">
            <v>7.0000000000000007E-2</v>
          </cell>
          <cell r="AY30">
            <v>7.0000000000000007E-2</v>
          </cell>
          <cell r="AZ30">
            <v>7.0000000000000007E-2</v>
          </cell>
          <cell r="BA30">
            <v>7.0000000000000007E-2</v>
          </cell>
          <cell r="BB30">
            <v>7.0000000000000007E-2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BI1"/>
          <cell r="DS1"/>
          <cell r="GC1"/>
        </row>
        <row r="2">
          <cell r="BI2">
            <v>60</v>
          </cell>
          <cell r="DS2">
            <v>60</v>
          </cell>
          <cell r="GC2">
            <v>60</v>
          </cell>
        </row>
        <row r="3">
          <cell r="BI3"/>
          <cell r="DS3"/>
          <cell r="GC3"/>
        </row>
        <row r="4">
          <cell r="BI4" t="str">
            <v>Y5</v>
          </cell>
          <cell r="DS4" t="str">
            <v>Y5</v>
          </cell>
          <cell r="GC4" t="str">
            <v>Y5</v>
          </cell>
        </row>
        <row r="5">
          <cell r="A5">
            <v>107468</v>
          </cell>
          <cell r="B5">
            <v>7.9315933660930645E-3</v>
          </cell>
          <cell r="BI5">
            <v>0</v>
          </cell>
          <cell r="BL5">
            <v>7.9315933660930645E-3</v>
          </cell>
          <cell r="DS5">
            <v>0</v>
          </cell>
          <cell r="DV5">
            <v>7.9315933660930645E-3</v>
          </cell>
          <cell r="GC5">
            <v>0</v>
          </cell>
        </row>
        <row r="6">
          <cell r="BI6">
            <v>0</v>
          </cell>
          <cell r="DS6">
            <v>0</v>
          </cell>
          <cell r="GC6">
            <v>0</v>
          </cell>
        </row>
        <row r="7">
          <cell r="BI7">
            <v>0</v>
          </cell>
          <cell r="DS7">
            <v>0</v>
          </cell>
          <cell r="GC7">
            <v>0</v>
          </cell>
        </row>
        <row r="8">
          <cell r="BI8">
            <v>0</v>
          </cell>
          <cell r="DS8">
            <v>0</v>
          </cell>
          <cell r="GC8">
            <v>0</v>
          </cell>
        </row>
        <row r="9">
          <cell r="BI9">
            <v>0</v>
          </cell>
          <cell r="DS9">
            <v>0</v>
          </cell>
          <cell r="GC9">
            <v>0</v>
          </cell>
        </row>
        <row r="10">
          <cell r="BI10">
            <v>0</v>
          </cell>
          <cell r="DS10">
            <v>0</v>
          </cell>
          <cell r="GC10">
            <v>0</v>
          </cell>
        </row>
        <row r="11">
          <cell r="BI11">
            <v>0</v>
          </cell>
          <cell r="DS11">
            <v>0</v>
          </cell>
          <cell r="GC11">
            <v>0</v>
          </cell>
        </row>
        <row r="12">
          <cell r="BI12">
            <v>0</v>
          </cell>
          <cell r="DS12">
            <v>0</v>
          </cell>
          <cell r="GC12">
            <v>0</v>
          </cell>
        </row>
        <row r="13">
          <cell r="BI13">
            <v>0</v>
          </cell>
          <cell r="DS13">
            <v>0</v>
          </cell>
          <cell r="GC13">
            <v>0</v>
          </cell>
        </row>
        <row r="14">
          <cell r="BI14">
            <v>0</v>
          </cell>
          <cell r="DS14">
            <v>0</v>
          </cell>
          <cell r="GC14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>
            <v>1995</v>
          </cell>
          <cell r="C1">
            <v>1996</v>
          </cell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  <cell r="Q1">
            <v>2010</v>
          </cell>
          <cell r="R1">
            <v>2011</v>
          </cell>
          <cell r="S1">
            <v>2012</v>
          </cell>
          <cell r="T1">
            <v>2013</v>
          </cell>
          <cell r="U1">
            <v>2014</v>
          </cell>
          <cell r="V1">
            <v>2015</v>
          </cell>
          <cell r="W1">
            <v>2016</v>
          </cell>
          <cell r="X1">
            <v>2017</v>
          </cell>
          <cell r="Y1">
            <v>2018</v>
          </cell>
          <cell r="Z1">
            <v>2019</v>
          </cell>
        </row>
      </sheetData>
      <sheetData sheetId="35"/>
      <sheetData sheetId="36">
        <row r="12">
          <cell r="G12" t="str">
            <v>Q:\DATA\FS\FS contribution to MCM projects\2020_Global ST\Tool Development\update_2023_expanded_1\</v>
          </cell>
        </row>
        <row r="23">
          <cell r="I23">
            <v>1</v>
          </cell>
        </row>
        <row r="24">
          <cell r="I24">
            <v>3</v>
          </cell>
        </row>
        <row r="25">
          <cell r="I25">
            <v>1</v>
          </cell>
        </row>
        <row r="26">
          <cell r="I26">
            <v>2</v>
          </cell>
          <cell r="P26">
            <v>1</v>
          </cell>
        </row>
        <row r="27">
          <cell r="I27">
            <v>1</v>
          </cell>
        </row>
        <row r="28">
          <cell r="I28">
            <v>1</v>
          </cell>
          <cell r="P28">
            <v>2019</v>
          </cell>
        </row>
        <row r="29">
          <cell r="I29">
            <v>1</v>
          </cell>
          <cell r="P29">
            <v>1995</v>
          </cell>
        </row>
        <row r="30">
          <cell r="I30">
            <v>1</v>
          </cell>
          <cell r="P30">
            <v>25</v>
          </cell>
        </row>
        <row r="36">
          <cell r="A36" t="str">
            <v>Weighted by Native Ratio Denominator</v>
          </cell>
        </row>
        <row r="37">
          <cell r="A37" t="str">
            <v>Weighted by TA</v>
          </cell>
        </row>
        <row r="38">
          <cell r="A38" t="str">
            <v>Weighted by TEA</v>
          </cell>
        </row>
        <row r="39">
          <cell r="A39" t="str">
            <v>Weighted by RWA</v>
          </cell>
        </row>
      </sheetData>
      <sheetData sheetId="37">
        <row r="3">
          <cell r="A3" t="str">
            <v>SINGAPORE#WAvg</v>
          </cell>
        </row>
      </sheetData>
      <sheetData sheetId="38"/>
      <sheetData sheetId="39">
        <row r="3">
          <cell r="P3">
            <v>9.8608764928923205E-4</v>
          </cell>
        </row>
      </sheetData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 1 - Settings"/>
      <sheetName val="INPUTS 2 - Scenarios"/>
      <sheetName val="Scenario_Input"/>
      <sheetName val="INPUTS 3 - External Projections"/>
      <sheetName val="GSIB Surcharges"/>
      <sheetName val="Exposure Weights"/>
      <sheetName val="Coefficients"/>
      <sheetName val="Other Y0 Bank Parameters"/>
      <sheetName val="Projections"/>
      <sheetName val="FJ"/>
      <sheetName val="RWD"/>
      <sheetName val="NTI"/>
      <sheetName val="Model Interface"/>
      <sheetName val="Banks"/>
      <sheetName val="Capital Engine - Scen01"/>
      <sheetName val="Capital Engine - Scen02"/>
      <sheetName val="Capital Engine - Scen03"/>
      <sheetName val="OUTPUTS_FIGURES"/>
      <sheetName val="OUTPUTS_TABLES"/>
      <sheetName val="SCENARIOS"/>
      <sheetName val="OUTPUTS_BANKS"/>
      <sheetName val="dmx_in"/>
      <sheetName val="Lists"/>
      <sheetName val="HData"/>
      <sheetName val="BSProj"/>
      <sheetName val="HData_Proj"/>
      <sheetName val="ROACon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T Adverse + solliq"/>
      <sheetName val="Weak Strong spider"/>
    </sheetNames>
    <definedNames>
      <definedName name="noy" refersTo="#REF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 1 - Settings"/>
      <sheetName val="INPUTS 2 - Scenarios"/>
      <sheetName val="Scenario_Input"/>
      <sheetName val="INPUTS 3 - External Projections"/>
      <sheetName val="GSIB Surcharges"/>
      <sheetName val="Exposure Weights"/>
      <sheetName val="Coefficients"/>
      <sheetName val="Other Y0 Bank Parameters"/>
      <sheetName val="Projections"/>
      <sheetName val="FJ"/>
      <sheetName val="RWD"/>
      <sheetName val="NTI"/>
      <sheetName val="Model Interface"/>
      <sheetName val="Banks"/>
      <sheetName val="Capital Engine - Scen01"/>
      <sheetName val="Capital Engine - Scen02"/>
      <sheetName val="Capital Engine - Scen03"/>
      <sheetName val="OUTPUTS_FIGURES"/>
      <sheetName val="OUTPUTS_TABLES"/>
      <sheetName val="SCENARIOS"/>
      <sheetName val="OUTPUTS_BANKS"/>
      <sheetName val="dmx_in"/>
      <sheetName val="Lists"/>
      <sheetName val="HData"/>
      <sheetName val="BSProj"/>
      <sheetName val="HData_Proj"/>
      <sheetName val="ROACont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ital all"/>
      <sheetName val="P&amp;L Comp S001"/>
      <sheetName val="P&amp;L Comp S002"/>
      <sheetName val="P&amp;L Comp S003"/>
      <sheetName val="P&amp;L Comp S004"/>
      <sheetName val=" Models S001"/>
      <sheetName val=" Models S002"/>
      <sheetName val=" Models S003"/>
      <sheetName val=" Models S004"/>
      <sheetName val="DataIn"/>
      <sheetName val="Incstats"/>
      <sheetName val="Modelstats"/>
      <sheetName val="Checks"/>
    </sheetNames>
    <sheetDataSet>
      <sheetData sheetId="0">
        <row r="2">
          <cell r="AD2">
            <v>3</v>
          </cell>
        </row>
        <row r="3">
          <cell r="AD3">
            <v>4</v>
          </cell>
        </row>
        <row r="4">
          <cell r="AD4">
            <v>5</v>
          </cell>
        </row>
        <row r="5">
          <cell r="AD5">
            <v>6</v>
          </cell>
        </row>
        <row r="6">
          <cell r="AD6">
            <v>7</v>
          </cell>
        </row>
        <row r="7">
          <cell r="AD7">
            <v>8</v>
          </cell>
        </row>
        <row r="8">
          <cell r="AD8">
            <v>9</v>
          </cell>
        </row>
        <row r="9">
          <cell r="AD9">
            <v>10</v>
          </cell>
        </row>
        <row r="10">
          <cell r="AD10">
            <v>11</v>
          </cell>
        </row>
        <row r="11">
          <cell r="AD11">
            <v>12</v>
          </cell>
        </row>
        <row r="12">
          <cell r="AD12">
            <v>13</v>
          </cell>
        </row>
        <row r="13">
          <cell r="AD13">
            <v>14</v>
          </cell>
        </row>
        <row r="14">
          <cell r="AD14">
            <v>15</v>
          </cell>
        </row>
        <row r="15">
          <cell r="AD15">
            <v>16</v>
          </cell>
        </row>
        <row r="16">
          <cell r="AD16">
            <v>17</v>
          </cell>
        </row>
        <row r="17">
          <cell r="AD17">
            <v>18</v>
          </cell>
        </row>
        <row r="18">
          <cell r="AD18">
            <v>19</v>
          </cell>
        </row>
        <row r="19">
          <cell r="AD19">
            <v>20</v>
          </cell>
        </row>
        <row r="20">
          <cell r="AD20">
            <v>21</v>
          </cell>
        </row>
        <row r="21">
          <cell r="AD21">
            <v>22</v>
          </cell>
        </row>
        <row r="22">
          <cell r="AD22">
            <v>23</v>
          </cell>
        </row>
        <row r="23">
          <cell r="AD23">
            <v>24</v>
          </cell>
        </row>
        <row r="24">
          <cell r="AD24">
            <v>25</v>
          </cell>
        </row>
        <row r="25">
          <cell r="AD25">
            <v>26</v>
          </cell>
        </row>
        <row r="26">
          <cell r="AD26">
            <v>27</v>
          </cell>
        </row>
        <row r="27">
          <cell r="AD27">
            <v>28</v>
          </cell>
        </row>
        <row r="28">
          <cell r="AD28">
            <v>29</v>
          </cell>
        </row>
        <row r="29">
          <cell r="AD29">
            <v>30</v>
          </cell>
        </row>
        <row r="30">
          <cell r="AD30">
            <v>31</v>
          </cell>
        </row>
        <row r="31">
          <cell r="AD31">
            <v>32</v>
          </cell>
        </row>
        <row r="32">
          <cell r="AD32">
            <v>33</v>
          </cell>
        </row>
        <row r="33">
          <cell r="AD33">
            <v>34</v>
          </cell>
        </row>
        <row r="34">
          <cell r="AD34">
            <v>35</v>
          </cell>
        </row>
        <row r="35">
          <cell r="AD35">
            <v>36</v>
          </cell>
        </row>
        <row r="36">
          <cell r="AD36">
            <v>37</v>
          </cell>
        </row>
        <row r="37">
          <cell r="AD37">
            <v>38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_Input"/>
      <sheetName val="NTI"/>
      <sheetName val="vulnerability"/>
      <sheetName val="Summary"/>
      <sheetName val="bank_level_summary"/>
      <sheetName val="HTM_hc"/>
      <sheetName val="summary_hedging_1"/>
      <sheetName val="CountryCode"/>
      <sheetName val="issue_at_par"/>
      <sheetName val="duration_check"/>
      <sheetName val="maturity"/>
      <sheetName val="bond_yield"/>
      <sheetName val="bond_yield2"/>
      <sheetName val="hedge"/>
      <sheetName val="summary_hedging"/>
      <sheetName val="GSIB_list"/>
      <sheetName val="sub_filtering"/>
    </sheetNames>
    <sheetDataSet>
      <sheetData sheetId="0"/>
      <sheetData sheetId="1"/>
      <sheetData sheetId="2"/>
      <sheetData sheetId="3">
        <row r="54">
          <cell r="BN54">
            <v>11.131691780733107</v>
          </cell>
          <cell r="BO54">
            <v>18.060134037250542</v>
          </cell>
        </row>
        <row r="55">
          <cell r="BN55">
            <v>2.7693316807697803</v>
          </cell>
          <cell r="BO55">
            <v>20.388471926524293</v>
          </cell>
        </row>
        <row r="56">
          <cell r="BN56">
            <v>16.076507089496715</v>
          </cell>
          <cell r="BO56">
            <v>5.8202539910493067</v>
          </cell>
        </row>
        <row r="57">
          <cell r="BN57">
            <v>12.877776741977412</v>
          </cell>
          <cell r="BO57">
            <v>8.7035827657574618</v>
          </cell>
        </row>
        <row r="58">
          <cell r="BN58">
            <v>7.3628968603956055</v>
          </cell>
          <cell r="BO58">
            <v>13.830774174318105</v>
          </cell>
        </row>
        <row r="59">
          <cell r="BN59">
            <v>6.5125253052754113</v>
          </cell>
          <cell r="BO59">
            <v>11.594674536638866</v>
          </cell>
        </row>
        <row r="60">
          <cell r="BN60">
            <v>13.824216943724979</v>
          </cell>
          <cell r="BO60">
            <v>3.2454437426537481</v>
          </cell>
        </row>
        <row r="61">
          <cell r="BN61">
            <v>3.4907489433850714</v>
          </cell>
          <cell r="BO61">
            <v>12.154649371965863</v>
          </cell>
        </row>
        <row r="62">
          <cell r="BN62">
            <v>5.9384435521068895</v>
          </cell>
          <cell r="BO62">
            <v>9.2849504278215136</v>
          </cell>
        </row>
        <row r="63">
          <cell r="BN63">
            <v>2.8111531878526494</v>
          </cell>
          <cell r="BO63">
            <v>12.363494119680791</v>
          </cell>
        </row>
        <row r="64">
          <cell r="BN64">
            <v>10.105655526835132</v>
          </cell>
          <cell r="BO64">
            <v>4.3593259553331949</v>
          </cell>
        </row>
        <row r="65">
          <cell r="BN65">
            <v>2.3584644053406159</v>
          </cell>
          <cell r="BO65">
            <v>11.921040636856823</v>
          </cell>
        </row>
        <row r="66">
          <cell r="BN66">
            <v>7.3842044947535017</v>
          </cell>
          <cell r="BO66">
            <v>6.8470596002505193</v>
          </cell>
        </row>
        <row r="67">
          <cell r="BN67">
            <v>8.4934300994497605</v>
          </cell>
          <cell r="BO67">
            <v>5.2860021724684145</v>
          </cell>
        </row>
        <row r="68">
          <cell r="BN68">
            <v>0.70863456430194638</v>
          </cell>
          <cell r="BO68">
            <v>12.453461420155556</v>
          </cell>
        </row>
        <row r="69">
          <cell r="BN69">
            <v>2.7860917906202474</v>
          </cell>
          <cell r="BO69">
            <v>10.004230876223525</v>
          </cell>
        </row>
        <row r="70">
          <cell r="BN70">
            <v>3.2899686762735394</v>
          </cell>
          <cell r="BO70">
            <v>6.7129729182656188</v>
          </cell>
        </row>
        <row r="71">
          <cell r="BN71">
            <v>0.57745016439687236</v>
          </cell>
          <cell r="BO71">
            <v>9.010657942177394</v>
          </cell>
        </row>
        <row r="72">
          <cell r="BN72">
            <v>2.3253836453650716</v>
          </cell>
          <cell r="BO72">
            <v>6.8920837734246732</v>
          </cell>
        </row>
        <row r="73">
          <cell r="BN73">
            <v>1.762951869046983</v>
          </cell>
          <cell r="BO73">
            <v>6.4328806008974535</v>
          </cell>
        </row>
        <row r="74">
          <cell r="BN74">
            <v>2.6037200022817215</v>
          </cell>
          <cell r="BO74">
            <v>5.5396601125962777</v>
          </cell>
        </row>
        <row r="75">
          <cell r="BN75">
            <v>4.4124397781983609</v>
          </cell>
          <cell r="BO75">
            <v>24.718835922233978</v>
          </cell>
        </row>
        <row r="76">
          <cell r="BN76">
            <v>17.774889886612584</v>
          </cell>
          <cell r="BO76">
            <v>11.312322189834731</v>
          </cell>
        </row>
        <row r="77">
          <cell r="BN77">
            <v>15.314590352438358</v>
          </cell>
          <cell r="BO77">
            <v>11.885639051408395</v>
          </cell>
        </row>
        <row r="78">
          <cell r="BN78">
            <v>6.2840324827389713</v>
          </cell>
          <cell r="BO78">
            <v>20.179048907042805</v>
          </cell>
        </row>
        <row r="79">
          <cell r="BN79">
            <v>6.6971839204811934</v>
          </cell>
          <cell r="BO79">
            <v>17.366959377989204</v>
          </cell>
        </row>
        <row r="80">
          <cell r="BN80">
            <v>9.2069014037877821</v>
          </cell>
          <cell r="BO80">
            <v>12.33226839811374</v>
          </cell>
        </row>
        <row r="81">
          <cell r="BN81">
            <v>13.878528749621328</v>
          </cell>
          <cell r="BO81">
            <v>6.9268774355254141</v>
          </cell>
        </row>
        <row r="82">
          <cell r="BN82">
            <v>6.9323561321878975</v>
          </cell>
          <cell r="BO82">
            <v>11.448790396775916</v>
          </cell>
        </row>
        <row r="83">
          <cell r="BN83">
            <v>6.0977685635403853</v>
          </cell>
          <cell r="BO83">
            <v>12.681659195735346</v>
          </cell>
        </row>
        <row r="84">
          <cell r="BN84">
            <v>16.503442454050521</v>
          </cell>
          <cell r="BO84">
            <v>11.919284556991371</v>
          </cell>
        </row>
        <row r="85">
          <cell r="BN85">
            <v>9.6206254243740723</v>
          </cell>
          <cell r="BO85">
            <v>12.423556092093575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_Input"/>
      <sheetName val="NTI"/>
      <sheetName val="vulnerability"/>
      <sheetName val="Summary"/>
      <sheetName val="bank_level_summary"/>
      <sheetName val="HTM_hc"/>
      <sheetName val="summary_hedging_1"/>
      <sheetName val="CountryCode"/>
      <sheetName val="issue_at_par"/>
      <sheetName val="duration_check"/>
      <sheetName val="maturity"/>
      <sheetName val="bond_yield"/>
      <sheetName val="bond_yield2"/>
      <sheetName val="hedge"/>
      <sheetName val="summary_hedging"/>
      <sheetName val="GSIB_list"/>
      <sheetName val="sub_filtering"/>
    </sheetNames>
    <sheetDataSet>
      <sheetData sheetId="0"/>
      <sheetData sheetId="1"/>
      <sheetData sheetId="2"/>
      <sheetData sheetId="3"/>
      <sheetData sheetId="4"/>
      <sheetData sheetId="5"/>
      <sheetData sheetId="6">
        <row r="42">
          <cell r="K42" t="str">
            <v>Global</v>
          </cell>
        </row>
        <row r="43">
          <cell r="K43" t="str">
            <v>EA</v>
          </cell>
        </row>
        <row r="44">
          <cell r="K44" t="str">
            <v>Other AE</v>
          </cell>
        </row>
        <row r="45">
          <cell r="K45" t="str">
            <v>US</v>
          </cell>
        </row>
        <row r="46">
          <cell r="K46" t="str">
            <v>EM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harts_data"/>
      <sheetName val="betas_scatter"/>
      <sheetName val="betas_scatter_US"/>
      <sheetName val="betas_scatter_EA"/>
      <sheetName val="betas_scatter_EM"/>
      <sheetName val="betas_scatter_otherAE"/>
      <sheetName val="Panel1"/>
      <sheetName val="deposits_scatter"/>
      <sheetName val="deposits_scatter_US"/>
      <sheetName val="deposits_scatter_EA"/>
      <sheetName val="deposits_scatter_EM"/>
      <sheetName val="deposits_scatter_otherAE"/>
      <sheetName val="Panel2"/>
      <sheetName val="wholesale_scatter"/>
      <sheetName val="wholesale_scatter_US"/>
      <sheetName val="wholesale_scatter_EA"/>
      <sheetName val="wholesale_scatter_EM"/>
      <sheetName val="wholesale_scatter_otherAE"/>
      <sheetName val="Panel3"/>
      <sheetName val="histIIR_All0"/>
      <sheetName val="histIIR_All2"/>
      <sheetName val="histIER_All0"/>
      <sheetName val="histIER_All2"/>
      <sheetName val="Panel4"/>
    </sheetNames>
    <sheetDataSet>
      <sheetData sheetId="0" refreshError="1"/>
      <sheetData sheetId="1">
        <row r="2">
          <cell r="E2">
            <v>0.8713996410369873</v>
          </cell>
          <cell r="K2">
            <v>4.3784059584140778E-2</v>
          </cell>
          <cell r="L2">
            <v>0.59286731481552124</v>
          </cell>
          <cell r="M2">
            <v>0.22658492624759671</v>
          </cell>
          <cell r="AI2" t="e">
            <v>#N/A</v>
          </cell>
          <cell r="AJ2" t="e">
            <v>#N/A</v>
          </cell>
          <cell r="AK2" t="e">
            <v>#N/A</v>
          </cell>
          <cell r="AL2">
            <v>0.59286731481552124</v>
          </cell>
          <cell r="AM2" t="e">
            <v>#N/A</v>
          </cell>
          <cell r="AN2" t="e">
            <v>#N/A</v>
          </cell>
          <cell r="AO2" t="e">
            <v>#N/A</v>
          </cell>
          <cell r="AP2">
            <v>0.22658492624759671</v>
          </cell>
        </row>
        <row r="3">
          <cell r="K3">
            <v>-0.13350293040275571</v>
          </cell>
          <cell r="L3">
            <v>0.6735730767250061</v>
          </cell>
          <cell r="M3">
            <v>0.17726695537567139</v>
          </cell>
          <cell r="AI3" t="e">
            <v>#N/A</v>
          </cell>
          <cell r="AJ3" t="e">
            <v>#N/A</v>
          </cell>
          <cell r="AK3" t="e">
            <v>#N/A</v>
          </cell>
          <cell r="AL3">
            <v>0.6735730767250061</v>
          </cell>
          <cell r="AM3" t="e">
            <v>#N/A</v>
          </cell>
          <cell r="AN3" t="e">
            <v>#N/A</v>
          </cell>
          <cell r="AO3" t="e">
            <v>#N/A</v>
          </cell>
          <cell r="AP3">
            <v>0.17726695537567139</v>
          </cell>
        </row>
        <row r="4">
          <cell r="K4">
            <v>-2.690436877310276E-2</v>
          </cell>
          <cell r="L4">
            <v>0.81731152534484863</v>
          </cell>
          <cell r="M4">
            <v>9.7428366541862488E-2</v>
          </cell>
          <cell r="AI4" t="e">
            <v>#N/A</v>
          </cell>
          <cell r="AJ4" t="e">
            <v>#N/A</v>
          </cell>
          <cell r="AK4" t="e">
            <v>#N/A</v>
          </cell>
          <cell r="AL4">
            <v>0.81731152534484863</v>
          </cell>
          <cell r="AM4" t="e">
            <v>#N/A</v>
          </cell>
          <cell r="AN4" t="e">
            <v>#N/A</v>
          </cell>
          <cell r="AO4" t="e">
            <v>#N/A</v>
          </cell>
          <cell r="AP4">
            <v>9.7428366541862488E-2</v>
          </cell>
        </row>
        <row r="5">
          <cell r="K5">
            <v>-7.7537499368190765E-2</v>
          </cell>
          <cell r="L5">
            <v>0.64146804809570313</v>
          </cell>
          <cell r="M5">
            <v>0.1922575235366821</v>
          </cell>
          <cell r="AI5" t="e">
            <v>#N/A</v>
          </cell>
          <cell r="AJ5" t="e">
            <v>#N/A</v>
          </cell>
          <cell r="AK5" t="e">
            <v>#N/A</v>
          </cell>
          <cell r="AL5">
            <v>0.64146804809570313</v>
          </cell>
          <cell r="AM5" t="e">
            <v>#N/A</v>
          </cell>
          <cell r="AN5" t="e">
            <v>#N/A</v>
          </cell>
          <cell r="AO5" t="e">
            <v>#N/A</v>
          </cell>
          <cell r="AP5">
            <v>0.1922575235366821</v>
          </cell>
        </row>
        <row r="6">
          <cell r="K6">
            <v>0.1284588277339935</v>
          </cell>
          <cell r="L6">
            <v>0.77050453424453735</v>
          </cell>
          <cell r="M6">
            <v>0.16235148906707761</v>
          </cell>
          <cell r="AI6" t="e">
            <v>#N/A</v>
          </cell>
          <cell r="AJ6" t="e">
            <v>#N/A</v>
          </cell>
          <cell r="AK6" t="e">
            <v>#N/A</v>
          </cell>
          <cell r="AL6">
            <v>0.77050453424453735</v>
          </cell>
          <cell r="AM6" t="e">
            <v>#N/A</v>
          </cell>
          <cell r="AN6" t="e">
            <v>#N/A</v>
          </cell>
          <cell r="AO6" t="e">
            <v>#N/A</v>
          </cell>
          <cell r="AP6">
            <v>0.16235148906707761</v>
          </cell>
        </row>
        <row r="7">
          <cell r="K7">
            <v>8.7400831282138824E-2</v>
          </cell>
          <cell r="L7">
            <v>0.66957467794418335</v>
          </cell>
          <cell r="M7">
            <v>0.2034047544002533</v>
          </cell>
          <cell r="AI7" t="e">
            <v>#N/A</v>
          </cell>
          <cell r="AJ7" t="e">
            <v>#N/A</v>
          </cell>
          <cell r="AK7" t="e">
            <v>#N/A</v>
          </cell>
          <cell r="AL7">
            <v>0.66957467794418335</v>
          </cell>
          <cell r="AM7" t="e">
            <v>#N/A</v>
          </cell>
          <cell r="AN7" t="e">
            <v>#N/A</v>
          </cell>
          <cell r="AO7" t="e">
            <v>#N/A</v>
          </cell>
          <cell r="AP7">
            <v>0.2034047544002533</v>
          </cell>
        </row>
        <row r="8">
          <cell r="K8">
            <v>-4.3866656720638282E-2</v>
          </cell>
          <cell r="L8">
            <v>0.56898629665374756</v>
          </cell>
          <cell r="M8">
            <v>0.23692922294139859</v>
          </cell>
          <cell r="AI8" t="e">
            <v>#N/A</v>
          </cell>
          <cell r="AJ8" t="e">
            <v>#N/A</v>
          </cell>
          <cell r="AK8" t="e">
            <v>#N/A</v>
          </cell>
          <cell r="AL8">
            <v>0.56898629665374756</v>
          </cell>
          <cell r="AM8" t="e">
            <v>#N/A</v>
          </cell>
          <cell r="AN8" t="e">
            <v>#N/A</v>
          </cell>
          <cell r="AO8" t="e">
            <v>#N/A</v>
          </cell>
          <cell r="AP8">
            <v>0.23692922294139859</v>
          </cell>
        </row>
        <row r="9">
          <cell r="K9">
            <v>-2.6167868636548519E-3</v>
          </cell>
          <cell r="L9">
            <v>0.84107530117034912</v>
          </cell>
          <cell r="M9">
            <v>0.1089665442705154</v>
          </cell>
          <cell r="AI9" t="e">
            <v>#N/A</v>
          </cell>
          <cell r="AJ9" t="e">
            <v>#N/A</v>
          </cell>
          <cell r="AK9" t="e">
            <v>#N/A</v>
          </cell>
          <cell r="AL9">
            <v>0.84107530117034912</v>
          </cell>
          <cell r="AM9" t="e">
            <v>#N/A</v>
          </cell>
          <cell r="AN9" t="e">
            <v>#N/A</v>
          </cell>
          <cell r="AO9" t="e">
            <v>#N/A</v>
          </cell>
          <cell r="AP9">
            <v>0.1089665442705154</v>
          </cell>
        </row>
        <row r="10">
          <cell r="K10">
            <v>4.438481479883194E-2</v>
          </cell>
          <cell r="L10">
            <v>0.53245633840560913</v>
          </cell>
          <cell r="M10">
            <v>0.2468374967575073</v>
          </cell>
          <cell r="AI10" t="e">
            <v>#N/A</v>
          </cell>
          <cell r="AJ10" t="e">
            <v>#N/A</v>
          </cell>
          <cell r="AK10" t="e">
            <v>#N/A</v>
          </cell>
          <cell r="AL10">
            <v>0.53245633840560913</v>
          </cell>
          <cell r="AM10" t="e">
            <v>#N/A</v>
          </cell>
          <cell r="AN10" t="e">
            <v>#N/A</v>
          </cell>
          <cell r="AO10" t="e">
            <v>#N/A</v>
          </cell>
          <cell r="AP10">
            <v>0.2468374967575073</v>
          </cell>
        </row>
        <row r="11">
          <cell r="K11">
            <v>-1.9600296393036839E-2</v>
          </cell>
          <cell r="L11">
            <v>0.60363531112670898</v>
          </cell>
          <cell r="M11">
            <v>0.20568105578422549</v>
          </cell>
          <cell r="AI11" t="e">
            <v>#N/A</v>
          </cell>
          <cell r="AJ11" t="e">
            <v>#N/A</v>
          </cell>
          <cell r="AK11" t="e">
            <v>#N/A</v>
          </cell>
          <cell r="AL11">
            <v>0.60363531112670898</v>
          </cell>
          <cell r="AM11" t="e">
            <v>#N/A</v>
          </cell>
          <cell r="AN11" t="e">
            <v>#N/A</v>
          </cell>
          <cell r="AO11" t="e">
            <v>#N/A</v>
          </cell>
          <cell r="AP11">
            <v>0.20568105578422549</v>
          </cell>
        </row>
        <row r="12">
          <cell r="K12">
            <v>5.997796356678009E-2</v>
          </cell>
          <cell r="L12">
            <v>0.63008791208267212</v>
          </cell>
          <cell r="M12">
            <v>0.26317921280860901</v>
          </cell>
          <cell r="AI12" t="e">
            <v>#N/A</v>
          </cell>
          <cell r="AJ12">
            <v>0.63008791208267212</v>
          </cell>
          <cell r="AK12" t="e">
            <v>#N/A</v>
          </cell>
          <cell r="AL12" t="e">
            <v>#N/A</v>
          </cell>
          <cell r="AM12" t="e">
            <v>#N/A</v>
          </cell>
          <cell r="AN12">
            <v>0.26317921280860901</v>
          </cell>
          <cell r="AO12" t="e">
            <v>#N/A</v>
          </cell>
          <cell r="AP12" t="e">
            <v>#N/A</v>
          </cell>
        </row>
        <row r="13">
          <cell r="K13">
            <v>8.5450366139411926E-2</v>
          </cell>
          <cell r="L13">
            <v>0.62941831350326538</v>
          </cell>
          <cell r="M13">
            <v>0.21127323806285861</v>
          </cell>
          <cell r="AI13" t="e">
            <v>#N/A</v>
          </cell>
          <cell r="AJ13">
            <v>0.62941831350326538</v>
          </cell>
          <cell r="AK13" t="e">
            <v>#N/A</v>
          </cell>
          <cell r="AL13" t="e">
            <v>#N/A</v>
          </cell>
          <cell r="AM13" t="e">
            <v>#N/A</v>
          </cell>
          <cell r="AN13">
            <v>0.21127323806285861</v>
          </cell>
          <cell r="AO13" t="e">
            <v>#N/A</v>
          </cell>
          <cell r="AP13" t="e">
            <v>#N/A</v>
          </cell>
        </row>
        <row r="14">
          <cell r="K14">
            <v>-0.1034631580114365</v>
          </cell>
          <cell r="L14">
            <v>0.61992144584655762</v>
          </cell>
          <cell r="M14">
            <v>0.20983012020587921</v>
          </cell>
          <cell r="AI14" t="e">
            <v>#N/A</v>
          </cell>
          <cell r="AJ14">
            <v>0.61992144584655762</v>
          </cell>
          <cell r="AK14" t="e">
            <v>#N/A</v>
          </cell>
          <cell r="AL14" t="e">
            <v>#N/A</v>
          </cell>
          <cell r="AM14" t="e">
            <v>#N/A</v>
          </cell>
          <cell r="AN14">
            <v>0.20983012020587921</v>
          </cell>
          <cell r="AO14" t="e">
            <v>#N/A</v>
          </cell>
          <cell r="AP14" t="e">
            <v>#N/A</v>
          </cell>
        </row>
        <row r="15">
          <cell r="K15">
            <v>-2.2722644731402401E-2</v>
          </cell>
          <cell r="L15">
            <v>0.34119760990142822</v>
          </cell>
          <cell r="M15">
            <v>9.5932215452194214E-2</v>
          </cell>
          <cell r="AI15" t="e">
            <v>#N/A</v>
          </cell>
          <cell r="AJ15">
            <v>0.34119760990142822</v>
          </cell>
          <cell r="AK15" t="e">
            <v>#N/A</v>
          </cell>
          <cell r="AL15" t="e">
            <v>#N/A</v>
          </cell>
          <cell r="AM15" t="e">
            <v>#N/A</v>
          </cell>
          <cell r="AN15">
            <v>9.5932215452194214E-2</v>
          </cell>
          <cell r="AO15" t="e">
            <v>#N/A</v>
          </cell>
          <cell r="AP15" t="e">
            <v>#N/A</v>
          </cell>
        </row>
        <row r="16">
          <cell r="K16">
            <v>-9.463171660900116E-2</v>
          </cell>
          <cell r="L16">
            <v>0.36208319664001459</v>
          </cell>
          <cell r="M16">
            <v>8.2007043063640594E-2</v>
          </cell>
          <cell r="AI16" t="e">
            <v>#N/A</v>
          </cell>
          <cell r="AJ16">
            <v>0.36208319664001459</v>
          </cell>
          <cell r="AK16" t="e">
            <v>#N/A</v>
          </cell>
          <cell r="AL16" t="e">
            <v>#N/A</v>
          </cell>
          <cell r="AM16" t="e">
            <v>#N/A</v>
          </cell>
          <cell r="AN16">
            <v>8.2007043063640594E-2</v>
          </cell>
          <cell r="AO16" t="e">
            <v>#N/A</v>
          </cell>
          <cell r="AP16" t="e">
            <v>#N/A</v>
          </cell>
        </row>
        <row r="17">
          <cell r="K17">
            <v>-8.7347730994224548E-2</v>
          </cell>
          <cell r="L17">
            <v>0.59828829765319824</v>
          </cell>
          <cell r="M17">
            <v>0.286944180727005</v>
          </cell>
          <cell r="AI17" t="e">
            <v>#N/A</v>
          </cell>
          <cell r="AJ17">
            <v>0.59828829765319824</v>
          </cell>
          <cell r="AK17" t="e">
            <v>#N/A</v>
          </cell>
          <cell r="AL17" t="e">
            <v>#N/A</v>
          </cell>
          <cell r="AM17" t="e">
            <v>#N/A</v>
          </cell>
          <cell r="AN17">
            <v>0.286944180727005</v>
          </cell>
          <cell r="AO17" t="e">
            <v>#N/A</v>
          </cell>
          <cell r="AP17" t="e">
            <v>#N/A</v>
          </cell>
        </row>
        <row r="18">
          <cell r="K18">
            <v>0.18688811361789701</v>
          </cell>
          <cell r="L18">
            <v>0.21821065247058871</v>
          </cell>
          <cell r="M18">
            <v>0.15293838083744049</v>
          </cell>
          <cell r="AI18" t="e">
            <v>#N/A</v>
          </cell>
          <cell r="AJ18">
            <v>0.21821065247058871</v>
          </cell>
          <cell r="AK18" t="e">
            <v>#N/A</v>
          </cell>
          <cell r="AL18" t="e">
            <v>#N/A</v>
          </cell>
          <cell r="AM18" t="e">
            <v>#N/A</v>
          </cell>
          <cell r="AN18">
            <v>0.15293838083744049</v>
          </cell>
          <cell r="AO18" t="e">
            <v>#N/A</v>
          </cell>
          <cell r="AP18" t="e">
            <v>#N/A</v>
          </cell>
        </row>
        <row r="19">
          <cell r="K19">
            <v>-3.2757744193077087E-2</v>
          </cell>
          <cell r="L19">
            <v>2.2014511749148369E-2</v>
          </cell>
          <cell r="M19">
            <v>0.15593251585960391</v>
          </cell>
          <cell r="AI19" t="e">
            <v>#N/A</v>
          </cell>
          <cell r="AJ19">
            <v>2.2014511749148369E-2</v>
          </cell>
          <cell r="AK19" t="e">
            <v>#N/A</v>
          </cell>
          <cell r="AL19" t="e">
            <v>#N/A</v>
          </cell>
          <cell r="AM19" t="e">
            <v>#N/A</v>
          </cell>
          <cell r="AN19">
            <v>0.15593251585960391</v>
          </cell>
          <cell r="AO19" t="e">
            <v>#N/A</v>
          </cell>
          <cell r="AP19" t="e">
            <v>#N/A</v>
          </cell>
        </row>
        <row r="20">
          <cell r="K20">
            <v>-0.1115457862615585</v>
          </cell>
          <cell r="L20">
            <v>0.13162009418010709</v>
          </cell>
          <cell r="M20">
            <v>0.74923789501190186</v>
          </cell>
          <cell r="AI20" t="e">
            <v>#N/A</v>
          </cell>
          <cell r="AJ20">
            <v>0.13162009418010709</v>
          </cell>
          <cell r="AK20" t="e">
            <v>#N/A</v>
          </cell>
          <cell r="AL20" t="e">
            <v>#N/A</v>
          </cell>
          <cell r="AM20" t="e">
            <v>#N/A</v>
          </cell>
          <cell r="AN20">
            <v>0.74923789501190186</v>
          </cell>
          <cell r="AO20" t="e">
            <v>#N/A</v>
          </cell>
          <cell r="AP20" t="e">
            <v>#N/A</v>
          </cell>
        </row>
        <row r="21">
          <cell r="K21">
            <v>-9.6212372183799744E-2</v>
          </cell>
          <cell r="L21">
            <v>0.31207671761512762</v>
          </cell>
          <cell r="M21">
            <v>0.43549290299415588</v>
          </cell>
          <cell r="AI21" t="e">
            <v>#N/A</v>
          </cell>
          <cell r="AJ21">
            <v>0.31207671761512762</v>
          </cell>
          <cell r="AK21" t="e">
            <v>#N/A</v>
          </cell>
          <cell r="AL21" t="e">
            <v>#N/A</v>
          </cell>
          <cell r="AM21" t="e">
            <v>#N/A</v>
          </cell>
          <cell r="AN21">
            <v>0.43549290299415588</v>
          </cell>
          <cell r="AO21" t="e">
            <v>#N/A</v>
          </cell>
          <cell r="AP21" t="e">
            <v>#N/A</v>
          </cell>
        </row>
        <row r="22">
          <cell r="K22">
            <v>-0.21060870587825781</v>
          </cell>
          <cell r="L22">
            <v>0.24200619757175451</v>
          </cell>
          <cell r="M22">
            <v>0.35460743308067322</v>
          </cell>
          <cell r="AI22" t="e">
            <v>#N/A</v>
          </cell>
          <cell r="AJ22">
            <v>0.24200619757175451</v>
          </cell>
          <cell r="AK22" t="e">
            <v>#N/A</v>
          </cell>
          <cell r="AL22" t="e">
            <v>#N/A</v>
          </cell>
          <cell r="AM22" t="e">
            <v>#N/A</v>
          </cell>
          <cell r="AN22">
            <v>0.35460743308067322</v>
          </cell>
          <cell r="AO22" t="e">
            <v>#N/A</v>
          </cell>
          <cell r="AP22" t="e">
            <v>#N/A</v>
          </cell>
        </row>
        <row r="23">
          <cell r="K23">
            <v>4.4344976544380188E-2</v>
          </cell>
          <cell r="L23">
            <v>0.2106032520532608</v>
          </cell>
          <cell r="M23">
            <v>0.59454244375228882</v>
          </cell>
          <cell r="AI23" t="e">
            <v>#N/A</v>
          </cell>
          <cell r="AJ23">
            <v>0.2106032520532608</v>
          </cell>
          <cell r="AK23" t="e">
            <v>#N/A</v>
          </cell>
          <cell r="AL23" t="e">
            <v>#N/A</v>
          </cell>
          <cell r="AM23" t="e">
            <v>#N/A</v>
          </cell>
          <cell r="AN23">
            <v>0.59454244375228882</v>
          </cell>
          <cell r="AO23" t="e">
            <v>#N/A</v>
          </cell>
          <cell r="AP23" t="e">
            <v>#N/A</v>
          </cell>
        </row>
        <row r="24">
          <cell r="K24">
            <v>0.32091125845909119</v>
          </cell>
          <cell r="L24">
            <v>0.1804495453834534</v>
          </cell>
          <cell r="M24">
            <v>0.72223448753356934</v>
          </cell>
          <cell r="AI24" t="e">
            <v>#N/A</v>
          </cell>
          <cell r="AJ24">
            <v>0.1804495453834534</v>
          </cell>
          <cell r="AK24" t="e">
            <v>#N/A</v>
          </cell>
          <cell r="AL24" t="e">
            <v>#N/A</v>
          </cell>
          <cell r="AM24" t="e">
            <v>#N/A</v>
          </cell>
          <cell r="AN24">
            <v>0.72223448753356934</v>
          </cell>
          <cell r="AO24" t="e">
            <v>#N/A</v>
          </cell>
          <cell r="AP24" t="e">
            <v>#N/A</v>
          </cell>
        </row>
        <row r="25">
          <cell r="K25">
            <v>-5.2473649382591248E-2</v>
          </cell>
          <cell r="L25">
            <v>0.30032867193222051</v>
          </cell>
          <cell r="M25">
            <v>0.41899073123931879</v>
          </cell>
          <cell r="AI25" t="e">
            <v>#N/A</v>
          </cell>
          <cell r="AJ25">
            <v>0.30032867193222051</v>
          </cell>
          <cell r="AK25" t="e">
            <v>#N/A</v>
          </cell>
          <cell r="AL25" t="e">
            <v>#N/A</v>
          </cell>
          <cell r="AM25" t="e">
            <v>#N/A</v>
          </cell>
          <cell r="AN25">
            <v>0.41899073123931879</v>
          </cell>
          <cell r="AO25" t="e">
            <v>#N/A</v>
          </cell>
          <cell r="AP25" t="e">
            <v>#N/A</v>
          </cell>
        </row>
        <row r="26">
          <cell r="K26">
            <v>-6.6980823874473572E-2</v>
          </cell>
          <cell r="L26">
            <v>0.35857245326042181</v>
          </cell>
          <cell r="M26">
            <v>0.49917379021644592</v>
          </cell>
          <cell r="AI26" t="e">
            <v>#N/A</v>
          </cell>
          <cell r="AJ26">
            <v>0.35857245326042181</v>
          </cell>
          <cell r="AK26" t="e">
            <v>#N/A</v>
          </cell>
          <cell r="AL26" t="e">
            <v>#N/A</v>
          </cell>
          <cell r="AM26" t="e">
            <v>#N/A</v>
          </cell>
          <cell r="AN26">
            <v>0.49917379021644592</v>
          </cell>
          <cell r="AO26" t="e">
            <v>#N/A</v>
          </cell>
          <cell r="AP26" t="e">
            <v>#N/A</v>
          </cell>
        </row>
        <row r="27">
          <cell r="K27">
            <v>7.7949538826942444E-2</v>
          </cell>
          <cell r="L27">
            <v>0.80607926845550537</v>
          </cell>
          <cell r="M27">
            <v>5.3599704056978233E-2</v>
          </cell>
          <cell r="AI27" t="e">
            <v>#N/A</v>
          </cell>
          <cell r="AJ27">
            <v>0.80607926845550537</v>
          </cell>
          <cell r="AK27" t="e">
            <v>#N/A</v>
          </cell>
          <cell r="AL27" t="e">
            <v>#N/A</v>
          </cell>
          <cell r="AM27" t="e">
            <v>#N/A</v>
          </cell>
          <cell r="AN27">
            <v>5.3599704056978233E-2</v>
          </cell>
          <cell r="AO27" t="e">
            <v>#N/A</v>
          </cell>
          <cell r="AP27" t="e">
            <v>#N/A</v>
          </cell>
        </row>
        <row r="28">
          <cell r="K28">
            <v>-2.3259265348315239E-2</v>
          </cell>
          <cell r="L28">
            <v>0.51899558305740356</v>
          </cell>
          <cell r="M28">
            <v>0.27735438942909241</v>
          </cell>
          <cell r="AI28" t="e">
            <v>#N/A</v>
          </cell>
          <cell r="AJ28">
            <v>0.51899558305740356</v>
          </cell>
          <cell r="AK28" t="e">
            <v>#N/A</v>
          </cell>
          <cell r="AL28" t="e">
            <v>#N/A</v>
          </cell>
          <cell r="AM28" t="e">
            <v>#N/A</v>
          </cell>
          <cell r="AN28">
            <v>0.27735438942909241</v>
          </cell>
          <cell r="AO28" t="e">
            <v>#N/A</v>
          </cell>
          <cell r="AP28" t="e">
            <v>#N/A</v>
          </cell>
        </row>
        <row r="29">
          <cell r="K29">
            <v>0.126481369137764</v>
          </cell>
          <cell r="L29">
            <v>0.86315405368804932</v>
          </cell>
          <cell r="M29">
            <v>9.2573270201683044E-2</v>
          </cell>
          <cell r="AI29" t="e">
            <v>#N/A</v>
          </cell>
          <cell r="AJ29">
            <v>0.86315405368804932</v>
          </cell>
          <cell r="AK29" t="e">
            <v>#N/A</v>
          </cell>
          <cell r="AL29" t="e">
            <v>#N/A</v>
          </cell>
          <cell r="AM29" t="e">
            <v>#N/A</v>
          </cell>
          <cell r="AN29">
            <v>9.2573270201683044E-2</v>
          </cell>
          <cell r="AO29" t="e">
            <v>#N/A</v>
          </cell>
          <cell r="AP29" t="e">
            <v>#N/A</v>
          </cell>
        </row>
        <row r="30">
          <cell r="K30">
            <v>-0.25731182098388672</v>
          </cell>
          <cell r="L30">
            <v>0.8379901647567749</v>
          </cell>
          <cell r="M30">
            <v>8.9741408824920654E-2</v>
          </cell>
          <cell r="AI30" t="e">
            <v>#N/A</v>
          </cell>
          <cell r="AJ30">
            <v>0.8379901647567749</v>
          </cell>
          <cell r="AK30" t="e">
            <v>#N/A</v>
          </cell>
          <cell r="AL30" t="e">
            <v>#N/A</v>
          </cell>
          <cell r="AM30" t="e">
            <v>#N/A</v>
          </cell>
          <cell r="AN30">
            <v>8.9741408824920654E-2</v>
          </cell>
          <cell r="AO30" t="e">
            <v>#N/A</v>
          </cell>
          <cell r="AP30" t="e">
            <v>#N/A</v>
          </cell>
        </row>
        <row r="31">
          <cell r="K31">
            <v>-0.10657701641321179</v>
          </cell>
          <cell r="L31">
            <v>0.49925079941749573</v>
          </cell>
          <cell r="M31">
            <v>0.25202286243438721</v>
          </cell>
          <cell r="AI31" t="e">
            <v>#N/A</v>
          </cell>
          <cell r="AJ31">
            <v>0.49925079941749573</v>
          </cell>
          <cell r="AK31" t="e">
            <v>#N/A</v>
          </cell>
          <cell r="AL31" t="e">
            <v>#N/A</v>
          </cell>
          <cell r="AM31" t="e">
            <v>#N/A</v>
          </cell>
          <cell r="AN31">
            <v>0.25202286243438721</v>
          </cell>
          <cell r="AO31" t="e">
            <v>#N/A</v>
          </cell>
          <cell r="AP31" t="e">
            <v>#N/A</v>
          </cell>
        </row>
        <row r="32">
          <cell r="K32">
            <v>0.42377761006355291</v>
          </cell>
          <cell r="L32">
            <v>0.21891967952251429</v>
          </cell>
          <cell r="M32">
            <v>0.29807949066162109</v>
          </cell>
          <cell r="AI32" t="e">
            <v>#N/A</v>
          </cell>
          <cell r="AJ32">
            <v>0.21891967952251429</v>
          </cell>
          <cell r="AK32" t="e">
            <v>#N/A</v>
          </cell>
          <cell r="AL32" t="e">
            <v>#N/A</v>
          </cell>
          <cell r="AM32" t="e">
            <v>#N/A</v>
          </cell>
          <cell r="AN32">
            <v>0.29807949066162109</v>
          </cell>
          <cell r="AO32" t="e">
            <v>#N/A</v>
          </cell>
          <cell r="AP32" t="e">
            <v>#N/A</v>
          </cell>
        </row>
        <row r="33">
          <cell r="K33">
            <v>9.4829641282558441E-2</v>
          </cell>
          <cell r="L33">
            <v>0.59231364727020264</v>
          </cell>
          <cell r="M33">
            <v>0.25381752848625178</v>
          </cell>
          <cell r="AI33" t="e">
            <v>#N/A</v>
          </cell>
          <cell r="AJ33">
            <v>0.59231364727020264</v>
          </cell>
          <cell r="AK33" t="e">
            <v>#N/A</v>
          </cell>
          <cell r="AL33" t="e">
            <v>#N/A</v>
          </cell>
          <cell r="AM33" t="e">
            <v>#N/A</v>
          </cell>
          <cell r="AN33">
            <v>0.25381752848625178</v>
          </cell>
          <cell r="AO33" t="e">
            <v>#N/A</v>
          </cell>
          <cell r="AP33" t="e">
            <v>#N/A</v>
          </cell>
        </row>
        <row r="34">
          <cell r="K34">
            <v>-0.11784205585718149</v>
          </cell>
          <cell r="L34">
            <v>0.5980866551399231</v>
          </cell>
          <cell r="M34">
            <v>0.21979078650474551</v>
          </cell>
          <cell r="AI34" t="e">
            <v>#N/A</v>
          </cell>
          <cell r="AJ34">
            <v>0.5980866551399231</v>
          </cell>
          <cell r="AK34" t="e">
            <v>#N/A</v>
          </cell>
          <cell r="AL34" t="e">
            <v>#N/A</v>
          </cell>
          <cell r="AM34" t="e">
            <v>#N/A</v>
          </cell>
          <cell r="AN34">
            <v>0.21979078650474551</v>
          </cell>
          <cell r="AO34" t="e">
            <v>#N/A</v>
          </cell>
          <cell r="AP34" t="e">
            <v>#N/A</v>
          </cell>
        </row>
        <row r="35">
          <cell r="K35">
            <v>-3.6876354366540909E-2</v>
          </cell>
          <cell r="L35">
            <v>1</v>
          </cell>
          <cell r="M35">
            <v>0</v>
          </cell>
          <cell r="AI35" t="e">
            <v>#N/A</v>
          </cell>
          <cell r="AJ35">
            <v>1</v>
          </cell>
          <cell r="AK35" t="e">
            <v>#N/A</v>
          </cell>
          <cell r="AL35" t="e">
            <v>#N/A</v>
          </cell>
          <cell r="AM35" t="e">
            <v>#N/A</v>
          </cell>
          <cell r="AN35">
            <v>0</v>
          </cell>
          <cell r="AO35" t="e">
            <v>#N/A</v>
          </cell>
          <cell r="AP35" t="e">
            <v>#N/A</v>
          </cell>
        </row>
        <row r="36">
          <cell r="K36">
            <v>0.1878079175949097</v>
          </cell>
          <cell r="L36">
            <v>0.35495921969413757</v>
          </cell>
          <cell r="M36">
            <v>0.40757301449775701</v>
          </cell>
          <cell r="AI36" t="e">
            <v>#N/A</v>
          </cell>
          <cell r="AJ36" t="e">
            <v>#N/A</v>
          </cell>
          <cell r="AK36">
            <v>0.35495921969413757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0.40757301449775701</v>
          </cell>
          <cell r="AP36" t="e">
            <v>#N/A</v>
          </cell>
        </row>
        <row r="37">
          <cell r="K37">
            <v>0.16812551021575931</v>
          </cell>
          <cell r="L37">
            <v>0.20365981757640839</v>
          </cell>
          <cell r="M37">
            <v>0.56110548973083496</v>
          </cell>
          <cell r="AI37" t="e">
            <v>#N/A</v>
          </cell>
          <cell r="AJ37" t="e">
            <v>#N/A</v>
          </cell>
          <cell r="AK37">
            <v>0.20365981757640839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0.56110548973083496</v>
          </cell>
          <cell r="AP37" t="e">
            <v>#N/A</v>
          </cell>
        </row>
        <row r="38">
          <cell r="K38">
            <v>-0.1419376730918884</v>
          </cell>
          <cell r="L38">
            <v>0.49229565262794489</v>
          </cell>
          <cell r="M38">
            <v>0.37550771236419678</v>
          </cell>
          <cell r="AI38" t="e">
            <v>#N/A</v>
          </cell>
          <cell r="AJ38" t="e">
            <v>#N/A</v>
          </cell>
          <cell r="AK38">
            <v>0.49229565262794489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0.37550771236419678</v>
          </cell>
          <cell r="AP38" t="e">
            <v>#N/A</v>
          </cell>
        </row>
        <row r="39">
          <cell r="K39">
            <v>-0.17926955223083499</v>
          </cell>
          <cell r="L39">
            <v>0.22574073076248169</v>
          </cell>
          <cell r="M39">
            <v>0.53297221660614014</v>
          </cell>
          <cell r="AI39" t="e">
            <v>#N/A</v>
          </cell>
          <cell r="AJ39" t="e">
            <v>#N/A</v>
          </cell>
          <cell r="AK39">
            <v>0.22574073076248169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0.53297221660614014</v>
          </cell>
          <cell r="AP39" t="e">
            <v>#N/A</v>
          </cell>
        </row>
        <row r="40">
          <cell r="K40">
            <v>-9.3724198639392853E-2</v>
          </cell>
          <cell r="L40">
            <v>0.249031662940979</v>
          </cell>
          <cell r="M40">
            <v>0.40146788954734802</v>
          </cell>
          <cell r="AI40" t="e">
            <v>#N/A</v>
          </cell>
          <cell r="AJ40" t="e">
            <v>#N/A</v>
          </cell>
          <cell r="AK40">
            <v>0.249031662940979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0.40146788954734802</v>
          </cell>
          <cell r="AP40" t="e">
            <v>#N/A</v>
          </cell>
        </row>
        <row r="41">
          <cell r="K41">
            <v>-3.4907408058643341E-2</v>
          </cell>
          <cell r="L41">
            <v>0.53287941217422485</v>
          </cell>
          <cell r="M41">
            <v>0.3357245922088623</v>
          </cell>
          <cell r="AI41" t="e">
            <v>#N/A</v>
          </cell>
          <cell r="AJ41" t="e">
            <v>#N/A</v>
          </cell>
          <cell r="AK41">
            <v>0.53287941217422485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0.3357245922088623</v>
          </cell>
          <cell r="AP41" t="e">
            <v>#N/A</v>
          </cell>
        </row>
        <row r="42">
          <cell r="K42">
            <v>-5.6743682362139234E-3</v>
          </cell>
          <cell r="L42">
            <v>0.69790929555892944</v>
          </cell>
          <cell r="M42">
            <v>0.2248343080282211</v>
          </cell>
          <cell r="AI42" t="e">
            <v>#N/A</v>
          </cell>
          <cell r="AJ42" t="e">
            <v>#N/A</v>
          </cell>
          <cell r="AK42">
            <v>0.69790929555892944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0.2248343080282211</v>
          </cell>
          <cell r="AP42" t="e">
            <v>#N/A</v>
          </cell>
        </row>
        <row r="43">
          <cell r="K43">
            <v>0.21583414077758789</v>
          </cell>
          <cell r="L43">
            <v>0.6379966139793396</v>
          </cell>
          <cell r="M43">
            <v>0.33396226167678827</v>
          </cell>
          <cell r="AI43" t="e">
            <v>#N/A</v>
          </cell>
          <cell r="AJ43" t="e">
            <v>#N/A</v>
          </cell>
          <cell r="AK43">
            <v>0.6379966139793396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0.33396226167678827</v>
          </cell>
          <cell r="AP43" t="e">
            <v>#N/A</v>
          </cell>
        </row>
        <row r="44">
          <cell r="K44">
            <v>0.11002176254987719</v>
          </cell>
          <cell r="L44">
            <v>0.39800676703453058</v>
          </cell>
          <cell r="M44">
            <v>0.40321415662765497</v>
          </cell>
          <cell r="AI44" t="e">
            <v>#N/A</v>
          </cell>
          <cell r="AJ44" t="e">
            <v>#N/A</v>
          </cell>
          <cell r="AK44">
            <v>0.39800676703453058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0.40321415662765497</v>
          </cell>
          <cell r="AP44" t="e">
            <v>#N/A</v>
          </cell>
        </row>
        <row r="45">
          <cell r="K45">
            <v>-0.22627609968185419</v>
          </cell>
          <cell r="L45">
            <v>0.44601994752883911</v>
          </cell>
          <cell r="M45">
            <v>0.34141534566879272</v>
          </cell>
          <cell r="AI45" t="e">
            <v>#N/A</v>
          </cell>
          <cell r="AJ45" t="e">
            <v>#N/A</v>
          </cell>
          <cell r="AK45">
            <v>0.44601994752883911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0.34141534566879272</v>
          </cell>
          <cell r="AP45" t="e">
            <v>#N/A</v>
          </cell>
        </row>
        <row r="46">
          <cell r="K46">
            <v>-0.1219080090522766</v>
          </cell>
          <cell r="L46">
            <v>0.87031465768814087</v>
          </cell>
          <cell r="M46">
            <v>5.0619449466466897E-2</v>
          </cell>
          <cell r="AI46" t="e">
            <v>#N/A</v>
          </cell>
          <cell r="AJ46" t="e">
            <v>#N/A</v>
          </cell>
          <cell r="AK46" t="e">
            <v>#N/A</v>
          </cell>
          <cell r="AL46">
            <v>0.87031465768814087</v>
          </cell>
          <cell r="AM46" t="e">
            <v>#N/A</v>
          </cell>
          <cell r="AN46" t="e">
            <v>#N/A</v>
          </cell>
          <cell r="AO46" t="e">
            <v>#N/A</v>
          </cell>
          <cell r="AP46">
            <v>5.0619449466466897E-2</v>
          </cell>
        </row>
        <row r="47">
          <cell r="K47">
            <v>3.394550085067749E-2</v>
          </cell>
          <cell r="L47">
            <v>0.62619662284851074</v>
          </cell>
          <cell r="M47">
            <v>0.24686095118522641</v>
          </cell>
          <cell r="AI47" t="e">
            <v>#N/A</v>
          </cell>
          <cell r="AJ47" t="e">
            <v>#N/A</v>
          </cell>
          <cell r="AK47" t="e">
            <v>#N/A</v>
          </cell>
          <cell r="AL47">
            <v>0.62619662284851074</v>
          </cell>
          <cell r="AM47" t="e">
            <v>#N/A</v>
          </cell>
          <cell r="AN47" t="e">
            <v>#N/A</v>
          </cell>
          <cell r="AO47" t="e">
            <v>#N/A</v>
          </cell>
          <cell r="AP47">
            <v>0.24686095118522641</v>
          </cell>
        </row>
        <row r="48">
          <cell r="K48">
            <v>9.0892314910888672E-2</v>
          </cell>
          <cell r="L48">
            <v>0.68388104438781738</v>
          </cell>
          <cell r="M48">
            <v>0.17220064997673029</v>
          </cell>
          <cell r="AI48" t="e">
            <v>#N/A</v>
          </cell>
          <cell r="AJ48" t="e">
            <v>#N/A</v>
          </cell>
          <cell r="AK48" t="e">
            <v>#N/A</v>
          </cell>
          <cell r="AL48">
            <v>0.68388104438781738</v>
          </cell>
          <cell r="AM48" t="e">
            <v>#N/A</v>
          </cell>
          <cell r="AN48" t="e">
            <v>#N/A</v>
          </cell>
          <cell r="AO48" t="e">
            <v>#N/A</v>
          </cell>
          <cell r="AP48">
            <v>0.17220064997673029</v>
          </cell>
        </row>
        <row r="49">
          <cell r="K49">
            <v>0.15647000074386599</v>
          </cell>
          <cell r="L49">
            <v>0.95198202133178711</v>
          </cell>
          <cell r="M49">
            <v>6.2224622815847397E-3</v>
          </cell>
          <cell r="AI49" t="e">
            <v>#N/A</v>
          </cell>
          <cell r="AJ49" t="e">
            <v>#N/A</v>
          </cell>
          <cell r="AK49" t="e">
            <v>#N/A</v>
          </cell>
          <cell r="AL49">
            <v>0.95198202133178711</v>
          </cell>
          <cell r="AM49" t="e">
            <v>#N/A</v>
          </cell>
          <cell r="AN49" t="e">
            <v>#N/A</v>
          </cell>
          <cell r="AO49" t="e">
            <v>#N/A</v>
          </cell>
          <cell r="AP49">
            <v>6.2224622815847397E-3</v>
          </cell>
        </row>
        <row r="50">
          <cell r="K50">
            <v>-0.104007363319397</v>
          </cell>
          <cell r="L50">
            <v>0.94150036573410034</v>
          </cell>
          <cell r="M50">
            <v>2.974164113402367E-2</v>
          </cell>
          <cell r="AI50" t="e">
            <v>#N/A</v>
          </cell>
          <cell r="AJ50" t="e">
            <v>#N/A</v>
          </cell>
          <cell r="AK50" t="e">
            <v>#N/A</v>
          </cell>
          <cell r="AL50">
            <v>0.94150036573410034</v>
          </cell>
          <cell r="AM50" t="e">
            <v>#N/A</v>
          </cell>
          <cell r="AN50" t="e">
            <v>#N/A</v>
          </cell>
          <cell r="AO50" t="e">
            <v>#N/A</v>
          </cell>
          <cell r="AP50">
            <v>2.974164113402367E-2</v>
          </cell>
        </row>
        <row r="51">
          <cell r="K51">
            <v>-0.26707315444946289</v>
          </cell>
          <cell r="L51">
            <v>0.79952925443649292</v>
          </cell>
          <cell r="M51">
            <v>0.145414873957634</v>
          </cell>
          <cell r="AI51" t="e">
            <v>#N/A</v>
          </cell>
          <cell r="AJ51" t="e">
            <v>#N/A</v>
          </cell>
          <cell r="AK51" t="e">
            <v>#N/A</v>
          </cell>
          <cell r="AL51">
            <v>0.79952925443649292</v>
          </cell>
          <cell r="AM51" t="e">
            <v>#N/A</v>
          </cell>
          <cell r="AN51" t="e">
            <v>#N/A</v>
          </cell>
          <cell r="AO51" t="e">
            <v>#N/A</v>
          </cell>
          <cell r="AP51">
            <v>0.145414873957634</v>
          </cell>
        </row>
        <row r="52">
          <cell r="K52">
            <v>0.33547401428222662</v>
          </cell>
          <cell r="AI52" t="e">
            <v>#N/A</v>
          </cell>
          <cell r="AJ52" t="e">
            <v>#N/A</v>
          </cell>
          <cell r="AK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>
            <v>0</v>
          </cell>
        </row>
        <row r="53">
          <cell r="K53">
            <v>9.1129541397094727E-2</v>
          </cell>
          <cell r="L53">
            <v>0.82074469327926636</v>
          </cell>
          <cell r="M53">
            <v>6.4983002841472626E-2</v>
          </cell>
          <cell r="AI53" t="e">
            <v>#N/A</v>
          </cell>
          <cell r="AJ53" t="e">
            <v>#N/A</v>
          </cell>
          <cell r="AK53" t="e">
            <v>#N/A</v>
          </cell>
          <cell r="AL53">
            <v>0.82074469327926636</v>
          </cell>
          <cell r="AM53" t="e">
            <v>#N/A</v>
          </cell>
          <cell r="AN53" t="e">
            <v>#N/A</v>
          </cell>
          <cell r="AO53" t="e">
            <v>#N/A</v>
          </cell>
          <cell r="AP53">
            <v>6.4983002841472626E-2</v>
          </cell>
        </row>
        <row r="54">
          <cell r="K54">
            <v>-9.3025505542755127E-2</v>
          </cell>
          <cell r="L54">
            <v>0.79717719554901123</v>
          </cell>
          <cell r="M54">
            <v>0.1014881357550621</v>
          </cell>
          <cell r="AI54" t="e">
            <v>#N/A</v>
          </cell>
          <cell r="AJ54" t="e">
            <v>#N/A</v>
          </cell>
          <cell r="AK54" t="e">
            <v>#N/A</v>
          </cell>
          <cell r="AL54">
            <v>0.79717719554901123</v>
          </cell>
          <cell r="AM54" t="e">
            <v>#N/A</v>
          </cell>
          <cell r="AN54" t="e">
            <v>#N/A</v>
          </cell>
          <cell r="AO54" t="e">
            <v>#N/A</v>
          </cell>
          <cell r="AP54">
            <v>0.1014881357550621</v>
          </cell>
        </row>
        <row r="55">
          <cell r="K55">
            <v>5.1288783550262451E-2</v>
          </cell>
          <cell r="L55">
            <v>0.8926011323928833</v>
          </cell>
          <cell r="M55">
            <v>7.7567853033542633E-2</v>
          </cell>
          <cell r="AI55" t="e">
            <v>#N/A</v>
          </cell>
          <cell r="AJ55" t="e">
            <v>#N/A</v>
          </cell>
          <cell r="AK55" t="e">
            <v>#N/A</v>
          </cell>
          <cell r="AL55">
            <v>0.8926011323928833</v>
          </cell>
          <cell r="AM55" t="e">
            <v>#N/A</v>
          </cell>
          <cell r="AN55" t="e">
            <v>#N/A</v>
          </cell>
          <cell r="AO55" t="e">
            <v>#N/A</v>
          </cell>
          <cell r="AP55">
            <v>7.7567853033542633E-2</v>
          </cell>
        </row>
        <row r="56">
          <cell r="K56">
            <v>-0.1085800528526306</v>
          </cell>
          <cell r="L56">
            <v>0.62701761722564697</v>
          </cell>
          <cell r="M56">
            <v>0.27532017230987549</v>
          </cell>
          <cell r="AI56" t="e">
            <v>#N/A</v>
          </cell>
          <cell r="AJ56" t="e">
            <v>#N/A</v>
          </cell>
          <cell r="AK56" t="e">
            <v>#N/A</v>
          </cell>
          <cell r="AL56">
            <v>0.62701761722564697</v>
          </cell>
          <cell r="AM56" t="e">
            <v>#N/A</v>
          </cell>
          <cell r="AN56" t="e">
            <v>#N/A</v>
          </cell>
          <cell r="AO56" t="e">
            <v>#N/A</v>
          </cell>
          <cell r="AP56">
            <v>0.27532017230987549</v>
          </cell>
        </row>
        <row r="57">
          <cell r="K57">
            <v>-6.42814040184021E-2</v>
          </cell>
          <cell r="L57">
            <v>0.63612085580825806</v>
          </cell>
          <cell r="M57">
            <v>0.19952033460140231</v>
          </cell>
          <cell r="AI57" t="e">
            <v>#N/A</v>
          </cell>
          <cell r="AJ57" t="e">
            <v>#N/A</v>
          </cell>
          <cell r="AK57" t="e">
            <v>#N/A</v>
          </cell>
          <cell r="AL57">
            <v>0.63612085580825806</v>
          </cell>
          <cell r="AM57" t="e">
            <v>#N/A</v>
          </cell>
          <cell r="AN57" t="e">
            <v>#N/A</v>
          </cell>
          <cell r="AO57" t="e">
            <v>#N/A</v>
          </cell>
          <cell r="AP57">
            <v>0.19952033460140231</v>
          </cell>
        </row>
        <row r="58">
          <cell r="K58">
            <v>6.1981379985809333E-2</v>
          </cell>
          <cell r="L58">
            <v>0.68086355924606323</v>
          </cell>
          <cell r="M58">
            <v>0.21419773995876309</v>
          </cell>
          <cell r="AI58" t="e">
            <v>#N/A</v>
          </cell>
          <cell r="AJ58" t="e">
            <v>#N/A</v>
          </cell>
          <cell r="AK58" t="e">
            <v>#N/A</v>
          </cell>
          <cell r="AL58">
            <v>0.68086355924606323</v>
          </cell>
          <cell r="AM58" t="e">
            <v>#N/A</v>
          </cell>
          <cell r="AN58" t="e">
            <v>#N/A</v>
          </cell>
          <cell r="AO58" t="e">
            <v>#N/A</v>
          </cell>
          <cell r="AP58">
            <v>0.21419773995876309</v>
          </cell>
        </row>
        <row r="59">
          <cell r="K59">
            <v>-6.2306046485900879E-2</v>
          </cell>
          <cell r="L59">
            <v>0.66566717624664307</v>
          </cell>
          <cell r="M59">
            <v>0.17675912380218509</v>
          </cell>
          <cell r="AI59" t="e">
            <v>#N/A</v>
          </cell>
          <cell r="AJ59" t="e">
            <v>#N/A</v>
          </cell>
          <cell r="AK59" t="e">
            <v>#N/A</v>
          </cell>
          <cell r="AL59">
            <v>0.66566717624664307</v>
          </cell>
          <cell r="AM59" t="e">
            <v>#N/A</v>
          </cell>
          <cell r="AN59" t="e">
            <v>#N/A</v>
          </cell>
          <cell r="AO59" t="e">
            <v>#N/A</v>
          </cell>
          <cell r="AP59">
            <v>0.17675912380218509</v>
          </cell>
        </row>
        <row r="60">
          <cell r="K60">
            <v>-1.1012100614607331E-2</v>
          </cell>
          <cell r="L60">
            <v>0.78156155347824097</v>
          </cell>
          <cell r="M60">
            <v>0.1718481928110123</v>
          </cell>
          <cell r="AI60" t="e">
            <v>#N/A</v>
          </cell>
          <cell r="AJ60" t="e">
            <v>#N/A</v>
          </cell>
          <cell r="AK60" t="e">
            <v>#N/A</v>
          </cell>
          <cell r="AL60">
            <v>0.78156155347824097</v>
          </cell>
          <cell r="AM60" t="e">
            <v>#N/A</v>
          </cell>
          <cell r="AN60" t="e">
            <v>#N/A</v>
          </cell>
          <cell r="AO60" t="e">
            <v>#N/A</v>
          </cell>
          <cell r="AP60">
            <v>0.1718481928110123</v>
          </cell>
        </row>
        <row r="61">
          <cell r="K61">
            <v>0.11562464386224749</v>
          </cell>
          <cell r="L61">
            <v>1.8276730552315709E-2</v>
          </cell>
          <cell r="M61">
            <v>0.24531207978725431</v>
          </cell>
          <cell r="AI61" t="e">
            <v>#N/A</v>
          </cell>
          <cell r="AJ61" t="e">
            <v>#N/A</v>
          </cell>
          <cell r="AK61" t="e">
            <v>#N/A</v>
          </cell>
          <cell r="AL61">
            <v>1.8276730552315709E-2</v>
          </cell>
          <cell r="AM61" t="e">
            <v>#N/A</v>
          </cell>
          <cell r="AN61" t="e">
            <v>#N/A</v>
          </cell>
          <cell r="AO61" t="e">
            <v>#N/A</v>
          </cell>
          <cell r="AP61">
            <v>0.24531207978725431</v>
          </cell>
        </row>
        <row r="62">
          <cell r="K62">
            <v>-0.1931765675544739</v>
          </cell>
          <cell r="L62">
            <v>0.34214553236961359</v>
          </cell>
          <cell r="M62">
            <v>0.20859324932098389</v>
          </cell>
          <cell r="AI62" t="e">
            <v>#N/A</v>
          </cell>
          <cell r="AJ62" t="e">
            <v>#N/A</v>
          </cell>
          <cell r="AK62" t="e">
            <v>#N/A</v>
          </cell>
          <cell r="AL62">
            <v>0.34214553236961359</v>
          </cell>
          <cell r="AM62" t="e">
            <v>#N/A</v>
          </cell>
          <cell r="AN62" t="e">
            <v>#N/A</v>
          </cell>
          <cell r="AO62" t="e">
            <v>#N/A</v>
          </cell>
          <cell r="AP62">
            <v>0.20859324932098389</v>
          </cell>
        </row>
        <row r="63">
          <cell r="K63">
            <v>-1.443648128770292E-3</v>
          </cell>
          <cell r="L63">
            <v>0.79682397842407227</v>
          </cell>
          <cell r="M63">
            <v>0.12840396165847781</v>
          </cell>
          <cell r="AI63" t="e">
            <v>#N/A</v>
          </cell>
          <cell r="AJ63" t="e">
            <v>#N/A</v>
          </cell>
          <cell r="AK63" t="e">
            <v>#N/A</v>
          </cell>
          <cell r="AL63">
            <v>0.79682397842407227</v>
          </cell>
          <cell r="AM63" t="e">
            <v>#N/A</v>
          </cell>
          <cell r="AN63" t="e">
            <v>#N/A</v>
          </cell>
          <cell r="AO63" t="e">
            <v>#N/A</v>
          </cell>
          <cell r="AP63">
            <v>0.12840396165847781</v>
          </cell>
        </row>
        <row r="64">
          <cell r="K64">
            <v>-0.1406957805156708</v>
          </cell>
          <cell r="L64">
            <v>0.93958806991577148</v>
          </cell>
          <cell r="M64">
            <v>2.531164325773716E-2</v>
          </cell>
          <cell r="AI64" t="e">
            <v>#N/A</v>
          </cell>
          <cell r="AJ64" t="e">
            <v>#N/A</v>
          </cell>
          <cell r="AK64" t="e">
            <v>#N/A</v>
          </cell>
          <cell r="AL64">
            <v>0.93958806991577148</v>
          </cell>
          <cell r="AM64" t="e">
            <v>#N/A</v>
          </cell>
          <cell r="AN64" t="e">
            <v>#N/A</v>
          </cell>
          <cell r="AO64" t="e">
            <v>#N/A</v>
          </cell>
          <cell r="AP64">
            <v>2.531164325773716E-2</v>
          </cell>
        </row>
        <row r="65">
          <cell r="K65">
            <v>-9.8130784928798676E-2</v>
          </cell>
          <cell r="L65">
            <v>0.94646024703979492</v>
          </cell>
          <cell r="M65">
            <v>1.985587552189827E-2</v>
          </cell>
          <cell r="AI65" t="e">
            <v>#N/A</v>
          </cell>
          <cell r="AJ65" t="e">
            <v>#N/A</v>
          </cell>
          <cell r="AK65" t="e">
            <v>#N/A</v>
          </cell>
          <cell r="AL65">
            <v>0.94646024703979492</v>
          </cell>
          <cell r="AM65" t="e">
            <v>#N/A</v>
          </cell>
          <cell r="AN65" t="e">
            <v>#N/A</v>
          </cell>
          <cell r="AO65" t="e">
            <v>#N/A</v>
          </cell>
          <cell r="AP65">
            <v>1.985587552189827E-2</v>
          </cell>
        </row>
        <row r="66">
          <cell r="K66">
            <v>1.7133628949522969E-2</v>
          </cell>
          <cell r="L66">
            <v>0.90145730972290039</v>
          </cell>
          <cell r="M66">
            <v>6.9918632507324219E-2</v>
          </cell>
          <cell r="AI66" t="e">
            <v>#N/A</v>
          </cell>
          <cell r="AJ66" t="e">
            <v>#N/A</v>
          </cell>
          <cell r="AK66" t="e">
            <v>#N/A</v>
          </cell>
          <cell r="AL66">
            <v>0.90145730972290039</v>
          </cell>
          <cell r="AM66" t="e">
            <v>#N/A</v>
          </cell>
          <cell r="AN66" t="e">
            <v>#N/A</v>
          </cell>
          <cell r="AO66" t="e">
            <v>#N/A</v>
          </cell>
          <cell r="AP66">
            <v>6.9918632507324219E-2</v>
          </cell>
        </row>
        <row r="67">
          <cell r="K67">
            <v>-4.5094810426235199E-2</v>
          </cell>
          <cell r="L67">
            <v>0.89853203296661377</v>
          </cell>
          <cell r="M67">
            <v>4.1141245514154427E-2</v>
          </cell>
          <cell r="AI67" t="e">
            <v>#N/A</v>
          </cell>
          <cell r="AJ67" t="e">
            <v>#N/A</v>
          </cell>
          <cell r="AK67" t="e">
            <v>#N/A</v>
          </cell>
          <cell r="AL67">
            <v>0.89853203296661377</v>
          </cell>
          <cell r="AM67" t="e">
            <v>#N/A</v>
          </cell>
          <cell r="AN67" t="e">
            <v>#N/A</v>
          </cell>
          <cell r="AO67" t="e">
            <v>#N/A</v>
          </cell>
          <cell r="AP67">
            <v>4.1141245514154427E-2</v>
          </cell>
        </row>
        <row r="68">
          <cell r="K68">
            <v>2.122697792947292E-2</v>
          </cell>
          <cell r="L68">
            <v>0.48768895864486689</v>
          </cell>
          <cell r="M68">
            <v>0.17440237104892731</v>
          </cell>
          <cell r="AI68" t="e">
            <v>#N/A</v>
          </cell>
          <cell r="AJ68" t="e">
            <v>#N/A</v>
          </cell>
          <cell r="AK68" t="e">
            <v>#N/A</v>
          </cell>
          <cell r="AL68">
            <v>0.48768895864486689</v>
          </cell>
          <cell r="AM68" t="e">
            <v>#N/A</v>
          </cell>
          <cell r="AN68" t="e">
            <v>#N/A</v>
          </cell>
          <cell r="AO68" t="e">
            <v>#N/A</v>
          </cell>
          <cell r="AP68">
            <v>0.17440237104892731</v>
          </cell>
        </row>
        <row r="69">
          <cell r="K69">
            <v>4.5950771309435368E-3</v>
          </cell>
          <cell r="L69">
            <v>0.92490822076797485</v>
          </cell>
          <cell r="M69">
            <v>6.1434410512447357E-2</v>
          </cell>
          <cell r="AI69" t="e">
            <v>#N/A</v>
          </cell>
          <cell r="AJ69" t="e">
            <v>#N/A</v>
          </cell>
          <cell r="AK69" t="e">
            <v>#N/A</v>
          </cell>
          <cell r="AL69">
            <v>0.92490822076797485</v>
          </cell>
          <cell r="AM69" t="e">
            <v>#N/A</v>
          </cell>
          <cell r="AN69" t="e">
            <v>#N/A</v>
          </cell>
          <cell r="AO69" t="e">
            <v>#N/A</v>
          </cell>
          <cell r="AP69">
            <v>6.1434410512447357E-2</v>
          </cell>
        </row>
        <row r="70">
          <cell r="K70">
            <v>-6.047733873128891E-2</v>
          </cell>
          <cell r="L70">
            <v>0.96586310863494873</v>
          </cell>
          <cell r="M70">
            <v>2.7380295097827911E-2</v>
          </cell>
          <cell r="AI70" t="e">
            <v>#N/A</v>
          </cell>
          <cell r="AJ70" t="e">
            <v>#N/A</v>
          </cell>
          <cell r="AK70" t="e">
            <v>#N/A</v>
          </cell>
          <cell r="AL70">
            <v>0.96586310863494873</v>
          </cell>
          <cell r="AM70" t="e">
            <v>#N/A</v>
          </cell>
          <cell r="AN70" t="e">
            <v>#N/A</v>
          </cell>
          <cell r="AO70" t="e">
            <v>#N/A</v>
          </cell>
          <cell r="AP70">
            <v>2.7380295097827911E-2</v>
          </cell>
        </row>
        <row r="71">
          <cell r="K71">
            <v>-0.143083781003952</v>
          </cell>
          <cell r="L71">
            <v>0.92722189426422119</v>
          </cell>
          <cell r="M71">
            <v>5.2531719207763672E-2</v>
          </cell>
          <cell r="AI71" t="e">
            <v>#N/A</v>
          </cell>
          <cell r="AJ71" t="e">
            <v>#N/A</v>
          </cell>
          <cell r="AK71" t="e">
            <v>#N/A</v>
          </cell>
          <cell r="AL71">
            <v>0.92722189426422119</v>
          </cell>
          <cell r="AM71" t="e">
            <v>#N/A</v>
          </cell>
          <cell r="AN71" t="e">
            <v>#N/A</v>
          </cell>
          <cell r="AO71" t="e">
            <v>#N/A</v>
          </cell>
          <cell r="AP71">
            <v>5.2531719207763672E-2</v>
          </cell>
        </row>
        <row r="72">
          <cell r="K72">
            <v>6.9676734507083893E-2</v>
          </cell>
          <cell r="L72">
            <v>0.84837418794631958</v>
          </cell>
          <cell r="M72">
            <v>8.9876629412174225E-2</v>
          </cell>
          <cell r="AI72" t="e">
            <v>#N/A</v>
          </cell>
          <cell r="AJ72" t="e">
            <v>#N/A</v>
          </cell>
          <cell r="AK72" t="e">
            <v>#N/A</v>
          </cell>
          <cell r="AL72">
            <v>0.84837418794631958</v>
          </cell>
          <cell r="AM72" t="e">
            <v>#N/A</v>
          </cell>
          <cell r="AN72" t="e">
            <v>#N/A</v>
          </cell>
          <cell r="AO72" t="e">
            <v>#N/A</v>
          </cell>
          <cell r="AP72">
            <v>8.9876629412174225E-2</v>
          </cell>
        </row>
        <row r="73">
          <cell r="K73">
            <v>-4.7032438218593597E-2</v>
          </cell>
          <cell r="L73">
            <v>0.94703865051269531</v>
          </cell>
          <cell r="M73">
            <v>3.1378015875816352E-2</v>
          </cell>
          <cell r="AI73" t="e">
            <v>#N/A</v>
          </cell>
          <cell r="AJ73" t="e">
            <v>#N/A</v>
          </cell>
          <cell r="AK73" t="e">
            <v>#N/A</v>
          </cell>
          <cell r="AL73">
            <v>0.94703865051269531</v>
          </cell>
          <cell r="AM73" t="e">
            <v>#N/A</v>
          </cell>
          <cell r="AN73" t="e">
            <v>#N/A</v>
          </cell>
          <cell r="AO73" t="e">
            <v>#N/A</v>
          </cell>
          <cell r="AP73">
            <v>3.1378015875816352E-2</v>
          </cell>
        </row>
        <row r="74">
          <cell r="K74">
            <v>-3.2130084931850433E-2</v>
          </cell>
          <cell r="L74">
            <v>0.87830108404159546</v>
          </cell>
          <cell r="M74">
            <v>4.9911949783563607E-2</v>
          </cell>
          <cell r="AI74" t="e">
            <v>#N/A</v>
          </cell>
          <cell r="AJ74" t="e">
            <v>#N/A</v>
          </cell>
          <cell r="AK74" t="e">
            <v>#N/A</v>
          </cell>
          <cell r="AL74">
            <v>0.87830108404159546</v>
          </cell>
          <cell r="AM74" t="e">
            <v>#N/A</v>
          </cell>
          <cell r="AN74" t="e">
            <v>#N/A</v>
          </cell>
          <cell r="AO74" t="e">
            <v>#N/A</v>
          </cell>
          <cell r="AP74">
            <v>4.9911949783563607E-2</v>
          </cell>
        </row>
        <row r="75">
          <cell r="K75">
            <v>0.26876077055931091</v>
          </cell>
          <cell r="L75">
            <v>0.32449245452880859</v>
          </cell>
          <cell r="M75">
            <v>0.55649131536483765</v>
          </cell>
          <cell r="AI75" t="e">
            <v>#N/A</v>
          </cell>
          <cell r="AJ75" t="e">
            <v>#N/A</v>
          </cell>
          <cell r="AK75" t="e">
            <v>#N/A</v>
          </cell>
          <cell r="AL75">
            <v>0.32449245452880859</v>
          </cell>
          <cell r="AM75" t="e">
            <v>#N/A</v>
          </cell>
          <cell r="AN75" t="e">
            <v>#N/A</v>
          </cell>
          <cell r="AO75" t="e">
            <v>#N/A</v>
          </cell>
          <cell r="AP75">
            <v>0.55649131536483765</v>
          </cell>
        </row>
        <row r="76">
          <cell r="K76">
            <v>1.033904627547599E-4</v>
          </cell>
          <cell r="L76">
            <v>4.1756652295589447E-2</v>
          </cell>
          <cell r="M76">
            <v>0.1235252693295479</v>
          </cell>
          <cell r="AI76" t="e">
            <v>#N/A</v>
          </cell>
          <cell r="AJ76" t="e">
            <v>#N/A</v>
          </cell>
          <cell r="AK76" t="e">
            <v>#N/A</v>
          </cell>
          <cell r="AL76">
            <v>4.1756652295589447E-2</v>
          </cell>
          <cell r="AM76" t="e">
            <v>#N/A</v>
          </cell>
          <cell r="AN76" t="e">
            <v>#N/A</v>
          </cell>
          <cell r="AO76" t="e">
            <v>#N/A</v>
          </cell>
          <cell r="AP76">
            <v>0.1235252693295479</v>
          </cell>
        </row>
        <row r="77">
          <cell r="K77">
            <v>5.737999826669693E-2</v>
          </cell>
          <cell r="L77">
            <v>0.99312525987625122</v>
          </cell>
          <cell r="M77">
            <v>6.8747261539101601E-3</v>
          </cell>
          <cell r="AI77" t="e">
            <v>#N/A</v>
          </cell>
          <cell r="AJ77" t="e">
            <v>#N/A</v>
          </cell>
          <cell r="AK77" t="e">
            <v>#N/A</v>
          </cell>
          <cell r="AL77">
            <v>0.99312525987625122</v>
          </cell>
          <cell r="AM77" t="e">
            <v>#N/A</v>
          </cell>
          <cell r="AN77" t="e">
            <v>#N/A</v>
          </cell>
          <cell r="AO77" t="e">
            <v>#N/A</v>
          </cell>
          <cell r="AP77">
            <v>6.8747261539101601E-3</v>
          </cell>
        </row>
        <row r="78">
          <cell r="K78">
            <v>5.9812761843204498E-2</v>
          </cell>
          <cell r="L78">
            <v>0.77023988962173462</v>
          </cell>
          <cell r="M78">
            <v>0.1824360936880112</v>
          </cell>
          <cell r="AI78" t="e">
            <v>#N/A</v>
          </cell>
          <cell r="AJ78" t="e">
            <v>#N/A</v>
          </cell>
          <cell r="AK78" t="e">
            <v>#N/A</v>
          </cell>
          <cell r="AL78">
            <v>0.77023988962173462</v>
          </cell>
          <cell r="AM78" t="e">
            <v>#N/A</v>
          </cell>
          <cell r="AN78" t="e">
            <v>#N/A</v>
          </cell>
          <cell r="AO78" t="e">
            <v>#N/A</v>
          </cell>
          <cell r="AP78">
            <v>0.1824360936880112</v>
          </cell>
        </row>
        <row r="79">
          <cell r="K79">
            <v>1.2117984006181359E-3</v>
          </cell>
          <cell r="L79">
            <v>0.8462185263633728</v>
          </cell>
          <cell r="M79">
            <v>9.0894483029842377E-2</v>
          </cell>
          <cell r="AI79" t="e">
            <v>#N/A</v>
          </cell>
          <cell r="AJ79" t="e">
            <v>#N/A</v>
          </cell>
          <cell r="AK79" t="e">
            <v>#N/A</v>
          </cell>
          <cell r="AL79">
            <v>0.8462185263633728</v>
          </cell>
          <cell r="AM79" t="e">
            <v>#N/A</v>
          </cell>
          <cell r="AN79" t="e">
            <v>#N/A</v>
          </cell>
          <cell r="AO79" t="e">
            <v>#N/A</v>
          </cell>
          <cell r="AP79">
            <v>9.0894483029842377E-2</v>
          </cell>
        </row>
        <row r="80">
          <cell r="K80">
            <v>0.1301589906215668</v>
          </cell>
          <cell r="L80">
            <v>0.63526070117950439</v>
          </cell>
          <cell r="M80">
            <v>0.25479760766029358</v>
          </cell>
          <cell r="AI80" t="e">
            <v>#N/A</v>
          </cell>
          <cell r="AJ80" t="e">
            <v>#N/A</v>
          </cell>
          <cell r="AK80" t="e">
            <v>#N/A</v>
          </cell>
          <cell r="AL80">
            <v>0.63526070117950439</v>
          </cell>
          <cell r="AM80" t="e">
            <v>#N/A</v>
          </cell>
          <cell r="AN80" t="e">
            <v>#N/A</v>
          </cell>
          <cell r="AO80" t="e">
            <v>#N/A</v>
          </cell>
          <cell r="AP80">
            <v>0.25479760766029358</v>
          </cell>
        </row>
        <row r="81">
          <cell r="K81">
            <v>9.7760921344161034E-3</v>
          </cell>
          <cell r="L81">
            <v>0.93805932998657227</v>
          </cell>
          <cell r="M81">
            <v>1.5938518568873409E-2</v>
          </cell>
          <cell r="AI81" t="e">
            <v>#N/A</v>
          </cell>
          <cell r="AJ81" t="e">
            <v>#N/A</v>
          </cell>
          <cell r="AK81" t="e">
            <v>#N/A</v>
          </cell>
          <cell r="AL81">
            <v>0.93805932998657227</v>
          </cell>
          <cell r="AM81" t="e">
            <v>#N/A</v>
          </cell>
          <cell r="AN81" t="e">
            <v>#N/A</v>
          </cell>
          <cell r="AO81" t="e">
            <v>#N/A</v>
          </cell>
          <cell r="AP81">
            <v>1.5938518568873409E-2</v>
          </cell>
        </row>
        <row r="82">
          <cell r="K82">
            <v>-3.2999716699123383E-2</v>
          </cell>
          <cell r="L82">
            <v>0.85211950540542603</v>
          </cell>
          <cell r="M82">
            <v>7.8512467443943024E-2</v>
          </cell>
          <cell r="AI82" t="e">
            <v>#N/A</v>
          </cell>
          <cell r="AJ82" t="e">
            <v>#N/A</v>
          </cell>
          <cell r="AK82" t="e">
            <v>#N/A</v>
          </cell>
          <cell r="AL82">
            <v>0.85211950540542603</v>
          </cell>
          <cell r="AM82" t="e">
            <v>#N/A</v>
          </cell>
          <cell r="AN82" t="e">
            <v>#N/A</v>
          </cell>
          <cell r="AO82" t="e">
            <v>#N/A</v>
          </cell>
          <cell r="AP82">
            <v>7.8512467443943024E-2</v>
          </cell>
        </row>
        <row r="83">
          <cell r="K83">
            <v>4.981616884469986E-2</v>
          </cell>
          <cell r="L83">
            <v>0.61083215475082397</v>
          </cell>
          <cell r="M83">
            <v>0.27866590023040771</v>
          </cell>
          <cell r="AI83" t="e">
            <v>#N/A</v>
          </cell>
          <cell r="AJ83" t="e">
            <v>#N/A</v>
          </cell>
          <cell r="AK83" t="e">
            <v>#N/A</v>
          </cell>
          <cell r="AL83">
            <v>0.61083215475082397</v>
          </cell>
          <cell r="AM83" t="e">
            <v>#N/A</v>
          </cell>
          <cell r="AN83" t="e">
            <v>#N/A</v>
          </cell>
          <cell r="AO83" t="e">
            <v>#N/A</v>
          </cell>
          <cell r="AP83">
            <v>0.27866590023040771</v>
          </cell>
        </row>
        <row r="84">
          <cell r="K84">
            <v>3.1506795436143882E-2</v>
          </cell>
          <cell r="L84">
            <v>0.65065276622772217</v>
          </cell>
          <cell r="M84">
            <v>0.18062172830104831</v>
          </cell>
          <cell r="AI84" t="e">
            <v>#N/A</v>
          </cell>
          <cell r="AJ84">
            <v>0.65065276622772217</v>
          </cell>
          <cell r="AK84" t="e">
            <v>#N/A</v>
          </cell>
          <cell r="AL84" t="e">
            <v>#N/A</v>
          </cell>
          <cell r="AM84" t="e">
            <v>#N/A</v>
          </cell>
          <cell r="AN84">
            <v>0.18062172830104831</v>
          </cell>
          <cell r="AO84" t="e">
            <v>#N/A</v>
          </cell>
          <cell r="AP84" t="e">
            <v>#N/A</v>
          </cell>
        </row>
        <row r="85">
          <cell r="K85">
            <v>6.2161464244127267E-2</v>
          </cell>
          <cell r="L85">
            <v>0.68796068429946899</v>
          </cell>
          <cell r="M85">
            <v>0.1347062885761261</v>
          </cell>
          <cell r="AI85" t="e">
            <v>#N/A</v>
          </cell>
          <cell r="AJ85">
            <v>0.68796068429946899</v>
          </cell>
          <cell r="AK85" t="e">
            <v>#N/A</v>
          </cell>
          <cell r="AL85" t="e">
            <v>#N/A</v>
          </cell>
          <cell r="AM85" t="e">
            <v>#N/A</v>
          </cell>
          <cell r="AN85">
            <v>0.1347062885761261</v>
          </cell>
          <cell r="AO85" t="e">
            <v>#N/A</v>
          </cell>
          <cell r="AP85" t="e">
            <v>#N/A</v>
          </cell>
        </row>
        <row r="86">
          <cell r="K86">
            <v>-9.3668259680271149E-2</v>
          </cell>
          <cell r="L86">
            <v>0.41432923078536987</v>
          </cell>
          <cell r="M86">
            <v>0.2318195849657059</v>
          </cell>
          <cell r="AI86" t="e">
            <v>#N/A</v>
          </cell>
          <cell r="AJ86">
            <v>0.41432923078536987</v>
          </cell>
          <cell r="AK86" t="e">
            <v>#N/A</v>
          </cell>
          <cell r="AL86" t="e">
            <v>#N/A</v>
          </cell>
          <cell r="AM86" t="e">
            <v>#N/A</v>
          </cell>
          <cell r="AN86">
            <v>0.2318195849657059</v>
          </cell>
          <cell r="AO86" t="e">
            <v>#N/A</v>
          </cell>
          <cell r="AP86" t="e">
            <v>#N/A</v>
          </cell>
        </row>
        <row r="87">
          <cell r="K87">
            <v>0.1097126975655556</v>
          </cell>
          <cell r="L87">
            <v>0.38589078187942499</v>
          </cell>
          <cell r="M87">
            <v>0.34817516803741461</v>
          </cell>
          <cell r="AI87" t="e">
            <v>#N/A</v>
          </cell>
          <cell r="AJ87">
            <v>0.38589078187942499</v>
          </cell>
          <cell r="AK87" t="e">
            <v>#N/A</v>
          </cell>
          <cell r="AL87" t="e">
            <v>#N/A</v>
          </cell>
          <cell r="AM87" t="e">
            <v>#N/A</v>
          </cell>
          <cell r="AN87">
            <v>0.34817516803741461</v>
          </cell>
          <cell r="AO87" t="e">
            <v>#N/A</v>
          </cell>
          <cell r="AP87" t="e">
            <v>#N/A</v>
          </cell>
        </row>
        <row r="88">
          <cell r="K88">
            <v>0.82512968778610229</v>
          </cell>
          <cell r="L88">
            <v>6.3875734806060791E-2</v>
          </cell>
          <cell r="M88">
            <v>0.49452963471412659</v>
          </cell>
          <cell r="AI88" t="e">
            <v>#N/A</v>
          </cell>
          <cell r="AJ88">
            <v>6.3875734806060791E-2</v>
          </cell>
          <cell r="AK88" t="e">
            <v>#N/A</v>
          </cell>
          <cell r="AL88" t="e">
            <v>#N/A</v>
          </cell>
          <cell r="AM88" t="e">
            <v>#N/A</v>
          </cell>
          <cell r="AN88">
            <v>0.49452963471412659</v>
          </cell>
          <cell r="AO88" t="e">
            <v>#N/A</v>
          </cell>
          <cell r="AP88" t="e">
            <v>#N/A</v>
          </cell>
        </row>
        <row r="89">
          <cell r="K89">
            <v>-0.36168721318244929</v>
          </cell>
          <cell r="L89">
            <v>0.54925394058227539</v>
          </cell>
          <cell r="M89">
            <v>0.21377770602703089</v>
          </cell>
          <cell r="AI89" t="e">
            <v>#N/A</v>
          </cell>
          <cell r="AJ89">
            <v>0.54925394058227539</v>
          </cell>
          <cell r="AK89" t="e">
            <v>#N/A</v>
          </cell>
          <cell r="AL89" t="e">
            <v>#N/A</v>
          </cell>
          <cell r="AM89" t="e">
            <v>#N/A</v>
          </cell>
          <cell r="AN89">
            <v>0.21377770602703089</v>
          </cell>
          <cell r="AO89" t="e">
            <v>#N/A</v>
          </cell>
          <cell r="AP89" t="e">
            <v>#N/A</v>
          </cell>
        </row>
        <row r="90">
          <cell r="K90">
            <v>-0.17703518271446231</v>
          </cell>
          <cell r="L90">
            <v>2.4548225104808811E-2</v>
          </cell>
          <cell r="M90">
            <v>0.34611481428146362</v>
          </cell>
          <cell r="AI90" t="e">
            <v>#N/A</v>
          </cell>
          <cell r="AJ90">
            <v>2.4548225104808811E-2</v>
          </cell>
          <cell r="AK90" t="e">
            <v>#N/A</v>
          </cell>
          <cell r="AL90" t="e">
            <v>#N/A</v>
          </cell>
          <cell r="AM90" t="e">
            <v>#N/A</v>
          </cell>
          <cell r="AN90">
            <v>0.34611481428146362</v>
          </cell>
          <cell r="AO90" t="e">
            <v>#N/A</v>
          </cell>
          <cell r="AP90" t="e">
            <v>#N/A</v>
          </cell>
        </row>
        <row r="91">
          <cell r="K91">
            <v>-7.2966597974300385E-2</v>
          </cell>
          <cell r="L91">
            <v>0.57684344053268433</v>
          </cell>
          <cell r="M91">
            <v>0.28237244486808782</v>
          </cell>
          <cell r="AI91" t="e">
            <v>#N/A</v>
          </cell>
          <cell r="AJ91">
            <v>0.57684344053268433</v>
          </cell>
          <cell r="AK91" t="e">
            <v>#N/A</v>
          </cell>
          <cell r="AL91" t="e">
            <v>#N/A</v>
          </cell>
          <cell r="AM91" t="e">
            <v>#N/A</v>
          </cell>
          <cell r="AN91">
            <v>0.28237244486808782</v>
          </cell>
          <cell r="AO91" t="e">
            <v>#N/A</v>
          </cell>
          <cell r="AP91" t="e">
            <v>#N/A</v>
          </cell>
        </row>
        <row r="92">
          <cell r="K92">
            <v>-0.18900337815284729</v>
          </cell>
          <cell r="L92">
            <v>0.1752354949712753</v>
          </cell>
          <cell r="M92">
            <v>0.42927050590515142</v>
          </cell>
          <cell r="AI92" t="e">
            <v>#N/A</v>
          </cell>
          <cell r="AJ92">
            <v>0.1752354949712753</v>
          </cell>
          <cell r="AK92" t="e">
            <v>#N/A</v>
          </cell>
          <cell r="AL92" t="e">
            <v>#N/A</v>
          </cell>
          <cell r="AM92" t="e">
            <v>#N/A</v>
          </cell>
          <cell r="AN92">
            <v>0.42927050590515142</v>
          </cell>
          <cell r="AO92" t="e">
            <v>#N/A</v>
          </cell>
          <cell r="AP92" t="e">
            <v>#N/A</v>
          </cell>
        </row>
        <row r="93">
          <cell r="K93">
            <v>-0.13414999842643741</v>
          </cell>
          <cell r="L93">
            <v>0.39669346809387213</v>
          </cell>
          <cell r="M93">
            <v>0.35093328356742859</v>
          </cell>
          <cell r="AI93" t="e">
            <v>#N/A</v>
          </cell>
          <cell r="AJ93">
            <v>0.39669346809387213</v>
          </cell>
          <cell r="AK93" t="e">
            <v>#N/A</v>
          </cell>
          <cell r="AL93" t="e">
            <v>#N/A</v>
          </cell>
          <cell r="AM93" t="e">
            <v>#N/A</v>
          </cell>
          <cell r="AN93">
            <v>0.35093328356742859</v>
          </cell>
          <cell r="AO93" t="e">
            <v>#N/A</v>
          </cell>
          <cell r="AP93" t="e">
            <v>#N/A</v>
          </cell>
        </row>
        <row r="94">
          <cell r="K94">
            <v>0.16322726011276251</v>
          </cell>
          <cell r="L94">
            <v>0.27499207854270941</v>
          </cell>
          <cell r="M94">
            <v>0.1613312363624573</v>
          </cell>
          <cell r="AI94" t="e">
            <v>#N/A</v>
          </cell>
          <cell r="AJ94">
            <v>0.27499207854270941</v>
          </cell>
          <cell r="AK94" t="e">
            <v>#N/A</v>
          </cell>
          <cell r="AL94" t="e">
            <v>#N/A</v>
          </cell>
          <cell r="AM94" t="e">
            <v>#N/A</v>
          </cell>
          <cell r="AN94">
            <v>0.1613312363624573</v>
          </cell>
          <cell r="AO94" t="e">
            <v>#N/A</v>
          </cell>
          <cell r="AP94" t="e">
            <v>#N/A</v>
          </cell>
        </row>
        <row r="95">
          <cell r="K95">
            <v>3.7669416517019272E-2</v>
          </cell>
          <cell r="L95">
            <v>0.30240291357040411</v>
          </cell>
          <cell r="M95">
            <v>0.38598546385765081</v>
          </cell>
          <cell r="AI95" t="e">
            <v>#N/A</v>
          </cell>
          <cell r="AJ95">
            <v>0.30240291357040411</v>
          </cell>
          <cell r="AK95" t="e">
            <v>#N/A</v>
          </cell>
          <cell r="AL95" t="e">
            <v>#N/A</v>
          </cell>
          <cell r="AM95" t="e">
            <v>#N/A</v>
          </cell>
          <cell r="AN95">
            <v>0.38598546385765081</v>
          </cell>
          <cell r="AO95" t="e">
            <v>#N/A</v>
          </cell>
          <cell r="AP95" t="e">
            <v>#N/A</v>
          </cell>
        </row>
        <row r="96">
          <cell r="K96">
            <v>-1.3130011968314649E-2</v>
          </cell>
          <cell r="L96">
            <v>0.39949148893356318</v>
          </cell>
          <cell r="M96">
            <v>0.23773546516895289</v>
          </cell>
          <cell r="AI96" t="e">
            <v>#N/A</v>
          </cell>
          <cell r="AJ96">
            <v>0.39949148893356318</v>
          </cell>
          <cell r="AK96" t="e">
            <v>#N/A</v>
          </cell>
          <cell r="AL96" t="e">
            <v>#N/A</v>
          </cell>
          <cell r="AM96" t="e">
            <v>#N/A</v>
          </cell>
          <cell r="AN96">
            <v>0.23773546516895289</v>
          </cell>
          <cell r="AO96" t="e">
            <v>#N/A</v>
          </cell>
          <cell r="AP96" t="e">
            <v>#N/A</v>
          </cell>
        </row>
        <row r="97">
          <cell r="K97">
            <v>-0.24574205279350281</v>
          </cell>
          <cell r="L97">
            <v>0.27642637491226202</v>
          </cell>
          <cell r="M97">
            <v>0.3715302050113678</v>
          </cell>
          <cell r="AI97" t="e">
            <v>#N/A</v>
          </cell>
          <cell r="AJ97">
            <v>0.27642637491226202</v>
          </cell>
          <cell r="AK97" t="e">
            <v>#N/A</v>
          </cell>
          <cell r="AL97" t="e">
            <v>#N/A</v>
          </cell>
          <cell r="AM97" t="e">
            <v>#N/A</v>
          </cell>
          <cell r="AN97">
            <v>0.3715302050113678</v>
          </cell>
          <cell r="AO97" t="e">
            <v>#N/A</v>
          </cell>
          <cell r="AP97" t="e">
            <v>#N/A</v>
          </cell>
        </row>
        <row r="98">
          <cell r="K98">
            <v>-5.6368682533502579E-2</v>
          </cell>
          <cell r="L98">
            <v>0.2294559329748154</v>
          </cell>
          <cell r="M98">
            <v>0.35351574420928961</v>
          </cell>
          <cell r="AI98" t="e">
            <v>#N/A</v>
          </cell>
          <cell r="AJ98">
            <v>0.2294559329748154</v>
          </cell>
          <cell r="AK98" t="e">
            <v>#N/A</v>
          </cell>
          <cell r="AL98" t="e">
            <v>#N/A</v>
          </cell>
          <cell r="AM98" t="e">
            <v>#N/A</v>
          </cell>
          <cell r="AN98">
            <v>0.35351574420928961</v>
          </cell>
          <cell r="AO98" t="e">
            <v>#N/A</v>
          </cell>
          <cell r="AP98" t="e">
            <v>#N/A</v>
          </cell>
        </row>
        <row r="99">
          <cell r="K99">
            <v>0.33313310146331793</v>
          </cell>
          <cell r="L99">
            <v>0.40052333474159241</v>
          </cell>
          <cell r="M99">
            <v>0.1537132412195206</v>
          </cell>
          <cell r="AI99" t="e">
            <v>#N/A</v>
          </cell>
          <cell r="AJ99">
            <v>0.40052333474159241</v>
          </cell>
          <cell r="AK99" t="e">
            <v>#N/A</v>
          </cell>
          <cell r="AL99" t="e">
            <v>#N/A</v>
          </cell>
          <cell r="AM99" t="e">
            <v>#N/A</v>
          </cell>
          <cell r="AN99">
            <v>0.1537132412195206</v>
          </cell>
          <cell r="AO99" t="e">
            <v>#N/A</v>
          </cell>
          <cell r="AP99" t="e">
            <v>#N/A</v>
          </cell>
        </row>
        <row r="100">
          <cell r="K100">
            <v>0.3100929856300354</v>
          </cell>
          <cell r="L100">
            <v>0.69009757041931152</v>
          </cell>
          <cell r="M100">
            <v>8.54620561003685E-2</v>
          </cell>
          <cell r="AI100" t="e">
            <v>#N/A</v>
          </cell>
          <cell r="AJ100">
            <v>0.69009757041931152</v>
          </cell>
          <cell r="AK100" t="e">
            <v>#N/A</v>
          </cell>
          <cell r="AL100" t="e">
            <v>#N/A</v>
          </cell>
          <cell r="AM100" t="e">
            <v>#N/A</v>
          </cell>
          <cell r="AN100">
            <v>8.54620561003685E-2</v>
          </cell>
          <cell r="AO100" t="e">
            <v>#N/A</v>
          </cell>
          <cell r="AP100" t="e">
            <v>#N/A</v>
          </cell>
        </row>
        <row r="101">
          <cell r="K101">
            <v>8.3117544651031494E-2</v>
          </cell>
          <cell r="L101">
            <v>0.75193655490875244</v>
          </cell>
          <cell r="M101">
            <v>0.15977619588375089</v>
          </cell>
          <cell r="AI101" t="e">
            <v>#N/A</v>
          </cell>
          <cell r="AJ101">
            <v>0.75193655490875244</v>
          </cell>
          <cell r="AK101" t="e">
            <v>#N/A</v>
          </cell>
          <cell r="AL101" t="e">
            <v>#N/A</v>
          </cell>
          <cell r="AM101" t="e">
            <v>#N/A</v>
          </cell>
          <cell r="AN101">
            <v>0.15977619588375089</v>
          </cell>
          <cell r="AO101" t="e">
            <v>#N/A</v>
          </cell>
          <cell r="AP101" t="e">
            <v>#N/A</v>
          </cell>
        </row>
        <row r="102">
          <cell r="K102">
            <v>-0.32208213210105902</v>
          </cell>
          <cell r="L102">
            <v>0.58973944187164307</v>
          </cell>
          <cell r="M102">
            <v>0.14771503210067749</v>
          </cell>
          <cell r="AI102" t="e">
            <v>#N/A</v>
          </cell>
          <cell r="AJ102">
            <v>0.58973944187164307</v>
          </cell>
          <cell r="AK102" t="e">
            <v>#N/A</v>
          </cell>
          <cell r="AL102" t="e">
            <v>#N/A</v>
          </cell>
          <cell r="AM102" t="e">
            <v>#N/A</v>
          </cell>
          <cell r="AN102">
            <v>0.14771503210067749</v>
          </cell>
          <cell r="AO102" t="e">
            <v>#N/A</v>
          </cell>
          <cell r="AP102" t="e">
            <v>#N/A</v>
          </cell>
        </row>
        <row r="103">
          <cell r="K103">
            <v>4.6381708234548569E-2</v>
          </cell>
          <cell r="L103">
            <v>0.29992353916168207</v>
          </cell>
          <cell r="M103">
            <v>0.58799642324447632</v>
          </cell>
          <cell r="AI103" t="e">
            <v>#N/A</v>
          </cell>
          <cell r="AJ103">
            <v>0.29992353916168207</v>
          </cell>
          <cell r="AK103" t="e">
            <v>#N/A</v>
          </cell>
          <cell r="AL103" t="e">
            <v>#N/A</v>
          </cell>
          <cell r="AM103" t="e">
            <v>#N/A</v>
          </cell>
          <cell r="AN103">
            <v>0.58799642324447632</v>
          </cell>
          <cell r="AO103" t="e">
            <v>#N/A</v>
          </cell>
          <cell r="AP103" t="e">
            <v>#N/A</v>
          </cell>
        </row>
        <row r="104">
          <cell r="K104">
            <v>-4.1993323713541031E-2</v>
          </cell>
          <cell r="L104">
            <v>0.26282605528831482</v>
          </cell>
          <cell r="M104">
            <v>0.35225337743759161</v>
          </cell>
          <cell r="AI104" t="e">
            <v>#N/A</v>
          </cell>
          <cell r="AJ104">
            <v>0.26282605528831482</v>
          </cell>
          <cell r="AK104" t="e">
            <v>#N/A</v>
          </cell>
          <cell r="AL104" t="e">
            <v>#N/A</v>
          </cell>
          <cell r="AM104" t="e">
            <v>#N/A</v>
          </cell>
          <cell r="AN104">
            <v>0.35225337743759161</v>
          </cell>
          <cell r="AO104" t="e">
            <v>#N/A</v>
          </cell>
          <cell r="AP104" t="e">
            <v>#N/A</v>
          </cell>
        </row>
        <row r="105">
          <cell r="K105">
            <v>-0.27636176347732538</v>
          </cell>
          <cell r="L105">
            <v>0.2661057710647583</v>
          </cell>
          <cell r="M105">
            <v>0.32335075736045837</v>
          </cell>
          <cell r="AI105" t="e">
            <v>#N/A</v>
          </cell>
          <cell r="AJ105">
            <v>0.2661057710647583</v>
          </cell>
          <cell r="AK105" t="e">
            <v>#N/A</v>
          </cell>
          <cell r="AL105" t="e">
            <v>#N/A</v>
          </cell>
          <cell r="AM105" t="e">
            <v>#N/A</v>
          </cell>
          <cell r="AN105">
            <v>0.32335075736045837</v>
          </cell>
          <cell r="AO105" t="e">
            <v>#N/A</v>
          </cell>
          <cell r="AP105" t="e">
            <v>#N/A</v>
          </cell>
        </row>
        <row r="106">
          <cell r="K106">
            <v>-0.20561093091964719</v>
          </cell>
          <cell r="L106">
            <v>0.18798607587814331</v>
          </cell>
          <cell r="M106">
            <v>9.5145806670188904E-2</v>
          </cell>
          <cell r="AI106" t="e">
            <v>#N/A</v>
          </cell>
          <cell r="AJ106">
            <v>0.18798607587814331</v>
          </cell>
          <cell r="AK106" t="e">
            <v>#N/A</v>
          </cell>
          <cell r="AL106" t="e">
            <v>#N/A</v>
          </cell>
          <cell r="AM106" t="e">
            <v>#N/A</v>
          </cell>
          <cell r="AN106">
            <v>9.5145806670188904E-2</v>
          </cell>
          <cell r="AO106" t="e">
            <v>#N/A</v>
          </cell>
          <cell r="AP106" t="e">
            <v>#N/A</v>
          </cell>
        </row>
        <row r="107">
          <cell r="K107">
            <v>0.2486868500709534</v>
          </cell>
          <cell r="L107">
            <v>0.30972194671630859</v>
          </cell>
          <cell r="M107">
            <v>0.37416666746139532</v>
          </cell>
          <cell r="AI107" t="e">
            <v>#N/A</v>
          </cell>
          <cell r="AJ107">
            <v>0.30972194671630859</v>
          </cell>
          <cell r="AK107" t="e">
            <v>#N/A</v>
          </cell>
          <cell r="AL107" t="e">
            <v>#N/A</v>
          </cell>
          <cell r="AM107" t="e">
            <v>#N/A</v>
          </cell>
          <cell r="AN107">
            <v>0.37416666746139532</v>
          </cell>
          <cell r="AO107" t="e">
            <v>#N/A</v>
          </cell>
          <cell r="AP107" t="e">
            <v>#N/A</v>
          </cell>
        </row>
        <row r="108">
          <cell r="K108">
            <v>0.1121510863304138</v>
          </cell>
          <cell r="L108">
            <v>0.93354499340057373</v>
          </cell>
          <cell r="M108">
            <v>5.6612242013216019E-2</v>
          </cell>
          <cell r="AI108" t="e">
            <v>#N/A</v>
          </cell>
          <cell r="AJ108">
            <v>0.93354499340057373</v>
          </cell>
          <cell r="AK108" t="e">
            <v>#N/A</v>
          </cell>
          <cell r="AL108" t="e">
            <v>#N/A</v>
          </cell>
          <cell r="AM108" t="e">
            <v>#N/A</v>
          </cell>
          <cell r="AN108">
            <v>5.6612242013216019E-2</v>
          </cell>
          <cell r="AO108" t="e">
            <v>#N/A</v>
          </cell>
          <cell r="AP108" t="e">
            <v>#N/A</v>
          </cell>
        </row>
        <row r="109">
          <cell r="K109">
            <v>-0.12854909896850589</v>
          </cell>
          <cell r="L109">
            <v>0.48370656371116638</v>
          </cell>
          <cell r="M109">
            <v>0.3842456042766571</v>
          </cell>
          <cell r="AI109" t="e">
            <v>#N/A</v>
          </cell>
          <cell r="AJ109">
            <v>0.48370656371116638</v>
          </cell>
          <cell r="AK109" t="e">
            <v>#N/A</v>
          </cell>
          <cell r="AL109" t="e">
            <v>#N/A</v>
          </cell>
          <cell r="AM109" t="e">
            <v>#N/A</v>
          </cell>
          <cell r="AN109">
            <v>0.3842456042766571</v>
          </cell>
          <cell r="AO109" t="e">
            <v>#N/A</v>
          </cell>
          <cell r="AP109" t="e">
            <v>#N/A</v>
          </cell>
        </row>
        <row r="110">
          <cell r="K110">
            <v>-4.4621948152780533E-2</v>
          </cell>
          <cell r="L110">
            <v>0.3404238224029541</v>
          </cell>
          <cell r="M110">
            <v>0.23880438506603241</v>
          </cell>
          <cell r="AI110" t="e">
            <v>#N/A</v>
          </cell>
          <cell r="AJ110">
            <v>0.3404238224029541</v>
          </cell>
          <cell r="AK110" t="e">
            <v>#N/A</v>
          </cell>
          <cell r="AL110" t="e">
            <v>#N/A</v>
          </cell>
          <cell r="AM110" t="e">
            <v>#N/A</v>
          </cell>
          <cell r="AN110">
            <v>0.23880438506603241</v>
          </cell>
          <cell r="AO110" t="e">
            <v>#N/A</v>
          </cell>
          <cell r="AP110" t="e">
            <v>#N/A</v>
          </cell>
        </row>
        <row r="111">
          <cell r="K111">
            <v>2.1370053291320801E-3</v>
          </cell>
          <cell r="L111">
            <v>0.77811908721923828</v>
          </cell>
          <cell r="M111">
            <v>0.20148748159408569</v>
          </cell>
          <cell r="AI111" t="e">
            <v>#N/A</v>
          </cell>
          <cell r="AJ111">
            <v>0.77811908721923828</v>
          </cell>
          <cell r="AK111" t="e">
            <v>#N/A</v>
          </cell>
          <cell r="AL111" t="e">
            <v>#N/A</v>
          </cell>
          <cell r="AM111" t="e">
            <v>#N/A</v>
          </cell>
          <cell r="AN111">
            <v>0.20148748159408569</v>
          </cell>
          <cell r="AO111" t="e">
            <v>#N/A</v>
          </cell>
          <cell r="AP111" t="e">
            <v>#N/A</v>
          </cell>
        </row>
        <row r="112">
          <cell r="K112">
            <v>-0.1165573596954346</v>
          </cell>
          <cell r="L112">
            <v>0.76283615827560425</v>
          </cell>
          <cell r="M112">
            <v>0.1776119917631149</v>
          </cell>
          <cell r="AI112" t="e">
            <v>#N/A</v>
          </cell>
          <cell r="AJ112">
            <v>0.76283615827560425</v>
          </cell>
          <cell r="AK112" t="e">
            <v>#N/A</v>
          </cell>
          <cell r="AL112" t="e">
            <v>#N/A</v>
          </cell>
          <cell r="AM112" t="e">
            <v>#N/A</v>
          </cell>
          <cell r="AN112">
            <v>0.1776119917631149</v>
          </cell>
          <cell r="AO112" t="e">
            <v>#N/A</v>
          </cell>
          <cell r="AP112" t="e">
            <v>#N/A</v>
          </cell>
        </row>
        <row r="113">
          <cell r="K113">
            <v>0.1144203543663025</v>
          </cell>
          <cell r="L113">
            <v>0.68345028162002563</v>
          </cell>
          <cell r="M113">
            <v>0.27469775080680853</v>
          </cell>
          <cell r="AI113" t="e">
            <v>#N/A</v>
          </cell>
          <cell r="AJ113">
            <v>0.68345028162002563</v>
          </cell>
          <cell r="AK113" t="e">
            <v>#N/A</v>
          </cell>
          <cell r="AL113" t="e">
            <v>#N/A</v>
          </cell>
          <cell r="AM113" t="e">
            <v>#N/A</v>
          </cell>
          <cell r="AN113">
            <v>0.27469775080680853</v>
          </cell>
          <cell r="AO113" t="e">
            <v>#N/A</v>
          </cell>
          <cell r="AP113" t="e">
            <v>#N/A</v>
          </cell>
        </row>
        <row r="114">
          <cell r="K114">
            <v>2.069566398859024E-2</v>
          </cell>
          <cell r="L114">
            <v>0.66490399837493896</v>
          </cell>
          <cell r="M114">
            <v>0.214124470949173</v>
          </cell>
          <cell r="AI114" t="e">
            <v>#N/A</v>
          </cell>
          <cell r="AJ114" t="e">
            <v>#N/A</v>
          </cell>
          <cell r="AK114">
            <v>0.66490399837493896</v>
          </cell>
          <cell r="AL114" t="e">
            <v>#N/A</v>
          </cell>
          <cell r="AM114" t="e">
            <v>#N/A</v>
          </cell>
          <cell r="AN114" t="e">
            <v>#N/A</v>
          </cell>
          <cell r="AO114">
            <v>0.214124470949173</v>
          </cell>
          <cell r="AP114" t="e">
            <v>#N/A</v>
          </cell>
        </row>
        <row r="115">
          <cell r="K115">
            <v>0.25218036770820618</v>
          </cell>
          <cell r="L115">
            <v>0.57284337282180786</v>
          </cell>
          <cell r="M115">
            <v>0.2280136048793793</v>
          </cell>
          <cell r="AI115" t="e">
            <v>#N/A</v>
          </cell>
          <cell r="AJ115" t="e">
            <v>#N/A</v>
          </cell>
          <cell r="AK115">
            <v>0.57284337282180786</v>
          </cell>
          <cell r="AL115" t="e">
            <v>#N/A</v>
          </cell>
          <cell r="AM115" t="e">
            <v>#N/A</v>
          </cell>
          <cell r="AN115" t="e">
            <v>#N/A</v>
          </cell>
          <cell r="AO115">
            <v>0.2280136048793793</v>
          </cell>
          <cell r="AP115" t="e">
            <v>#N/A</v>
          </cell>
        </row>
        <row r="116">
          <cell r="K116">
            <v>4.1886843740940087E-2</v>
          </cell>
          <cell r="L116">
            <v>0.92292165756225586</v>
          </cell>
          <cell r="M116">
            <v>5.9965543448925018E-2</v>
          </cell>
          <cell r="AI116" t="e">
            <v>#N/A</v>
          </cell>
          <cell r="AJ116" t="e">
            <v>#N/A</v>
          </cell>
          <cell r="AK116">
            <v>0.92292165756225586</v>
          </cell>
          <cell r="AL116" t="e">
            <v>#N/A</v>
          </cell>
          <cell r="AM116" t="e">
            <v>#N/A</v>
          </cell>
          <cell r="AN116" t="e">
            <v>#N/A</v>
          </cell>
          <cell r="AO116">
            <v>5.9965543448925018E-2</v>
          </cell>
          <cell r="AP116" t="e">
            <v>#N/A</v>
          </cell>
        </row>
        <row r="117">
          <cell r="K117">
            <v>-0.31476289033889771</v>
          </cell>
          <cell r="L117">
            <v>0.89158493280410767</v>
          </cell>
          <cell r="M117">
            <v>5.890510231256485E-2</v>
          </cell>
          <cell r="AI117" t="e">
            <v>#N/A</v>
          </cell>
          <cell r="AJ117" t="e">
            <v>#N/A</v>
          </cell>
          <cell r="AK117">
            <v>0.89158493280410767</v>
          </cell>
          <cell r="AL117" t="e">
            <v>#N/A</v>
          </cell>
          <cell r="AM117" t="e">
            <v>#N/A</v>
          </cell>
          <cell r="AN117" t="e">
            <v>#N/A</v>
          </cell>
          <cell r="AO117">
            <v>5.890510231256485E-2</v>
          </cell>
          <cell r="AP117" t="e">
            <v>#N/A</v>
          </cell>
        </row>
        <row r="118">
          <cell r="K118">
            <v>7.0818029344081879E-2</v>
          </cell>
          <cell r="L118">
            <v>0.81761884689331055</v>
          </cell>
          <cell r="M118">
            <v>6.6376335918903351E-2</v>
          </cell>
          <cell r="AI118" t="e">
            <v>#N/A</v>
          </cell>
          <cell r="AJ118" t="e">
            <v>#N/A</v>
          </cell>
          <cell r="AK118">
            <v>0.81761884689331055</v>
          </cell>
          <cell r="AL118" t="e">
            <v>#N/A</v>
          </cell>
          <cell r="AM118" t="e">
            <v>#N/A</v>
          </cell>
          <cell r="AN118" t="e">
            <v>#N/A</v>
          </cell>
          <cell r="AO118">
            <v>6.6376335918903351E-2</v>
          </cell>
          <cell r="AP118" t="e">
            <v>#N/A</v>
          </cell>
        </row>
        <row r="119">
          <cell r="K119">
            <v>0.25646182894706732</v>
          </cell>
          <cell r="L119">
            <v>0.87535566091537476</v>
          </cell>
          <cell r="M119">
            <v>4.390229657292366E-2</v>
          </cell>
          <cell r="AI119" t="e">
            <v>#N/A</v>
          </cell>
          <cell r="AJ119" t="e">
            <v>#N/A</v>
          </cell>
          <cell r="AK119">
            <v>0.87535566091537476</v>
          </cell>
          <cell r="AL119" t="e">
            <v>#N/A</v>
          </cell>
          <cell r="AM119" t="e">
            <v>#N/A</v>
          </cell>
          <cell r="AN119" t="e">
            <v>#N/A</v>
          </cell>
          <cell r="AO119">
            <v>4.390229657292366E-2</v>
          </cell>
          <cell r="AP119" t="e">
            <v>#N/A</v>
          </cell>
        </row>
        <row r="120">
          <cell r="K120">
            <v>-9.0265907347202301E-2</v>
          </cell>
          <cell r="L120">
            <v>0.83572077751159668</v>
          </cell>
          <cell r="M120">
            <v>0.13063426315784449</v>
          </cell>
          <cell r="AI120" t="e">
            <v>#N/A</v>
          </cell>
          <cell r="AJ120" t="e">
            <v>#N/A</v>
          </cell>
          <cell r="AK120">
            <v>0.83572077751159668</v>
          </cell>
          <cell r="AL120" t="e">
            <v>#N/A</v>
          </cell>
          <cell r="AM120" t="e">
            <v>#N/A</v>
          </cell>
          <cell r="AN120" t="e">
            <v>#N/A</v>
          </cell>
          <cell r="AO120">
            <v>0.13063426315784449</v>
          </cell>
          <cell r="AP120" t="e">
            <v>#N/A</v>
          </cell>
        </row>
        <row r="121">
          <cell r="K121">
            <v>-0.11983392387628559</v>
          </cell>
          <cell r="L121">
            <v>0.96344566345214844</v>
          </cell>
          <cell r="M121">
            <v>8.7176337838172913E-3</v>
          </cell>
          <cell r="AI121" t="e">
            <v>#N/A</v>
          </cell>
          <cell r="AJ121" t="e">
            <v>#N/A</v>
          </cell>
          <cell r="AK121">
            <v>0.96344566345214844</v>
          </cell>
          <cell r="AL121" t="e">
            <v>#N/A</v>
          </cell>
          <cell r="AM121" t="e">
            <v>#N/A</v>
          </cell>
          <cell r="AN121" t="e">
            <v>#N/A</v>
          </cell>
          <cell r="AO121">
            <v>8.7176337838172913E-3</v>
          </cell>
          <cell r="AP121" t="e">
            <v>#N/A</v>
          </cell>
        </row>
        <row r="122">
          <cell r="K122">
            <v>0.19283327460288999</v>
          </cell>
          <cell r="L122">
            <v>0.76161289215087891</v>
          </cell>
          <cell r="M122">
            <v>5.7070184499025338E-2</v>
          </cell>
          <cell r="AI122" t="e">
            <v>#N/A</v>
          </cell>
          <cell r="AJ122" t="e">
            <v>#N/A</v>
          </cell>
          <cell r="AK122">
            <v>0.76161289215087891</v>
          </cell>
          <cell r="AL122" t="e">
            <v>#N/A</v>
          </cell>
          <cell r="AM122" t="e">
            <v>#N/A</v>
          </cell>
          <cell r="AN122" t="e">
            <v>#N/A</v>
          </cell>
          <cell r="AO122">
            <v>5.7070184499025338E-2</v>
          </cell>
          <cell r="AP122" t="e">
            <v>#N/A</v>
          </cell>
        </row>
        <row r="123">
          <cell r="K123">
            <v>0.2631584107875824</v>
          </cell>
          <cell r="L123">
            <v>0.79640454053878784</v>
          </cell>
          <cell r="M123">
            <v>5.9761587530374527E-2</v>
          </cell>
          <cell r="AI123" t="e">
            <v>#N/A</v>
          </cell>
          <cell r="AJ123" t="e">
            <v>#N/A</v>
          </cell>
          <cell r="AK123">
            <v>0.79640454053878784</v>
          </cell>
          <cell r="AL123" t="e">
            <v>#N/A</v>
          </cell>
          <cell r="AM123" t="e">
            <v>#N/A</v>
          </cell>
          <cell r="AN123" t="e">
            <v>#N/A</v>
          </cell>
          <cell r="AO123">
            <v>5.9761587530374527E-2</v>
          </cell>
          <cell r="AP123" t="e">
            <v>#N/A</v>
          </cell>
        </row>
        <row r="124">
          <cell r="K124">
            <v>0.22814068198204041</v>
          </cell>
          <cell r="L124">
            <v>0.93546777963638306</v>
          </cell>
          <cell r="M124">
            <v>2.710744738578796E-2</v>
          </cell>
          <cell r="AI124" t="e">
            <v>#N/A</v>
          </cell>
          <cell r="AJ124" t="e">
            <v>#N/A</v>
          </cell>
          <cell r="AK124">
            <v>0.93546777963638306</v>
          </cell>
          <cell r="AL124" t="e">
            <v>#N/A</v>
          </cell>
          <cell r="AM124" t="e">
            <v>#N/A</v>
          </cell>
          <cell r="AN124" t="e">
            <v>#N/A</v>
          </cell>
          <cell r="AO124">
            <v>2.710744738578796E-2</v>
          </cell>
          <cell r="AP124" t="e">
            <v>#N/A</v>
          </cell>
        </row>
        <row r="125">
          <cell r="K125">
            <v>-0.13123598694801331</v>
          </cell>
          <cell r="L125">
            <v>0.72494220733642578</v>
          </cell>
          <cell r="M125">
            <v>4.4461637735366821E-2</v>
          </cell>
          <cell r="AI125" t="e">
            <v>#N/A</v>
          </cell>
          <cell r="AJ125" t="e">
            <v>#N/A</v>
          </cell>
          <cell r="AK125">
            <v>0.72494220733642578</v>
          </cell>
          <cell r="AL125" t="e">
            <v>#N/A</v>
          </cell>
          <cell r="AM125" t="e">
            <v>#N/A</v>
          </cell>
          <cell r="AN125" t="e">
            <v>#N/A</v>
          </cell>
          <cell r="AO125">
            <v>4.4461637735366821E-2</v>
          </cell>
          <cell r="AP125" t="e">
            <v>#N/A</v>
          </cell>
        </row>
        <row r="126">
          <cell r="K126">
            <v>-9.8605968058109283E-2</v>
          </cell>
          <cell r="L126">
            <v>0.85363954305648804</v>
          </cell>
          <cell r="M126">
            <v>7.2105482220649719E-2</v>
          </cell>
          <cell r="AI126" t="e">
            <v>#N/A</v>
          </cell>
          <cell r="AJ126" t="e">
            <v>#N/A</v>
          </cell>
          <cell r="AK126">
            <v>0.85363954305648804</v>
          </cell>
          <cell r="AL126" t="e">
            <v>#N/A</v>
          </cell>
          <cell r="AM126" t="e">
            <v>#N/A</v>
          </cell>
          <cell r="AN126" t="e">
            <v>#N/A</v>
          </cell>
          <cell r="AO126">
            <v>7.2105482220649719E-2</v>
          </cell>
          <cell r="AP126" t="e">
            <v>#N/A</v>
          </cell>
        </row>
        <row r="127">
          <cell r="K127">
            <v>-0.17795521020889279</v>
          </cell>
          <cell r="L127">
            <v>0.91028952598571777</v>
          </cell>
          <cell r="M127">
            <v>7.3381267488002777E-2</v>
          </cell>
          <cell r="AI127" t="e">
            <v>#N/A</v>
          </cell>
          <cell r="AJ127" t="e">
            <v>#N/A</v>
          </cell>
          <cell r="AK127">
            <v>0.91028952598571777</v>
          </cell>
          <cell r="AL127" t="e">
            <v>#N/A</v>
          </cell>
          <cell r="AM127" t="e">
            <v>#N/A</v>
          </cell>
          <cell r="AN127" t="e">
            <v>#N/A</v>
          </cell>
          <cell r="AO127">
            <v>7.3381267488002777E-2</v>
          </cell>
          <cell r="AP127" t="e">
            <v>#N/A</v>
          </cell>
        </row>
        <row r="128">
          <cell r="K128">
            <v>-5.6668974459171302E-2</v>
          </cell>
          <cell r="L128">
            <v>0.90033352375030518</v>
          </cell>
          <cell r="M128">
            <v>3.6440197378396988E-2</v>
          </cell>
          <cell r="AI128" t="e">
            <v>#N/A</v>
          </cell>
          <cell r="AJ128" t="e">
            <v>#N/A</v>
          </cell>
          <cell r="AK128">
            <v>0.90033352375030518</v>
          </cell>
          <cell r="AL128" t="e">
            <v>#N/A</v>
          </cell>
          <cell r="AM128" t="e">
            <v>#N/A</v>
          </cell>
          <cell r="AN128" t="e">
            <v>#N/A</v>
          </cell>
          <cell r="AO128">
            <v>3.6440197378396988E-2</v>
          </cell>
          <cell r="AP128" t="e">
            <v>#N/A</v>
          </cell>
        </row>
        <row r="129">
          <cell r="K129">
            <v>1.8745742738246921E-2</v>
          </cell>
          <cell r="L129">
            <v>0.9541316032409668</v>
          </cell>
          <cell r="M129">
            <v>2.0265365019440651E-2</v>
          </cell>
          <cell r="AI129" t="e">
            <v>#N/A</v>
          </cell>
          <cell r="AJ129" t="e">
            <v>#N/A</v>
          </cell>
          <cell r="AK129">
            <v>0.9541316032409668</v>
          </cell>
          <cell r="AL129" t="e">
            <v>#N/A</v>
          </cell>
          <cell r="AM129" t="e">
            <v>#N/A</v>
          </cell>
          <cell r="AN129" t="e">
            <v>#N/A</v>
          </cell>
          <cell r="AO129">
            <v>2.0265365019440651E-2</v>
          </cell>
          <cell r="AP129" t="e">
            <v>#N/A</v>
          </cell>
        </row>
        <row r="130">
          <cell r="K130">
            <v>7.6559565961360931E-2</v>
          </cell>
          <cell r="L130">
            <v>0.83570897579193115</v>
          </cell>
          <cell r="M130">
            <v>3.9878737181425088E-2</v>
          </cell>
          <cell r="AI130" t="e">
            <v>#N/A</v>
          </cell>
          <cell r="AJ130" t="e">
            <v>#N/A</v>
          </cell>
          <cell r="AK130">
            <v>0.83570897579193115</v>
          </cell>
          <cell r="AL130" t="e">
            <v>#N/A</v>
          </cell>
          <cell r="AM130" t="e">
            <v>#N/A</v>
          </cell>
          <cell r="AN130" t="e">
            <v>#N/A</v>
          </cell>
          <cell r="AO130">
            <v>3.9878737181425088E-2</v>
          </cell>
          <cell r="AP130" t="e">
            <v>#N/A</v>
          </cell>
        </row>
        <row r="131">
          <cell r="K131">
            <v>3.9337716996669769E-2</v>
          </cell>
          <cell r="L131">
            <v>0.89279955625534058</v>
          </cell>
          <cell r="M131">
            <v>9.2751950025558472E-2</v>
          </cell>
          <cell r="AI131" t="e">
            <v>#N/A</v>
          </cell>
          <cell r="AJ131" t="e">
            <v>#N/A</v>
          </cell>
          <cell r="AK131">
            <v>0.89279955625534058</v>
          </cell>
          <cell r="AL131" t="e">
            <v>#N/A</v>
          </cell>
          <cell r="AM131" t="e">
            <v>#N/A</v>
          </cell>
          <cell r="AN131" t="e">
            <v>#N/A</v>
          </cell>
          <cell r="AO131">
            <v>9.2751950025558472E-2</v>
          </cell>
          <cell r="AP131" t="e">
            <v>#N/A</v>
          </cell>
        </row>
        <row r="132">
          <cell r="K132">
            <v>-0.42880520224571228</v>
          </cell>
          <cell r="L132">
            <v>0.54001408815383911</v>
          </cell>
          <cell r="M132">
            <v>0.13454253971576691</v>
          </cell>
          <cell r="AI132" t="e">
            <v>#N/A</v>
          </cell>
          <cell r="AJ132" t="e">
            <v>#N/A</v>
          </cell>
          <cell r="AK132">
            <v>0.54001408815383911</v>
          </cell>
          <cell r="AL132" t="e">
            <v>#N/A</v>
          </cell>
          <cell r="AM132" t="e">
            <v>#N/A</v>
          </cell>
          <cell r="AN132" t="e">
            <v>#N/A</v>
          </cell>
          <cell r="AO132">
            <v>0.13454253971576691</v>
          </cell>
          <cell r="AP132" t="e">
            <v>#N/A</v>
          </cell>
        </row>
        <row r="133">
          <cell r="K133">
            <v>-8.8766731321811676E-2</v>
          </cell>
          <cell r="L133">
            <v>0.86090326309204102</v>
          </cell>
          <cell r="M133">
            <v>4.4043984264135361E-2</v>
          </cell>
          <cell r="AI133" t="e">
            <v>#N/A</v>
          </cell>
          <cell r="AJ133" t="e">
            <v>#N/A</v>
          </cell>
          <cell r="AK133">
            <v>0.86090326309204102</v>
          </cell>
          <cell r="AL133" t="e">
            <v>#N/A</v>
          </cell>
          <cell r="AM133" t="e">
            <v>#N/A</v>
          </cell>
          <cell r="AN133" t="e">
            <v>#N/A</v>
          </cell>
          <cell r="AO133">
            <v>4.4043984264135361E-2</v>
          </cell>
          <cell r="AP133" t="e">
            <v>#N/A</v>
          </cell>
        </row>
        <row r="134">
          <cell r="K134">
            <v>7.4343904852867126E-3</v>
          </cell>
          <cell r="L134">
            <v>0.90169548988342285</v>
          </cell>
          <cell r="M134">
            <v>1.6587922349572182E-2</v>
          </cell>
          <cell r="AI134" t="e">
            <v>#N/A</v>
          </cell>
          <cell r="AJ134" t="e">
            <v>#N/A</v>
          </cell>
          <cell r="AK134">
            <v>0.90169548988342285</v>
          </cell>
          <cell r="AL134" t="e">
            <v>#N/A</v>
          </cell>
          <cell r="AM134" t="e">
            <v>#N/A</v>
          </cell>
          <cell r="AN134" t="e">
            <v>#N/A</v>
          </cell>
          <cell r="AO134">
            <v>1.6587922349572182E-2</v>
          </cell>
          <cell r="AP134" t="e">
            <v>#N/A</v>
          </cell>
        </row>
        <row r="135">
          <cell r="K135">
            <v>-3.9445795118808753E-2</v>
          </cell>
          <cell r="L135">
            <v>0.93419259786605835</v>
          </cell>
          <cell r="M135">
            <v>3.9097800850868232E-2</v>
          </cell>
          <cell r="AI135" t="e">
            <v>#N/A</v>
          </cell>
          <cell r="AJ135" t="e">
            <v>#N/A</v>
          </cell>
          <cell r="AK135">
            <v>0.93419259786605835</v>
          </cell>
          <cell r="AL135" t="e">
            <v>#N/A</v>
          </cell>
          <cell r="AM135" t="e">
            <v>#N/A</v>
          </cell>
          <cell r="AN135" t="e">
            <v>#N/A</v>
          </cell>
          <cell r="AO135">
            <v>3.9097800850868232E-2</v>
          </cell>
          <cell r="AP135" t="e">
            <v>#N/A</v>
          </cell>
        </row>
        <row r="136">
          <cell r="K136">
            <v>-0.1124456897377968</v>
          </cell>
          <cell r="L136">
            <v>0.88166362047195435</v>
          </cell>
          <cell r="M136">
            <v>3.3447355031967163E-2</v>
          </cell>
          <cell r="AI136" t="e">
            <v>#N/A</v>
          </cell>
          <cell r="AJ136" t="e">
            <v>#N/A</v>
          </cell>
          <cell r="AK136">
            <v>0.88166362047195435</v>
          </cell>
          <cell r="AL136" t="e">
            <v>#N/A</v>
          </cell>
          <cell r="AM136" t="e">
            <v>#N/A</v>
          </cell>
          <cell r="AN136" t="e">
            <v>#N/A</v>
          </cell>
          <cell r="AO136">
            <v>3.3447355031967163E-2</v>
          </cell>
          <cell r="AP136" t="e">
            <v>#N/A</v>
          </cell>
        </row>
        <row r="137">
          <cell r="K137">
            <v>0.19053980708122251</v>
          </cell>
          <cell r="L137">
            <v>0.76039141416549683</v>
          </cell>
          <cell r="M137">
            <v>4.0808159857988358E-2</v>
          </cell>
          <cell r="AI137" t="e">
            <v>#N/A</v>
          </cell>
          <cell r="AJ137" t="e">
            <v>#N/A</v>
          </cell>
          <cell r="AK137">
            <v>0.76039141416549683</v>
          </cell>
          <cell r="AL137" t="e">
            <v>#N/A</v>
          </cell>
          <cell r="AM137" t="e">
            <v>#N/A</v>
          </cell>
          <cell r="AN137" t="e">
            <v>#N/A</v>
          </cell>
          <cell r="AO137">
            <v>4.0808159857988358E-2</v>
          </cell>
          <cell r="AP137" t="e">
            <v>#N/A</v>
          </cell>
        </row>
        <row r="138">
          <cell r="K138">
            <v>0.18197138607501981</v>
          </cell>
          <cell r="L138">
            <v>0.69781476259231567</v>
          </cell>
          <cell r="M138">
            <v>0.12354479730129241</v>
          </cell>
          <cell r="AI138" t="e">
            <v>#N/A</v>
          </cell>
          <cell r="AJ138">
            <v>0.69781476259231567</v>
          </cell>
          <cell r="AK138" t="e">
            <v>#N/A</v>
          </cell>
          <cell r="AL138" t="e">
            <v>#N/A</v>
          </cell>
          <cell r="AM138" t="e">
            <v>#N/A</v>
          </cell>
          <cell r="AN138">
            <v>0.12354479730129241</v>
          </cell>
          <cell r="AO138" t="e">
            <v>#N/A</v>
          </cell>
          <cell r="AP138" t="e">
            <v>#N/A</v>
          </cell>
        </row>
        <row r="139">
          <cell r="K139">
            <v>-0.21335963904857641</v>
          </cell>
          <cell r="L139">
            <v>0.33918243646621699</v>
          </cell>
          <cell r="M139">
            <v>0.42199879884719849</v>
          </cell>
          <cell r="AI139" t="e">
            <v>#N/A</v>
          </cell>
          <cell r="AJ139">
            <v>0.33918243646621699</v>
          </cell>
          <cell r="AK139" t="e">
            <v>#N/A</v>
          </cell>
          <cell r="AL139" t="e">
            <v>#N/A</v>
          </cell>
          <cell r="AM139" t="e">
            <v>#N/A</v>
          </cell>
          <cell r="AN139">
            <v>0.42199879884719849</v>
          </cell>
          <cell r="AO139" t="e">
            <v>#N/A</v>
          </cell>
          <cell r="AP139" t="e">
            <v>#N/A</v>
          </cell>
        </row>
        <row r="140">
          <cell r="K140">
            <v>3.1388241797685623E-2</v>
          </cell>
          <cell r="L140">
            <v>0.56831306219100952</v>
          </cell>
          <cell r="M140">
            <v>0.17706695199012759</v>
          </cell>
          <cell r="AI140" t="e">
            <v>#N/A</v>
          </cell>
          <cell r="AJ140">
            <v>0.56831306219100952</v>
          </cell>
          <cell r="AK140" t="e">
            <v>#N/A</v>
          </cell>
          <cell r="AL140" t="e">
            <v>#N/A</v>
          </cell>
          <cell r="AM140" t="e">
            <v>#N/A</v>
          </cell>
          <cell r="AN140">
            <v>0.17706695199012759</v>
          </cell>
          <cell r="AO140" t="e">
            <v>#N/A</v>
          </cell>
          <cell r="AP140" t="e">
            <v>#N/A</v>
          </cell>
        </row>
        <row r="141">
          <cell r="K141">
            <v>-5.4016966372728348E-2</v>
          </cell>
          <cell r="L141">
            <v>0.66141331195831299</v>
          </cell>
          <cell r="M141">
            <v>0.15138112008571619</v>
          </cell>
          <cell r="AI141" t="e">
            <v>#N/A</v>
          </cell>
          <cell r="AJ141">
            <v>0.66141331195831299</v>
          </cell>
          <cell r="AK141" t="e">
            <v>#N/A</v>
          </cell>
          <cell r="AL141" t="e">
            <v>#N/A</v>
          </cell>
          <cell r="AM141" t="e">
            <v>#N/A</v>
          </cell>
          <cell r="AN141">
            <v>0.15138112008571619</v>
          </cell>
          <cell r="AO141" t="e">
            <v>#N/A</v>
          </cell>
          <cell r="AP141" t="e">
            <v>#N/A</v>
          </cell>
        </row>
        <row r="142">
          <cell r="K142">
            <v>-0.21307910978794101</v>
          </cell>
          <cell r="L142">
            <v>0.81072920560836792</v>
          </cell>
          <cell r="M142">
            <v>5.7013534009456628E-2</v>
          </cell>
          <cell r="AI142" t="e">
            <v>#N/A</v>
          </cell>
          <cell r="AJ142">
            <v>0.81072920560836792</v>
          </cell>
          <cell r="AK142" t="e">
            <v>#N/A</v>
          </cell>
          <cell r="AL142" t="e">
            <v>#N/A</v>
          </cell>
          <cell r="AM142" t="e">
            <v>#N/A</v>
          </cell>
          <cell r="AN142">
            <v>5.7013534009456628E-2</v>
          </cell>
          <cell r="AO142" t="e">
            <v>#N/A</v>
          </cell>
          <cell r="AP142" t="e">
            <v>#N/A</v>
          </cell>
        </row>
        <row r="143">
          <cell r="K143">
            <v>7.703644223511219E-3</v>
          </cell>
          <cell r="L143">
            <v>0.35902392864227289</v>
          </cell>
          <cell r="M143">
            <v>0.55654013156890869</v>
          </cell>
          <cell r="AI143" t="e">
            <v>#N/A</v>
          </cell>
          <cell r="AJ143">
            <v>0.35902392864227289</v>
          </cell>
          <cell r="AK143" t="e">
            <v>#N/A</v>
          </cell>
          <cell r="AL143" t="e">
            <v>#N/A</v>
          </cell>
          <cell r="AM143" t="e">
            <v>#N/A</v>
          </cell>
          <cell r="AN143">
            <v>0.55654013156890869</v>
          </cell>
          <cell r="AO143" t="e">
            <v>#N/A</v>
          </cell>
          <cell r="AP143" t="e">
            <v>#N/A</v>
          </cell>
        </row>
        <row r="144">
          <cell r="K144">
            <v>4.9025576561689377E-2</v>
          </cell>
          <cell r="L144">
            <v>0.48007699847221369</v>
          </cell>
          <cell r="M144">
            <v>0.25451499223709112</v>
          </cell>
          <cell r="AI144" t="e">
            <v>#N/A</v>
          </cell>
          <cell r="AJ144">
            <v>0.48007699847221369</v>
          </cell>
          <cell r="AK144" t="e">
            <v>#N/A</v>
          </cell>
          <cell r="AL144" t="e">
            <v>#N/A</v>
          </cell>
          <cell r="AM144" t="e">
            <v>#N/A</v>
          </cell>
          <cell r="AN144">
            <v>0.25451499223709112</v>
          </cell>
          <cell r="AO144" t="e">
            <v>#N/A</v>
          </cell>
          <cell r="AP144" t="e">
            <v>#N/A</v>
          </cell>
        </row>
        <row r="145">
          <cell r="K145">
            <v>0.21228460967540741</v>
          </cell>
          <cell r="L145">
            <v>0.47610613703727722</v>
          </cell>
          <cell r="M145">
            <v>0.32085025310516357</v>
          </cell>
          <cell r="AI145" t="e">
            <v>#N/A</v>
          </cell>
          <cell r="AJ145">
            <v>0.47610613703727722</v>
          </cell>
          <cell r="AK145" t="e">
            <v>#N/A</v>
          </cell>
          <cell r="AL145" t="e">
            <v>#N/A</v>
          </cell>
          <cell r="AM145" t="e">
            <v>#N/A</v>
          </cell>
          <cell r="AN145">
            <v>0.32085025310516357</v>
          </cell>
          <cell r="AO145" t="e">
            <v>#N/A</v>
          </cell>
          <cell r="AP145" t="e">
            <v>#N/A</v>
          </cell>
        </row>
        <row r="146">
          <cell r="K146">
            <v>-9.7985222935676575E-2</v>
          </cell>
          <cell r="L146">
            <v>0.86026787757873535</v>
          </cell>
          <cell r="M146">
            <v>5.7188518345355988E-2</v>
          </cell>
          <cell r="AI146" t="e">
            <v>#N/A</v>
          </cell>
          <cell r="AJ146">
            <v>0.86026787757873535</v>
          </cell>
          <cell r="AK146" t="e">
            <v>#N/A</v>
          </cell>
          <cell r="AL146" t="e">
            <v>#N/A</v>
          </cell>
          <cell r="AM146" t="e">
            <v>#N/A</v>
          </cell>
          <cell r="AN146">
            <v>5.7188518345355988E-2</v>
          </cell>
          <cell r="AO146" t="e">
            <v>#N/A</v>
          </cell>
          <cell r="AP146" t="e">
            <v>#N/A</v>
          </cell>
        </row>
        <row r="147">
          <cell r="K147">
            <v>-3.6991417873650789E-3</v>
          </cell>
          <cell r="L147">
            <v>0.5766294002532959</v>
          </cell>
          <cell r="M147">
            <v>0.1571374386548996</v>
          </cell>
          <cell r="AI147" t="e">
            <v>#N/A</v>
          </cell>
          <cell r="AJ147">
            <v>0.5766294002532959</v>
          </cell>
          <cell r="AK147" t="e">
            <v>#N/A</v>
          </cell>
          <cell r="AL147" t="e">
            <v>#N/A</v>
          </cell>
          <cell r="AM147" t="e">
            <v>#N/A</v>
          </cell>
          <cell r="AN147">
            <v>0.1571374386548996</v>
          </cell>
          <cell r="AO147" t="e">
            <v>#N/A</v>
          </cell>
          <cell r="AP147" t="e">
            <v>#N/A</v>
          </cell>
        </row>
        <row r="148">
          <cell r="K148">
            <v>-0.15210683643817899</v>
          </cell>
          <cell r="L148">
            <v>0.7316964864730835</v>
          </cell>
          <cell r="M148">
            <v>0.15606723725795749</v>
          </cell>
          <cell r="AI148" t="e">
            <v>#N/A</v>
          </cell>
          <cell r="AJ148">
            <v>0.7316964864730835</v>
          </cell>
          <cell r="AK148" t="e">
            <v>#N/A</v>
          </cell>
          <cell r="AL148" t="e">
            <v>#N/A</v>
          </cell>
          <cell r="AM148" t="e">
            <v>#N/A</v>
          </cell>
          <cell r="AN148">
            <v>0.15606723725795749</v>
          </cell>
          <cell r="AO148" t="e">
            <v>#N/A</v>
          </cell>
          <cell r="AP148" t="e">
            <v>#N/A</v>
          </cell>
        </row>
        <row r="149">
          <cell r="K149">
            <v>-4.7263164073228843E-2</v>
          </cell>
          <cell r="L149">
            <v>0.70745497941970825</v>
          </cell>
          <cell r="M149">
            <v>0.20908504724502561</v>
          </cell>
          <cell r="AI149" t="e">
            <v>#N/A</v>
          </cell>
          <cell r="AJ149">
            <v>0.70745497941970825</v>
          </cell>
          <cell r="AK149" t="e">
            <v>#N/A</v>
          </cell>
          <cell r="AL149" t="e">
            <v>#N/A</v>
          </cell>
          <cell r="AM149" t="e">
            <v>#N/A</v>
          </cell>
          <cell r="AN149">
            <v>0.20908504724502561</v>
          </cell>
          <cell r="AO149" t="e">
            <v>#N/A</v>
          </cell>
          <cell r="AP149" t="e">
            <v>#N/A</v>
          </cell>
        </row>
        <row r="150">
          <cell r="K150">
            <v>0.2451280802488327</v>
          </cell>
          <cell r="L150">
            <v>0.69649320840835571</v>
          </cell>
          <cell r="M150">
            <v>0.16405017673969269</v>
          </cell>
          <cell r="AI150" t="e">
            <v>#N/A</v>
          </cell>
          <cell r="AJ150">
            <v>0.69649320840835571</v>
          </cell>
          <cell r="AK150" t="e">
            <v>#N/A</v>
          </cell>
          <cell r="AL150" t="e">
            <v>#N/A</v>
          </cell>
          <cell r="AM150" t="e">
            <v>#N/A</v>
          </cell>
          <cell r="AN150">
            <v>0.16405017673969269</v>
          </cell>
          <cell r="AO150" t="e">
            <v>#N/A</v>
          </cell>
          <cell r="AP150" t="e">
            <v>#N/A</v>
          </cell>
        </row>
        <row r="151">
          <cell r="K151">
            <v>2.7860444039106369E-2</v>
          </cell>
          <cell r="L151">
            <v>0.60739648342132568</v>
          </cell>
          <cell r="M151">
            <v>0.14624044299125671</v>
          </cell>
          <cell r="AI151" t="e">
            <v>#N/A</v>
          </cell>
          <cell r="AJ151">
            <v>0.60739648342132568</v>
          </cell>
          <cell r="AK151" t="e">
            <v>#N/A</v>
          </cell>
          <cell r="AL151" t="e">
            <v>#N/A</v>
          </cell>
          <cell r="AM151" t="e">
            <v>#N/A</v>
          </cell>
          <cell r="AN151">
            <v>0.14624044299125671</v>
          </cell>
          <cell r="AO151" t="e">
            <v>#N/A</v>
          </cell>
          <cell r="AP151" t="e">
            <v>#N/A</v>
          </cell>
        </row>
        <row r="152">
          <cell r="K152">
            <v>0.2431894987821579</v>
          </cell>
          <cell r="L152">
            <v>0.64129269123077393</v>
          </cell>
          <cell r="M152">
            <v>0.1148907914757729</v>
          </cell>
          <cell r="AI152" t="e">
            <v>#N/A</v>
          </cell>
          <cell r="AJ152">
            <v>0.64129269123077393</v>
          </cell>
          <cell r="AK152" t="e">
            <v>#N/A</v>
          </cell>
          <cell r="AL152" t="e">
            <v>#N/A</v>
          </cell>
          <cell r="AM152" t="e">
            <v>#N/A</v>
          </cell>
          <cell r="AN152">
            <v>0.1148907914757729</v>
          </cell>
          <cell r="AO152" t="e">
            <v>#N/A</v>
          </cell>
          <cell r="AP152" t="e">
            <v>#N/A</v>
          </cell>
        </row>
        <row r="153">
          <cell r="K153">
            <v>0.1433890908956528</v>
          </cell>
          <cell r="L153">
            <v>0.2288738489151001</v>
          </cell>
          <cell r="M153">
            <v>0.62115418910980225</v>
          </cell>
          <cell r="AI153" t="e">
            <v>#N/A</v>
          </cell>
          <cell r="AJ153">
            <v>0.2288738489151001</v>
          </cell>
          <cell r="AK153" t="e">
            <v>#N/A</v>
          </cell>
          <cell r="AL153" t="e">
            <v>#N/A</v>
          </cell>
          <cell r="AM153" t="e">
            <v>#N/A</v>
          </cell>
          <cell r="AN153">
            <v>0.62115418910980225</v>
          </cell>
          <cell r="AO153" t="e">
            <v>#N/A</v>
          </cell>
          <cell r="AP153" t="e">
            <v>#N/A</v>
          </cell>
        </row>
        <row r="154">
          <cell r="K154">
            <v>-9.0237513184547424E-2</v>
          </cell>
          <cell r="L154">
            <v>0.61207598447799683</v>
          </cell>
          <cell r="M154">
            <v>0.14315298199653631</v>
          </cell>
          <cell r="AI154" t="e">
            <v>#N/A</v>
          </cell>
          <cell r="AJ154">
            <v>0.61207598447799683</v>
          </cell>
          <cell r="AK154" t="e">
            <v>#N/A</v>
          </cell>
          <cell r="AL154" t="e">
            <v>#N/A</v>
          </cell>
          <cell r="AM154" t="e">
            <v>#N/A</v>
          </cell>
          <cell r="AN154">
            <v>0.14315298199653631</v>
          </cell>
          <cell r="AO154" t="e">
            <v>#N/A</v>
          </cell>
          <cell r="AP154" t="e">
            <v>#N/A</v>
          </cell>
        </row>
        <row r="155">
          <cell r="K155">
            <v>-5.2027879282832146E-3</v>
          </cell>
          <cell r="L155">
            <v>0.62742006778717041</v>
          </cell>
          <cell r="M155">
            <v>0.17956510186195371</v>
          </cell>
          <cell r="AI155" t="e">
            <v>#N/A</v>
          </cell>
          <cell r="AJ155">
            <v>0.62742006778717041</v>
          </cell>
          <cell r="AK155" t="e">
            <v>#N/A</v>
          </cell>
          <cell r="AL155" t="e">
            <v>#N/A</v>
          </cell>
          <cell r="AM155" t="e">
            <v>#N/A</v>
          </cell>
          <cell r="AN155">
            <v>0.17956510186195371</v>
          </cell>
          <cell r="AO155" t="e">
            <v>#N/A</v>
          </cell>
          <cell r="AP155" t="e">
            <v>#N/A</v>
          </cell>
        </row>
        <row r="156">
          <cell r="K156">
            <v>1.8575768917798999E-2</v>
          </cell>
          <cell r="L156">
            <v>0.47434046864509583</v>
          </cell>
          <cell r="M156">
            <v>0.20452697575092321</v>
          </cell>
          <cell r="AI156" t="e">
            <v>#N/A</v>
          </cell>
          <cell r="AJ156">
            <v>0.47434046864509583</v>
          </cell>
          <cell r="AK156" t="e">
            <v>#N/A</v>
          </cell>
          <cell r="AL156" t="e">
            <v>#N/A</v>
          </cell>
          <cell r="AM156" t="e">
            <v>#N/A</v>
          </cell>
          <cell r="AN156">
            <v>0.20452697575092321</v>
          </cell>
          <cell r="AO156" t="e">
            <v>#N/A</v>
          </cell>
          <cell r="AP156" t="e">
            <v>#N/A</v>
          </cell>
        </row>
        <row r="157">
          <cell r="K157">
            <v>5.3815405815839767E-2</v>
          </cell>
          <cell r="L157">
            <v>0.4483659565448761</v>
          </cell>
          <cell r="M157">
            <v>0.45873528718948359</v>
          </cell>
          <cell r="AI157" t="e">
            <v>#N/A</v>
          </cell>
          <cell r="AJ157">
            <v>0.4483659565448761</v>
          </cell>
          <cell r="AK157" t="e">
            <v>#N/A</v>
          </cell>
          <cell r="AL157" t="e">
            <v>#N/A</v>
          </cell>
          <cell r="AM157" t="e">
            <v>#N/A</v>
          </cell>
          <cell r="AN157">
            <v>0.45873528718948359</v>
          </cell>
          <cell r="AO157" t="e">
            <v>#N/A</v>
          </cell>
          <cell r="AP157" t="e">
            <v>#N/A</v>
          </cell>
        </row>
        <row r="158">
          <cell r="K158">
            <v>-0.1531828194856644</v>
          </cell>
          <cell r="L158">
            <v>0.55588638782501221</v>
          </cell>
          <cell r="M158">
            <v>0.1693914532661438</v>
          </cell>
          <cell r="AI158" t="e">
            <v>#N/A</v>
          </cell>
          <cell r="AJ158">
            <v>0.55588638782501221</v>
          </cell>
          <cell r="AK158" t="e">
            <v>#N/A</v>
          </cell>
          <cell r="AL158" t="e">
            <v>#N/A</v>
          </cell>
          <cell r="AM158" t="e">
            <v>#N/A</v>
          </cell>
          <cell r="AN158">
            <v>0.1693914532661438</v>
          </cell>
          <cell r="AO158" t="e">
            <v>#N/A</v>
          </cell>
          <cell r="AP158" t="e">
            <v>#N/A</v>
          </cell>
        </row>
        <row r="159">
          <cell r="K159">
            <v>6.2848553061485291E-2</v>
          </cell>
          <cell r="L159">
            <v>0.25621822476387018</v>
          </cell>
          <cell r="M159">
            <v>0.21574060618877411</v>
          </cell>
          <cell r="AI159" t="e">
            <v>#N/A</v>
          </cell>
          <cell r="AJ159">
            <v>0.25621822476387018</v>
          </cell>
          <cell r="AK159" t="e">
            <v>#N/A</v>
          </cell>
          <cell r="AL159" t="e">
            <v>#N/A</v>
          </cell>
          <cell r="AM159" t="e">
            <v>#N/A</v>
          </cell>
          <cell r="AN159">
            <v>0.21574060618877411</v>
          </cell>
          <cell r="AO159" t="e">
            <v>#N/A</v>
          </cell>
          <cell r="AP159" t="e">
            <v>#N/A</v>
          </cell>
        </row>
        <row r="160">
          <cell r="K160">
            <v>-0.24704708158969879</v>
          </cell>
          <cell r="L160">
            <v>0.47909951210021973</v>
          </cell>
          <cell r="M160">
            <v>0.26569503545761108</v>
          </cell>
          <cell r="AI160" t="e">
            <v>#N/A</v>
          </cell>
          <cell r="AJ160">
            <v>0.47909951210021973</v>
          </cell>
          <cell r="AK160" t="e">
            <v>#N/A</v>
          </cell>
          <cell r="AL160" t="e">
            <v>#N/A</v>
          </cell>
          <cell r="AM160" t="e">
            <v>#N/A</v>
          </cell>
          <cell r="AN160">
            <v>0.26569503545761108</v>
          </cell>
          <cell r="AO160" t="e">
            <v>#N/A</v>
          </cell>
          <cell r="AP160" t="e">
            <v>#N/A</v>
          </cell>
        </row>
        <row r="161">
          <cell r="K161">
            <v>0.57715743780136108</v>
          </cell>
          <cell r="L161">
            <v>0.68766307830810547</v>
          </cell>
          <cell r="M161">
            <v>0.18589919805526731</v>
          </cell>
          <cell r="AI161" t="e">
            <v>#N/A</v>
          </cell>
          <cell r="AJ161" t="e">
            <v>#N/A</v>
          </cell>
          <cell r="AK161" t="e">
            <v>#N/A</v>
          </cell>
          <cell r="AL161">
            <v>0.68766307830810547</v>
          </cell>
          <cell r="AM161" t="e">
            <v>#N/A</v>
          </cell>
          <cell r="AN161" t="e">
            <v>#N/A</v>
          </cell>
          <cell r="AO161" t="e">
            <v>#N/A</v>
          </cell>
          <cell r="AP161">
            <v>0.18589919805526731</v>
          </cell>
        </row>
        <row r="162">
          <cell r="K162">
            <v>-0.1308210343122482</v>
          </cell>
          <cell r="L162">
            <v>0.81494152545928955</v>
          </cell>
          <cell r="M162">
            <v>0.13248533010482791</v>
          </cell>
          <cell r="AI162" t="e">
            <v>#N/A</v>
          </cell>
          <cell r="AJ162" t="e">
            <v>#N/A</v>
          </cell>
          <cell r="AK162" t="e">
            <v>#N/A</v>
          </cell>
          <cell r="AL162">
            <v>0.81494152545928955</v>
          </cell>
          <cell r="AM162" t="e">
            <v>#N/A</v>
          </cell>
          <cell r="AN162" t="e">
            <v>#N/A</v>
          </cell>
          <cell r="AO162" t="e">
            <v>#N/A</v>
          </cell>
          <cell r="AP162">
            <v>0.13248533010482791</v>
          </cell>
        </row>
        <row r="163">
          <cell r="K163">
            <v>-5.4061808623373508E-3</v>
          </cell>
          <cell r="L163">
            <v>0.8808789849281311</v>
          </cell>
          <cell r="M163">
            <v>0.1019516512751579</v>
          </cell>
          <cell r="AI163" t="e">
            <v>#N/A</v>
          </cell>
          <cell r="AJ163" t="e">
            <v>#N/A</v>
          </cell>
          <cell r="AK163" t="e">
            <v>#N/A</v>
          </cell>
          <cell r="AL163">
            <v>0.8808789849281311</v>
          </cell>
          <cell r="AM163" t="e">
            <v>#N/A</v>
          </cell>
          <cell r="AN163" t="e">
            <v>#N/A</v>
          </cell>
          <cell r="AO163" t="e">
            <v>#N/A</v>
          </cell>
          <cell r="AP163">
            <v>0.1019516512751579</v>
          </cell>
        </row>
        <row r="164">
          <cell r="K164">
            <v>-0.26495382189750671</v>
          </cell>
          <cell r="L164">
            <v>0.92475420236587524</v>
          </cell>
          <cell r="M164">
            <v>4.7566074877977371E-2</v>
          </cell>
          <cell r="AI164" t="e">
            <v>#N/A</v>
          </cell>
          <cell r="AJ164" t="e">
            <v>#N/A</v>
          </cell>
          <cell r="AK164" t="e">
            <v>#N/A</v>
          </cell>
          <cell r="AL164">
            <v>0.92475420236587524</v>
          </cell>
          <cell r="AM164" t="e">
            <v>#N/A</v>
          </cell>
          <cell r="AN164" t="e">
            <v>#N/A</v>
          </cell>
          <cell r="AO164" t="e">
            <v>#N/A</v>
          </cell>
          <cell r="AP164">
            <v>4.7566074877977371E-2</v>
          </cell>
        </row>
        <row r="165">
          <cell r="K165">
            <v>-0.1032593622803688</v>
          </cell>
          <cell r="L165">
            <v>0.92407464981079102</v>
          </cell>
          <cell r="M165">
            <v>5.2768349647521973E-2</v>
          </cell>
          <cell r="AI165" t="e">
            <v>#N/A</v>
          </cell>
          <cell r="AJ165" t="e">
            <v>#N/A</v>
          </cell>
          <cell r="AK165" t="e">
            <v>#N/A</v>
          </cell>
          <cell r="AL165">
            <v>0.92407464981079102</v>
          </cell>
          <cell r="AM165" t="e">
            <v>#N/A</v>
          </cell>
          <cell r="AN165" t="e">
            <v>#N/A</v>
          </cell>
          <cell r="AO165" t="e">
            <v>#N/A</v>
          </cell>
          <cell r="AP165">
            <v>5.2768349647521973E-2</v>
          </cell>
        </row>
        <row r="166">
          <cell r="K166">
            <v>-7.2717048227787018E-2</v>
          </cell>
          <cell r="L166">
            <v>0.89602768421173096</v>
          </cell>
          <cell r="M166">
            <v>7.1616753935813904E-2</v>
          </cell>
          <cell r="AI166" t="e">
            <v>#N/A</v>
          </cell>
          <cell r="AJ166" t="e">
            <v>#N/A</v>
          </cell>
          <cell r="AK166" t="e">
            <v>#N/A</v>
          </cell>
          <cell r="AL166">
            <v>0.89602768421173096</v>
          </cell>
          <cell r="AM166" t="e">
            <v>#N/A</v>
          </cell>
          <cell r="AN166" t="e">
            <v>#N/A</v>
          </cell>
          <cell r="AO166" t="e">
            <v>#N/A</v>
          </cell>
          <cell r="AP166">
            <v>7.1616753935813904E-2</v>
          </cell>
        </row>
        <row r="167">
          <cell r="K167">
            <v>4.5535233803093433E-3</v>
          </cell>
          <cell r="L167">
            <v>0.80469512939453125</v>
          </cell>
          <cell r="M167">
            <v>0.1180087849497795</v>
          </cell>
          <cell r="AI167" t="e">
            <v>#N/A</v>
          </cell>
          <cell r="AJ167" t="e">
            <v>#N/A</v>
          </cell>
          <cell r="AK167" t="e">
            <v>#N/A</v>
          </cell>
          <cell r="AL167">
            <v>0.80469512939453125</v>
          </cell>
          <cell r="AM167" t="e">
            <v>#N/A</v>
          </cell>
          <cell r="AN167" t="e">
            <v>#N/A</v>
          </cell>
          <cell r="AO167" t="e">
            <v>#N/A</v>
          </cell>
          <cell r="AP167">
            <v>0.1180087849497795</v>
          </cell>
        </row>
        <row r="168">
          <cell r="K168">
            <v>3.2459821552038193E-2</v>
          </cell>
          <cell r="L168">
            <v>0.60055780410766602</v>
          </cell>
          <cell r="M168">
            <v>0.20010457932949069</v>
          </cell>
          <cell r="AI168" t="e">
            <v>#N/A</v>
          </cell>
          <cell r="AJ168" t="e">
            <v>#N/A</v>
          </cell>
          <cell r="AK168" t="e">
            <v>#N/A</v>
          </cell>
          <cell r="AL168">
            <v>0.60055780410766602</v>
          </cell>
          <cell r="AM168" t="e">
            <v>#N/A</v>
          </cell>
          <cell r="AN168" t="e">
            <v>#N/A</v>
          </cell>
          <cell r="AO168" t="e">
            <v>#N/A</v>
          </cell>
          <cell r="AP168">
            <v>0.20010457932949069</v>
          </cell>
        </row>
        <row r="169">
          <cell r="K169">
            <v>-5.7272348552942283E-2</v>
          </cell>
          <cell r="L169">
            <v>0.59882229566574097</v>
          </cell>
          <cell r="M169">
            <v>0.33685988187789923</v>
          </cell>
          <cell r="AI169" t="e">
            <v>#N/A</v>
          </cell>
          <cell r="AJ169" t="e">
            <v>#N/A</v>
          </cell>
          <cell r="AK169" t="e">
            <v>#N/A</v>
          </cell>
          <cell r="AL169">
            <v>0.59882229566574097</v>
          </cell>
          <cell r="AM169" t="e">
            <v>#N/A</v>
          </cell>
          <cell r="AN169" t="e">
            <v>#N/A</v>
          </cell>
          <cell r="AO169" t="e">
            <v>#N/A</v>
          </cell>
          <cell r="AP169">
            <v>0.33685988187789923</v>
          </cell>
        </row>
        <row r="170">
          <cell r="K170">
            <v>-1.6543600941076869E-4</v>
          </cell>
          <cell r="L170">
            <v>0.38308048248291021</v>
          </cell>
          <cell r="M170">
            <v>0.21147504448890689</v>
          </cell>
          <cell r="AI170" t="e">
            <v>#N/A</v>
          </cell>
          <cell r="AJ170" t="e">
            <v>#N/A</v>
          </cell>
          <cell r="AK170" t="e">
            <v>#N/A</v>
          </cell>
          <cell r="AL170">
            <v>0.38308048248291021</v>
          </cell>
          <cell r="AM170" t="e">
            <v>#N/A</v>
          </cell>
          <cell r="AN170" t="e">
            <v>#N/A</v>
          </cell>
          <cell r="AO170" t="e">
            <v>#N/A</v>
          </cell>
          <cell r="AP170">
            <v>0.21147504448890689</v>
          </cell>
        </row>
        <row r="171">
          <cell r="K171">
            <v>-6.220230832695961E-2</v>
          </cell>
          <cell r="L171">
            <v>0.7142021656036377</v>
          </cell>
          <cell r="M171">
            <v>0.12847068905830381</v>
          </cell>
          <cell r="AI171" t="e">
            <v>#N/A</v>
          </cell>
          <cell r="AJ171" t="e">
            <v>#N/A</v>
          </cell>
          <cell r="AK171" t="e">
            <v>#N/A</v>
          </cell>
          <cell r="AL171">
            <v>0.7142021656036377</v>
          </cell>
          <cell r="AM171" t="e">
            <v>#N/A</v>
          </cell>
          <cell r="AN171" t="e">
            <v>#N/A</v>
          </cell>
          <cell r="AO171" t="e">
            <v>#N/A</v>
          </cell>
          <cell r="AP171">
            <v>0.12847068905830381</v>
          </cell>
        </row>
        <row r="172">
          <cell r="K172">
            <v>-3.4163091331720352E-2</v>
          </cell>
          <cell r="L172">
            <v>0.66738051176071167</v>
          </cell>
          <cell r="M172">
            <v>0.24145519733428961</v>
          </cell>
          <cell r="AI172" t="e">
            <v>#N/A</v>
          </cell>
          <cell r="AJ172" t="e">
            <v>#N/A</v>
          </cell>
          <cell r="AK172" t="e">
            <v>#N/A</v>
          </cell>
          <cell r="AL172">
            <v>0.66738051176071167</v>
          </cell>
          <cell r="AM172" t="e">
            <v>#N/A</v>
          </cell>
          <cell r="AN172" t="e">
            <v>#N/A</v>
          </cell>
          <cell r="AO172" t="e">
            <v>#N/A</v>
          </cell>
          <cell r="AP172">
            <v>0.24145519733428961</v>
          </cell>
        </row>
        <row r="173">
          <cell r="K173">
            <v>-3.4682784229516983E-2</v>
          </cell>
          <cell r="L173">
            <v>0.70867919921875</v>
          </cell>
          <cell r="M173">
            <v>0.13418878614902499</v>
          </cell>
          <cell r="AI173" t="e">
            <v>#N/A</v>
          </cell>
          <cell r="AJ173" t="e">
            <v>#N/A</v>
          </cell>
          <cell r="AK173" t="e">
            <v>#N/A</v>
          </cell>
          <cell r="AL173">
            <v>0.70867919921875</v>
          </cell>
          <cell r="AM173" t="e">
            <v>#N/A</v>
          </cell>
          <cell r="AN173" t="e">
            <v>#N/A</v>
          </cell>
          <cell r="AO173" t="e">
            <v>#N/A</v>
          </cell>
          <cell r="AP173">
            <v>0.13418878614902499</v>
          </cell>
        </row>
        <row r="174">
          <cell r="K174">
            <v>7.2353151626884937E-3</v>
          </cell>
          <cell r="L174">
            <v>0.63957196474075317</v>
          </cell>
          <cell r="M174">
            <v>0.13694171607494349</v>
          </cell>
          <cell r="AI174" t="e">
            <v>#N/A</v>
          </cell>
          <cell r="AJ174" t="e">
            <v>#N/A</v>
          </cell>
          <cell r="AK174" t="e">
            <v>#N/A</v>
          </cell>
          <cell r="AL174">
            <v>0.63957196474075317</v>
          </cell>
          <cell r="AM174" t="e">
            <v>#N/A</v>
          </cell>
          <cell r="AN174" t="e">
            <v>#N/A</v>
          </cell>
          <cell r="AO174" t="e">
            <v>#N/A</v>
          </cell>
          <cell r="AP174">
            <v>0.13694171607494349</v>
          </cell>
        </row>
        <row r="175">
          <cell r="K175">
            <v>0.14423730969429019</v>
          </cell>
          <cell r="L175">
            <v>0.71871829032897949</v>
          </cell>
          <cell r="M175">
            <v>0.1336549520492554</v>
          </cell>
          <cell r="AI175" t="e">
            <v>#N/A</v>
          </cell>
          <cell r="AJ175" t="e">
            <v>#N/A</v>
          </cell>
          <cell r="AK175" t="e">
            <v>#N/A</v>
          </cell>
          <cell r="AL175">
            <v>0.71871829032897949</v>
          </cell>
          <cell r="AM175" t="e">
            <v>#N/A</v>
          </cell>
          <cell r="AN175" t="e">
            <v>#N/A</v>
          </cell>
          <cell r="AO175" t="e">
            <v>#N/A</v>
          </cell>
          <cell r="AP175">
            <v>0.1336549520492554</v>
          </cell>
        </row>
        <row r="176">
          <cell r="K176">
            <v>-2.0708471536636349E-2</v>
          </cell>
          <cell r="L176">
            <v>0.70997375249862671</v>
          </cell>
          <cell r="M176">
            <v>0.1517142653465271</v>
          </cell>
          <cell r="AI176" t="e">
            <v>#N/A</v>
          </cell>
          <cell r="AJ176" t="e">
            <v>#N/A</v>
          </cell>
          <cell r="AK176">
            <v>0.70997375249862671</v>
          </cell>
          <cell r="AL176" t="e">
            <v>#N/A</v>
          </cell>
          <cell r="AM176" t="e">
            <v>#N/A</v>
          </cell>
          <cell r="AN176" t="e">
            <v>#N/A</v>
          </cell>
          <cell r="AO176">
            <v>0.1517142653465271</v>
          </cell>
          <cell r="AP176" t="e">
            <v>#N/A</v>
          </cell>
        </row>
        <row r="177">
          <cell r="K177">
            <v>0.22445973753929141</v>
          </cell>
          <cell r="L177">
            <v>0.74761545658111572</v>
          </cell>
          <cell r="M177">
            <v>0.19076806306838989</v>
          </cell>
          <cell r="AI177" t="e">
            <v>#N/A</v>
          </cell>
          <cell r="AJ177" t="e">
            <v>#N/A</v>
          </cell>
          <cell r="AK177">
            <v>0.74761545658111572</v>
          </cell>
          <cell r="AL177" t="e">
            <v>#N/A</v>
          </cell>
          <cell r="AM177" t="e">
            <v>#N/A</v>
          </cell>
          <cell r="AN177" t="e">
            <v>#N/A</v>
          </cell>
          <cell r="AO177">
            <v>0.19076806306838989</v>
          </cell>
          <cell r="AP177" t="e">
            <v>#N/A</v>
          </cell>
        </row>
        <row r="178">
          <cell r="K178">
            <v>0.12995979189872739</v>
          </cell>
          <cell r="L178">
            <v>0.61579495668411255</v>
          </cell>
          <cell r="M178">
            <v>0.27594324946403498</v>
          </cell>
          <cell r="AI178" t="e">
            <v>#N/A</v>
          </cell>
          <cell r="AJ178" t="e">
            <v>#N/A</v>
          </cell>
          <cell r="AK178">
            <v>0.61579495668411255</v>
          </cell>
          <cell r="AL178" t="e">
            <v>#N/A</v>
          </cell>
          <cell r="AM178" t="e">
            <v>#N/A</v>
          </cell>
          <cell r="AN178" t="e">
            <v>#N/A</v>
          </cell>
          <cell r="AO178">
            <v>0.27594324946403498</v>
          </cell>
          <cell r="AP178" t="e">
            <v>#N/A</v>
          </cell>
        </row>
        <row r="179">
          <cell r="K179">
            <v>-0.15823641419410711</v>
          </cell>
          <cell r="L179">
            <v>0.76569974422454834</v>
          </cell>
          <cell r="M179">
            <v>0.1143708899617195</v>
          </cell>
          <cell r="AI179" t="e">
            <v>#N/A</v>
          </cell>
          <cell r="AJ179" t="e">
            <v>#N/A</v>
          </cell>
          <cell r="AK179">
            <v>0.76569974422454834</v>
          </cell>
          <cell r="AL179" t="e">
            <v>#N/A</v>
          </cell>
          <cell r="AM179" t="e">
            <v>#N/A</v>
          </cell>
          <cell r="AN179" t="e">
            <v>#N/A</v>
          </cell>
          <cell r="AO179">
            <v>0.1143708899617195</v>
          </cell>
          <cell r="AP179" t="e">
            <v>#N/A</v>
          </cell>
        </row>
        <row r="180">
          <cell r="K180">
            <v>-0.49834033846855158</v>
          </cell>
          <cell r="L180">
            <v>0.88532567024230957</v>
          </cell>
          <cell r="M180">
            <v>7.2497144341468811E-2</v>
          </cell>
          <cell r="AI180" t="e">
            <v>#N/A</v>
          </cell>
          <cell r="AJ180" t="e">
            <v>#N/A</v>
          </cell>
          <cell r="AK180">
            <v>0.88532567024230957</v>
          </cell>
          <cell r="AL180" t="e">
            <v>#N/A</v>
          </cell>
          <cell r="AM180" t="e">
            <v>#N/A</v>
          </cell>
          <cell r="AN180" t="e">
            <v>#N/A</v>
          </cell>
          <cell r="AO180">
            <v>7.2497144341468811E-2</v>
          </cell>
          <cell r="AP180" t="e">
            <v>#N/A</v>
          </cell>
        </row>
        <row r="181">
          <cell r="K181">
            <v>0.32286569476127619</v>
          </cell>
          <cell r="L181">
            <v>0.79692661762237549</v>
          </cell>
          <cell r="M181">
            <v>0.12164923548698429</v>
          </cell>
          <cell r="AI181" t="e">
            <v>#N/A</v>
          </cell>
          <cell r="AJ181" t="e">
            <v>#N/A</v>
          </cell>
          <cell r="AK181">
            <v>0.79692661762237549</v>
          </cell>
          <cell r="AL181" t="e">
            <v>#N/A</v>
          </cell>
          <cell r="AM181" t="e">
            <v>#N/A</v>
          </cell>
          <cell r="AN181" t="e">
            <v>#N/A</v>
          </cell>
          <cell r="AO181">
            <v>0.12164923548698429</v>
          </cell>
          <cell r="AP181" t="e">
            <v>#N/A</v>
          </cell>
        </row>
        <row r="182">
          <cell r="K182">
            <v>-0.18235217034816739</v>
          </cell>
          <cell r="L182">
            <v>0.85532683134078979</v>
          </cell>
          <cell r="M182">
            <v>7.615373283624649E-2</v>
          </cell>
          <cell r="AI182" t="e">
            <v>#N/A</v>
          </cell>
          <cell r="AJ182">
            <v>0.85532683134078979</v>
          </cell>
          <cell r="AK182" t="e">
            <v>#N/A</v>
          </cell>
          <cell r="AL182" t="e">
            <v>#N/A</v>
          </cell>
          <cell r="AM182" t="e">
            <v>#N/A</v>
          </cell>
          <cell r="AN182">
            <v>7.615373283624649E-2</v>
          </cell>
          <cell r="AO182" t="e">
            <v>#N/A</v>
          </cell>
          <cell r="AP182" t="e">
            <v>#N/A</v>
          </cell>
        </row>
        <row r="183">
          <cell r="K183">
            <v>-0.28035569190978998</v>
          </cell>
          <cell r="L183">
            <v>0.54837298393249512</v>
          </cell>
          <cell r="M183">
            <v>0.20062050223350519</v>
          </cell>
          <cell r="AI183" t="e">
            <v>#N/A</v>
          </cell>
          <cell r="AJ183">
            <v>0.54837298393249512</v>
          </cell>
          <cell r="AK183" t="e">
            <v>#N/A</v>
          </cell>
          <cell r="AL183" t="e">
            <v>#N/A</v>
          </cell>
          <cell r="AM183" t="e">
            <v>#N/A</v>
          </cell>
          <cell r="AN183">
            <v>0.20062050223350519</v>
          </cell>
          <cell r="AO183" t="e">
            <v>#N/A</v>
          </cell>
          <cell r="AP183" t="e">
            <v>#N/A</v>
          </cell>
        </row>
        <row r="184">
          <cell r="K184">
            <v>-0.13757921755313871</v>
          </cell>
          <cell r="L184">
            <v>0.62774777412414551</v>
          </cell>
          <cell r="M184">
            <v>0.36154183745384222</v>
          </cell>
          <cell r="AI184" t="e">
            <v>#N/A</v>
          </cell>
          <cell r="AJ184">
            <v>0.62774777412414551</v>
          </cell>
          <cell r="AK184" t="e">
            <v>#N/A</v>
          </cell>
          <cell r="AL184" t="e">
            <v>#N/A</v>
          </cell>
          <cell r="AM184" t="e">
            <v>#N/A</v>
          </cell>
          <cell r="AN184">
            <v>0.36154183745384222</v>
          </cell>
          <cell r="AO184" t="e">
            <v>#N/A</v>
          </cell>
          <cell r="AP184" t="e">
            <v>#N/A</v>
          </cell>
        </row>
        <row r="185">
          <cell r="K185">
            <v>0.29969304800033569</v>
          </cell>
          <cell r="L185">
            <v>0.51108020544052124</v>
          </cell>
          <cell r="M185">
            <v>0.46319794654846191</v>
          </cell>
          <cell r="AI185" t="e">
            <v>#N/A</v>
          </cell>
          <cell r="AJ185">
            <v>0.51108020544052124</v>
          </cell>
          <cell r="AK185" t="e">
            <v>#N/A</v>
          </cell>
          <cell r="AL185" t="e">
            <v>#N/A</v>
          </cell>
          <cell r="AM185" t="e">
            <v>#N/A</v>
          </cell>
          <cell r="AN185">
            <v>0.46319794654846191</v>
          </cell>
          <cell r="AO185" t="e">
            <v>#N/A</v>
          </cell>
          <cell r="AP185" t="e">
            <v>#N/A</v>
          </cell>
        </row>
        <row r="186">
          <cell r="K186">
            <v>0.22977314889431</v>
          </cell>
          <cell r="L186">
            <v>0.28178641200065607</v>
          </cell>
          <cell r="M186">
            <v>9.1607876121997833E-2</v>
          </cell>
          <cell r="AI186" t="e">
            <v>#N/A</v>
          </cell>
          <cell r="AJ186">
            <v>0.28178641200065607</v>
          </cell>
          <cell r="AK186" t="e">
            <v>#N/A</v>
          </cell>
          <cell r="AL186" t="e">
            <v>#N/A</v>
          </cell>
          <cell r="AM186" t="e">
            <v>#N/A</v>
          </cell>
          <cell r="AN186">
            <v>9.1607876121997833E-2</v>
          </cell>
          <cell r="AO186" t="e">
            <v>#N/A</v>
          </cell>
          <cell r="AP186" t="e">
            <v>#N/A</v>
          </cell>
        </row>
        <row r="187">
          <cell r="K187">
            <v>6.4216130413115016E-3</v>
          </cell>
          <cell r="L187">
            <v>0.98051464557647705</v>
          </cell>
          <cell r="M187">
            <v>1.380373071879148E-2</v>
          </cell>
          <cell r="AI187" t="e">
            <v>#N/A</v>
          </cell>
          <cell r="AJ187">
            <v>0.98051464557647705</v>
          </cell>
          <cell r="AK187" t="e">
            <v>#N/A</v>
          </cell>
          <cell r="AL187" t="e">
            <v>#N/A</v>
          </cell>
          <cell r="AM187" t="e">
            <v>#N/A</v>
          </cell>
          <cell r="AN187">
            <v>1.380373071879148E-2</v>
          </cell>
          <cell r="AO187" t="e">
            <v>#N/A</v>
          </cell>
          <cell r="AP187" t="e">
            <v>#N/A</v>
          </cell>
        </row>
        <row r="188">
          <cell r="K188">
            <v>6.4399287104606628E-2</v>
          </cell>
          <cell r="L188">
            <v>0.6400800347328186</v>
          </cell>
          <cell r="M188">
            <v>7.5664177536964417E-2</v>
          </cell>
          <cell r="AI188" t="e">
            <v>#N/A</v>
          </cell>
          <cell r="AJ188">
            <v>0.6400800347328186</v>
          </cell>
          <cell r="AK188" t="e">
            <v>#N/A</v>
          </cell>
          <cell r="AL188" t="e">
            <v>#N/A</v>
          </cell>
          <cell r="AM188" t="e">
            <v>#N/A</v>
          </cell>
          <cell r="AN188">
            <v>7.5664177536964417E-2</v>
          </cell>
          <cell r="AO188" t="e">
            <v>#N/A</v>
          </cell>
          <cell r="AP188" t="e">
            <v>#N/A</v>
          </cell>
        </row>
        <row r="189">
          <cell r="K189">
            <v>3.2773114740848541E-2</v>
          </cell>
          <cell r="L189">
            <v>0.40679717063903809</v>
          </cell>
          <cell r="M189">
            <v>0.1046138778328896</v>
          </cell>
          <cell r="AI189" t="e">
            <v>#N/A</v>
          </cell>
          <cell r="AJ189" t="e">
            <v>#N/A</v>
          </cell>
          <cell r="AK189" t="e">
            <v>#N/A</v>
          </cell>
          <cell r="AL189">
            <v>0.40679717063903809</v>
          </cell>
          <cell r="AM189" t="e">
            <v>#N/A</v>
          </cell>
          <cell r="AN189" t="e">
            <v>#N/A</v>
          </cell>
          <cell r="AO189" t="e">
            <v>#N/A</v>
          </cell>
          <cell r="AP189">
            <v>0.1046138778328896</v>
          </cell>
        </row>
        <row r="190">
          <cell r="K190">
            <v>-0.15099963545799261</v>
          </cell>
          <cell r="L190">
            <v>0.47182556986808782</v>
          </cell>
          <cell r="M190">
            <v>0.2383098304271698</v>
          </cell>
          <cell r="AI190" t="e">
            <v>#N/A</v>
          </cell>
          <cell r="AJ190" t="e">
            <v>#N/A</v>
          </cell>
          <cell r="AK190" t="e">
            <v>#N/A</v>
          </cell>
          <cell r="AL190">
            <v>0.47182556986808782</v>
          </cell>
          <cell r="AM190" t="e">
            <v>#N/A</v>
          </cell>
          <cell r="AN190" t="e">
            <v>#N/A</v>
          </cell>
          <cell r="AO190" t="e">
            <v>#N/A</v>
          </cell>
          <cell r="AP190">
            <v>0.2383098304271698</v>
          </cell>
        </row>
        <row r="191">
          <cell r="K191">
            <v>-6.2504254281520844E-2</v>
          </cell>
          <cell r="L191">
            <v>8.3687752485275269E-2</v>
          </cell>
          <cell r="M191">
            <v>0.46170967817306519</v>
          </cell>
          <cell r="AI191" t="e">
            <v>#N/A</v>
          </cell>
          <cell r="AJ191" t="e">
            <v>#N/A</v>
          </cell>
          <cell r="AK191" t="e">
            <v>#N/A</v>
          </cell>
          <cell r="AL191">
            <v>8.3687752485275269E-2</v>
          </cell>
          <cell r="AM191" t="e">
            <v>#N/A</v>
          </cell>
          <cell r="AN191" t="e">
            <v>#N/A</v>
          </cell>
          <cell r="AO191" t="e">
            <v>#N/A</v>
          </cell>
          <cell r="AP191">
            <v>0.46170967817306519</v>
          </cell>
        </row>
        <row r="192">
          <cell r="K192">
            <v>5.0021804869174957E-2</v>
          </cell>
          <cell r="L192">
            <v>0.63917696475982666</v>
          </cell>
          <cell r="M192">
            <v>0.11847662180662159</v>
          </cell>
          <cell r="AI192" t="e">
            <v>#N/A</v>
          </cell>
          <cell r="AJ192" t="e">
            <v>#N/A</v>
          </cell>
          <cell r="AK192" t="e">
            <v>#N/A</v>
          </cell>
          <cell r="AL192">
            <v>0.63917696475982666</v>
          </cell>
          <cell r="AM192" t="e">
            <v>#N/A</v>
          </cell>
          <cell r="AN192" t="e">
            <v>#N/A</v>
          </cell>
          <cell r="AO192" t="e">
            <v>#N/A</v>
          </cell>
          <cell r="AP192">
            <v>0.11847662180662159</v>
          </cell>
        </row>
        <row r="193">
          <cell r="K193">
            <v>1.622764021158218E-2</v>
          </cell>
          <cell r="L193">
            <v>0.72757416963577271</v>
          </cell>
          <cell r="M193">
            <v>8.2944765686988831E-2</v>
          </cell>
          <cell r="AI193" t="e">
            <v>#N/A</v>
          </cell>
          <cell r="AJ193" t="e">
            <v>#N/A</v>
          </cell>
          <cell r="AK193" t="e">
            <v>#N/A</v>
          </cell>
          <cell r="AL193">
            <v>0.72757416963577271</v>
          </cell>
          <cell r="AM193" t="e">
            <v>#N/A</v>
          </cell>
          <cell r="AN193" t="e">
            <v>#N/A</v>
          </cell>
          <cell r="AO193" t="e">
            <v>#N/A</v>
          </cell>
          <cell r="AP193">
            <v>8.2944765686988831E-2</v>
          </cell>
        </row>
        <row r="194">
          <cell r="K194">
            <v>-1.1616610921919349E-2</v>
          </cell>
          <cell r="L194">
            <v>0.5921514630317688</v>
          </cell>
          <cell r="M194">
            <v>0.13273097574710849</v>
          </cell>
          <cell r="AI194" t="e">
            <v>#N/A</v>
          </cell>
          <cell r="AJ194" t="e">
            <v>#N/A</v>
          </cell>
          <cell r="AK194" t="e">
            <v>#N/A</v>
          </cell>
          <cell r="AL194">
            <v>0.5921514630317688</v>
          </cell>
          <cell r="AM194" t="e">
            <v>#N/A</v>
          </cell>
          <cell r="AN194" t="e">
            <v>#N/A</v>
          </cell>
          <cell r="AO194" t="e">
            <v>#N/A</v>
          </cell>
          <cell r="AP194">
            <v>0.13273097574710849</v>
          </cell>
        </row>
        <row r="195">
          <cell r="K195">
            <v>4.0538467466831207E-2</v>
          </cell>
          <cell r="L195">
            <v>0.64820808172225952</v>
          </cell>
          <cell r="M195">
            <v>6.0454230755567551E-2</v>
          </cell>
          <cell r="AI195" t="e">
            <v>#N/A</v>
          </cell>
          <cell r="AJ195" t="e">
            <v>#N/A</v>
          </cell>
          <cell r="AK195" t="e">
            <v>#N/A</v>
          </cell>
          <cell r="AL195">
            <v>0.64820808172225952</v>
          </cell>
          <cell r="AM195" t="e">
            <v>#N/A</v>
          </cell>
          <cell r="AN195" t="e">
            <v>#N/A</v>
          </cell>
          <cell r="AO195" t="e">
            <v>#N/A</v>
          </cell>
          <cell r="AP195">
            <v>6.0454230755567551E-2</v>
          </cell>
        </row>
        <row r="196">
          <cell r="K196">
            <v>6.8887151777744293E-2</v>
          </cell>
          <cell r="L196">
            <v>0.41913145780563349</v>
          </cell>
          <cell r="M196">
            <v>0.1160430610179901</v>
          </cell>
          <cell r="AI196" t="e">
            <v>#N/A</v>
          </cell>
          <cell r="AJ196" t="e">
            <v>#N/A</v>
          </cell>
          <cell r="AK196" t="e">
            <v>#N/A</v>
          </cell>
          <cell r="AL196">
            <v>0.41913145780563349</v>
          </cell>
          <cell r="AM196" t="e">
            <v>#N/A</v>
          </cell>
          <cell r="AN196" t="e">
            <v>#N/A</v>
          </cell>
          <cell r="AO196" t="e">
            <v>#N/A</v>
          </cell>
          <cell r="AP196">
            <v>0.1160430610179901</v>
          </cell>
        </row>
        <row r="197">
          <cell r="K197">
            <v>-4.2821993120014668E-3</v>
          </cell>
          <cell r="L197">
            <v>0.547565758228302</v>
          </cell>
          <cell r="M197">
            <v>0.11040081083774569</v>
          </cell>
          <cell r="AI197" t="e">
            <v>#N/A</v>
          </cell>
          <cell r="AJ197" t="e">
            <v>#N/A</v>
          </cell>
          <cell r="AK197" t="e">
            <v>#N/A</v>
          </cell>
          <cell r="AL197">
            <v>0.547565758228302</v>
          </cell>
          <cell r="AM197" t="e">
            <v>#N/A</v>
          </cell>
          <cell r="AN197" t="e">
            <v>#N/A</v>
          </cell>
          <cell r="AO197" t="e">
            <v>#N/A</v>
          </cell>
          <cell r="AP197">
            <v>0.11040081083774569</v>
          </cell>
        </row>
        <row r="198">
          <cell r="K198">
            <v>1.1564052663743499E-2</v>
          </cell>
          <cell r="L198">
            <v>0.59430623054504395</v>
          </cell>
          <cell r="M198">
            <v>0.1049478054046631</v>
          </cell>
          <cell r="AI198" t="e">
            <v>#N/A</v>
          </cell>
          <cell r="AJ198" t="e">
            <v>#N/A</v>
          </cell>
          <cell r="AK198" t="e">
            <v>#N/A</v>
          </cell>
          <cell r="AL198">
            <v>0.59430623054504395</v>
          </cell>
          <cell r="AM198" t="e">
            <v>#N/A</v>
          </cell>
          <cell r="AN198" t="e">
            <v>#N/A</v>
          </cell>
          <cell r="AO198" t="e">
            <v>#N/A</v>
          </cell>
          <cell r="AP198">
            <v>0.1049478054046631</v>
          </cell>
        </row>
        <row r="199">
          <cell r="K199">
            <v>-4.7896228730678558E-2</v>
          </cell>
          <cell r="L199">
            <v>0.5565304160118103</v>
          </cell>
          <cell r="M199">
            <v>0.1115747466683388</v>
          </cell>
          <cell r="AI199" t="e">
            <v>#N/A</v>
          </cell>
          <cell r="AJ199" t="e">
            <v>#N/A</v>
          </cell>
          <cell r="AK199" t="e">
            <v>#N/A</v>
          </cell>
          <cell r="AL199">
            <v>0.5565304160118103</v>
          </cell>
          <cell r="AM199" t="e">
            <v>#N/A</v>
          </cell>
          <cell r="AN199" t="e">
            <v>#N/A</v>
          </cell>
          <cell r="AO199" t="e">
            <v>#N/A</v>
          </cell>
          <cell r="AP199">
            <v>0.1115747466683388</v>
          </cell>
        </row>
        <row r="200">
          <cell r="K200">
            <v>2.492079883813858E-2</v>
          </cell>
          <cell r="L200">
            <v>0.54492634534835815</v>
          </cell>
          <cell r="M200">
            <v>9.5955386757850647E-2</v>
          </cell>
          <cell r="AI200" t="e">
            <v>#N/A</v>
          </cell>
          <cell r="AJ200" t="e">
            <v>#N/A</v>
          </cell>
          <cell r="AK200" t="e">
            <v>#N/A</v>
          </cell>
          <cell r="AL200">
            <v>0.54492634534835815</v>
          </cell>
          <cell r="AM200" t="e">
            <v>#N/A</v>
          </cell>
          <cell r="AN200" t="e">
            <v>#N/A</v>
          </cell>
          <cell r="AO200" t="e">
            <v>#N/A</v>
          </cell>
          <cell r="AP200">
            <v>9.5955386757850647E-2</v>
          </cell>
        </row>
        <row r="201">
          <cell r="K201">
            <v>3.2365895807743073E-2</v>
          </cell>
          <cell r="L201">
            <v>0.58734303712844849</v>
          </cell>
          <cell r="M201">
            <v>5.7204023003578193E-2</v>
          </cell>
          <cell r="AI201" t="e">
            <v>#N/A</v>
          </cell>
          <cell r="AJ201" t="e">
            <v>#N/A</v>
          </cell>
          <cell r="AK201" t="e">
            <v>#N/A</v>
          </cell>
          <cell r="AL201">
            <v>0.58734303712844849</v>
          </cell>
          <cell r="AM201" t="e">
            <v>#N/A</v>
          </cell>
          <cell r="AN201" t="e">
            <v>#N/A</v>
          </cell>
          <cell r="AO201" t="e">
            <v>#N/A</v>
          </cell>
          <cell r="AP201">
            <v>5.7204023003578193E-2</v>
          </cell>
        </row>
        <row r="202">
          <cell r="K202">
            <v>0.41794401407241821</v>
          </cell>
          <cell r="L202">
            <v>0.67023378610610962</v>
          </cell>
          <cell r="M202">
            <v>0.17852556705474851</v>
          </cell>
          <cell r="AI202" t="e">
            <v>#N/A</v>
          </cell>
          <cell r="AJ202">
            <v>0.67023378610610962</v>
          </cell>
          <cell r="AK202" t="e">
            <v>#N/A</v>
          </cell>
          <cell r="AL202" t="e">
            <v>#N/A</v>
          </cell>
          <cell r="AM202" t="e">
            <v>#N/A</v>
          </cell>
          <cell r="AN202">
            <v>0.17852556705474851</v>
          </cell>
          <cell r="AO202" t="e">
            <v>#N/A</v>
          </cell>
          <cell r="AP202" t="e">
            <v>#N/A</v>
          </cell>
        </row>
        <row r="203">
          <cell r="K203">
            <v>-6.5170428715646267E-3</v>
          </cell>
          <cell r="L203">
            <v>0.63325768709182739</v>
          </cell>
          <cell r="M203">
            <v>0.1936352401971817</v>
          </cell>
          <cell r="AI203" t="e">
            <v>#N/A</v>
          </cell>
          <cell r="AJ203">
            <v>0.63325768709182739</v>
          </cell>
          <cell r="AK203" t="e">
            <v>#N/A</v>
          </cell>
          <cell r="AL203" t="e">
            <v>#N/A</v>
          </cell>
          <cell r="AM203" t="e">
            <v>#N/A</v>
          </cell>
          <cell r="AN203">
            <v>0.1936352401971817</v>
          </cell>
          <cell r="AO203" t="e">
            <v>#N/A</v>
          </cell>
          <cell r="AP203" t="e">
            <v>#N/A</v>
          </cell>
        </row>
        <row r="204">
          <cell r="K204">
            <v>-4.6241451054811478E-2</v>
          </cell>
          <cell r="L204">
            <v>0.32611551880836492</v>
          </cell>
          <cell r="M204">
            <v>0.47550967335700989</v>
          </cell>
          <cell r="AI204" t="e">
            <v>#N/A</v>
          </cell>
          <cell r="AJ204">
            <v>0.32611551880836492</v>
          </cell>
          <cell r="AK204" t="e">
            <v>#N/A</v>
          </cell>
          <cell r="AL204" t="e">
            <v>#N/A</v>
          </cell>
          <cell r="AM204" t="e">
            <v>#N/A</v>
          </cell>
          <cell r="AN204">
            <v>0.47550967335700989</v>
          </cell>
          <cell r="AO204" t="e">
            <v>#N/A</v>
          </cell>
          <cell r="AP204" t="e">
            <v>#N/A</v>
          </cell>
        </row>
        <row r="205">
          <cell r="K205">
            <v>5.7140421122312553E-2</v>
          </cell>
          <cell r="L205">
            <v>0.57113409042358398</v>
          </cell>
          <cell r="M205">
            <v>0.26720333099365229</v>
          </cell>
          <cell r="AI205" t="e">
            <v>#N/A</v>
          </cell>
          <cell r="AJ205">
            <v>0.57113409042358398</v>
          </cell>
          <cell r="AK205" t="e">
            <v>#N/A</v>
          </cell>
          <cell r="AL205" t="e">
            <v>#N/A</v>
          </cell>
          <cell r="AM205" t="e">
            <v>#N/A</v>
          </cell>
          <cell r="AN205">
            <v>0.26720333099365229</v>
          </cell>
          <cell r="AO205" t="e">
            <v>#N/A</v>
          </cell>
          <cell r="AP205" t="e">
            <v>#N/A</v>
          </cell>
        </row>
        <row r="206">
          <cell r="K206">
            <v>3.503723070025444E-2</v>
          </cell>
          <cell r="L206">
            <v>0.77277714014053345</v>
          </cell>
          <cell r="M206">
            <v>0.12629447877407071</v>
          </cell>
          <cell r="AI206" t="e">
            <v>#N/A</v>
          </cell>
          <cell r="AJ206">
            <v>0.77277714014053345</v>
          </cell>
          <cell r="AK206" t="e">
            <v>#N/A</v>
          </cell>
          <cell r="AL206" t="e">
            <v>#N/A</v>
          </cell>
          <cell r="AM206" t="e">
            <v>#N/A</v>
          </cell>
          <cell r="AN206">
            <v>0.12629447877407071</v>
          </cell>
          <cell r="AO206" t="e">
            <v>#N/A</v>
          </cell>
          <cell r="AP206" t="e">
            <v>#N/A</v>
          </cell>
        </row>
        <row r="207">
          <cell r="K207">
            <v>-0.45736318826675421</v>
          </cell>
          <cell r="L207">
            <v>0.91722679138183594</v>
          </cell>
          <cell r="M207">
            <v>6.4138978719711304E-2</v>
          </cell>
          <cell r="AI207" t="e">
            <v>#N/A</v>
          </cell>
          <cell r="AJ207">
            <v>0.91722679138183594</v>
          </cell>
          <cell r="AK207" t="e">
            <v>#N/A</v>
          </cell>
          <cell r="AL207" t="e">
            <v>#N/A</v>
          </cell>
          <cell r="AM207" t="e">
            <v>#N/A</v>
          </cell>
          <cell r="AN207">
            <v>6.4138978719711304E-2</v>
          </cell>
          <cell r="AO207" t="e">
            <v>#N/A</v>
          </cell>
          <cell r="AP207" t="e">
            <v>#N/A</v>
          </cell>
        </row>
        <row r="208">
          <cell r="K208">
            <v>-2.3980012163519859E-2</v>
          </cell>
          <cell r="L208">
            <v>0.85896420478820801</v>
          </cell>
          <cell r="M208">
            <v>0.123760923743248</v>
          </cell>
          <cell r="AI208" t="e">
            <v>#N/A</v>
          </cell>
          <cell r="AJ208" t="e">
            <v>#N/A</v>
          </cell>
          <cell r="AK208">
            <v>0.85896420478820801</v>
          </cell>
          <cell r="AL208" t="e">
            <v>#N/A</v>
          </cell>
          <cell r="AM208" t="e">
            <v>#N/A</v>
          </cell>
          <cell r="AN208" t="e">
            <v>#N/A</v>
          </cell>
          <cell r="AO208">
            <v>0.123760923743248</v>
          </cell>
          <cell r="AP208" t="e">
            <v>#N/A</v>
          </cell>
        </row>
        <row r="209">
          <cell r="K209">
            <v>-5.0225012004375458E-2</v>
          </cell>
          <cell r="L209">
            <v>0.83225053548812866</v>
          </cell>
          <cell r="M209">
            <v>0.15533424913883209</v>
          </cell>
          <cell r="AI209" t="e">
            <v>#N/A</v>
          </cell>
          <cell r="AJ209" t="e">
            <v>#N/A</v>
          </cell>
          <cell r="AK209">
            <v>0.83225053548812866</v>
          </cell>
          <cell r="AL209" t="e">
            <v>#N/A</v>
          </cell>
          <cell r="AM209" t="e">
            <v>#N/A</v>
          </cell>
          <cell r="AN209" t="e">
            <v>#N/A</v>
          </cell>
          <cell r="AO209">
            <v>0.15533424913883209</v>
          </cell>
          <cell r="AP209" t="e">
            <v>#N/A</v>
          </cell>
        </row>
        <row r="210">
          <cell r="K210">
            <v>5.124402791261673E-2</v>
          </cell>
          <cell r="L210">
            <v>0.88643985986709595</v>
          </cell>
          <cell r="M210">
            <v>7.9813212156295776E-2</v>
          </cell>
          <cell r="AI210" t="e">
            <v>#N/A</v>
          </cell>
          <cell r="AJ210" t="e">
            <v>#N/A</v>
          </cell>
          <cell r="AK210">
            <v>0.88643985986709595</v>
          </cell>
          <cell r="AL210" t="e">
            <v>#N/A</v>
          </cell>
          <cell r="AM210" t="e">
            <v>#N/A</v>
          </cell>
          <cell r="AN210" t="e">
            <v>#N/A</v>
          </cell>
          <cell r="AO210">
            <v>7.9813212156295776E-2</v>
          </cell>
          <cell r="AP210" t="e">
            <v>#N/A</v>
          </cell>
        </row>
        <row r="211">
          <cell r="K211">
            <v>-1.5857091173529621E-2</v>
          </cell>
          <cell r="L211">
            <v>0.82811731100082397</v>
          </cell>
          <cell r="M211">
            <v>0.1555205583572388</v>
          </cell>
          <cell r="AI211" t="e">
            <v>#N/A</v>
          </cell>
          <cell r="AJ211" t="e">
            <v>#N/A</v>
          </cell>
          <cell r="AK211">
            <v>0.82811731100082397</v>
          </cell>
          <cell r="AL211" t="e">
            <v>#N/A</v>
          </cell>
          <cell r="AM211" t="e">
            <v>#N/A</v>
          </cell>
          <cell r="AN211" t="e">
            <v>#N/A</v>
          </cell>
          <cell r="AO211">
            <v>0.1555205583572388</v>
          </cell>
          <cell r="AP211" t="e">
            <v>#N/A</v>
          </cell>
        </row>
        <row r="212">
          <cell r="K212">
            <v>-5.3631579503417024E-3</v>
          </cell>
          <cell r="L212">
            <v>0.87080025672912598</v>
          </cell>
          <cell r="M212">
            <v>0.1006869748234749</v>
          </cell>
          <cell r="AI212" t="e">
            <v>#N/A</v>
          </cell>
          <cell r="AJ212" t="e">
            <v>#N/A</v>
          </cell>
          <cell r="AK212">
            <v>0.87080025672912598</v>
          </cell>
          <cell r="AL212" t="e">
            <v>#N/A</v>
          </cell>
          <cell r="AM212" t="e">
            <v>#N/A</v>
          </cell>
          <cell r="AN212" t="e">
            <v>#N/A</v>
          </cell>
          <cell r="AO212">
            <v>0.1006869748234749</v>
          </cell>
          <cell r="AP212" t="e">
            <v>#N/A</v>
          </cell>
        </row>
        <row r="213">
          <cell r="K213">
            <v>0.1604018360376358</v>
          </cell>
          <cell r="L213">
            <v>0.83551591634750366</v>
          </cell>
          <cell r="M213">
            <v>0.14169783890247339</v>
          </cell>
          <cell r="AI213" t="e">
            <v>#N/A</v>
          </cell>
          <cell r="AJ213" t="e">
            <v>#N/A</v>
          </cell>
          <cell r="AK213">
            <v>0.83551591634750366</v>
          </cell>
          <cell r="AL213" t="e">
            <v>#N/A</v>
          </cell>
          <cell r="AM213" t="e">
            <v>#N/A</v>
          </cell>
          <cell r="AN213" t="e">
            <v>#N/A</v>
          </cell>
          <cell r="AO213">
            <v>0.14169783890247339</v>
          </cell>
          <cell r="AP213" t="e">
            <v>#N/A</v>
          </cell>
        </row>
        <row r="214">
          <cell r="K214">
            <v>-0.116220586001873</v>
          </cell>
          <cell r="L214">
            <v>0.86232829093933105</v>
          </cell>
          <cell r="M214">
            <v>0.1245920211076736</v>
          </cell>
          <cell r="AI214" t="e">
            <v>#N/A</v>
          </cell>
          <cell r="AJ214" t="e">
            <v>#N/A</v>
          </cell>
          <cell r="AK214">
            <v>0.86232829093933105</v>
          </cell>
          <cell r="AL214" t="e">
            <v>#N/A</v>
          </cell>
          <cell r="AM214" t="e">
            <v>#N/A</v>
          </cell>
          <cell r="AN214" t="e">
            <v>#N/A</v>
          </cell>
          <cell r="AO214">
            <v>0.1245920211076736</v>
          </cell>
          <cell r="AP214" t="e">
            <v>#N/A</v>
          </cell>
        </row>
        <row r="215">
          <cell r="K215">
            <v>0.3104364275932312</v>
          </cell>
          <cell r="L215">
            <v>0.70989549160003662</v>
          </cell>
          <cell r="M215">
            <v>0.18356351554393771</v>
          </cell>
          <cell r="AI215" t="e">
            <v>#N/A</v>
          </cell>
          <cell r="AJ215" t="e">
            <v>#N/A</v>
          </cell>
          <cell r="AK215">
            <v>0.70989549160003662</v>
          </cell>
          <cell r="AL215" t="e">
            <v>#N/A</v>
          </cell>
          <cell r="AM215" t="e">
            <v>#N/A</v>
          </cell>
          <cell r="AN215" t="e">
            <v>#N/A</v>
          </cell>
          <cell r="AO215">
            <v>0.18356351554393771</v>
          </cell>
          <cell r="AP215" t="e">
            <v>#N/A</v>
          </cell>
        </row>
        <row r="216">
          <cell r="K216">
            <v>-0.29970547556877142</v>
          </cell>
          <cell r="L216">
            <v>0.65823012590408325</v>
          </cell>
          <cell r="M216">
            <v>0.14723473787307739</v>
          </cell>
          <cell r="AI216" t="e">
            <v>#N/A</v>
          </cell>
          <cell r="AJ216" t="e">
            <v>#N/A</v>
          </cell>
          <cell r="AK216">
            <v>0.65823012590408325</v>
          </cell>
          <cell r="AL216" t="e">
            <v>#N/A</v>
          </cell>
          <cell r="AM216" t="e">
            <v>#N/A</v>
          </cell>
          <cell r="AN216" t="e">
            <v>#N/A</v>
          </cell>
          <cell r="AO216">
            <v>0.14723473787307739</v>
          </cell>
          <cell r="AP216" t="e">
            <v>#N/A</v>
          </cell>
        </row>
        <row r="217">
          <cell r="K217">
            <v>-0.29577890038490301</v>
          </cell>
          <cell r="L217">
            <v>0.59382295608520508</v>
          </cell>
          <cell r="M217">
            <v>0.29974323511123657</v>
          </cell>
          <cell r="AI217" t="e">
            <v>#N/A</v>
          </cell>
          <cell r="AJ217" t="e">
            <v>#N/A</v>
          </cell>
          <cell r="AK217">
            <v>0.59382295608520508</v>
          </cell>
          <cell r="AL217" t="e">
            <v>#N/A</v>
          </cell>
          <cell r="AM217" t="e">
            <v>#N/A</v>
          </cell>
          <cell r="AN217" t="e">
            <v>#N/A</v>
          </cell>
          <cell r="AO217">
            <v>0.29974323511123657</v>
          </cell>
          <cell r="AP217" t="e">
            <v>#N/A</v>
          </cell>
        </row>
        <row r="218">
          <cell r="K218">
            <v>0.19517992436885831</v>
          </cell>
          <cell r="L218">
            <v>0.79831933975219727</v>
          </cell>
          <cell r="M218">
            <v>0.1408464461565018</v>
          </cell>
          <cell r="AI218" t="e">
            <v>#N/A</v>
          </cell>
          <cell r="AJ218" t="e">
            <v>#N/A</v>
          </cell>
          <cell r="AK218">
            <v>0.79831933975219727</v>
          </cell>
          <cell r="AL218" t="e">
            <v>#N/A</v>
          </cell>
          <cell r="AM218" t="e">
            <v>#N/A</v>
          </cell>
          <cell r="AN218" t="e">
            <v>#N/A</v>
          </cell>
          <cell r="AO218">
            <v>0.1408464461565018</v>
          </cell>
          <cell r="AP218" t="e">
            <v>#N/A</v>
          </cell>
        </row>
        <row r="219">
          <cell r="K219">
            <v>8.9868053793907166E-2</v>
          </cell>
          <cell r="L219">
            <v>0.72558397054672241</v>
          </cell>
          <cell r="M219">
            <v>0.14015200734138489</v>
          </cell>
          <cell r="AI219" t="e">
            <v>#N/A</v>
          </cell>
          <cell r="AJ219" t="e">
            <v>#N/A</v>
          </cell>
          <cell r="AK219">
            <v>0.72558397054672241</v>
          </cell>
          <cell r="AL219" t="e">
            <v>#N/A</v>
          </cell>
          <cell r="AM219" t="e">
            <v>#N/A</v>
          </cell>
          <cell r="AN219" t="e">
            <v>#N/A</v>
          </cell>
          <cell r="AO219">
            <v>0.14015200734138489</v>
          </cell>
          <cell r="AP219" t="e">
            <v>#N/A</v>
          </cell>
        </row>
        <row r="220">
          <cell r="K220">
            <v>4.9385678023099899E-2</v>
          </cell>
          <cell r="L220">
            <v>0.52944684028625488</v>
          </cell>
          <cell r="M220">
            <v>0.27855297923088068</v>
          </cell>
          <cell r="AI220" t="e">
            <v>#N/A</v>
          </cell>
          <cell r="AJ220">
            <v>0.52944684028625488</v>
          </cell>
          <cell r="AK220" t="e">
            <v>#N/A</v>
          </cell>
          <cell r="AL220" t="e">
            <v>#N/A</v>
          </cell>
          <cell r="AM220" t="e">
            <v>#N/A</v>
          </cell>
          <cell r="AN220">
            <v>0.27855297923088068</v>
          </cell>
          <cell r="AO220" t="e">
            <v>#N/A</v>
          </cell>
          <cell r="AP220" t="e">
            <v>#N/A</v>
          </cell>
        </row>
        <row r="221">
          <cell r="K221">
            <v>0.12611778080463409</v>
          </cell>
          <cell r="L221">
            <v>0.50881677865982056</v>
          </cell>
          <cell r="M221">
            <v>0.26139694452285772</v>
          </cell>
          <cell r="AI221" t="e">
            <v>#N/A</v>
          </cell>
          <cell r="AJ221">
            <v>0.50881677865982056</v>
          </cell>
          <cell r="AK221" t="e">
            <v>#N/A</v>
          </cell>
          <cell r="AL221" t="e">
            <v>#N/A</v>
          </cell>
          <cell r="AM221" t="e">
            <v>#N/A</v>
          </cell>
          <cell r="AN221">
            <v>0.26139694452285772</v>
          </cell>
          <cell r="AO221" t="e">
            <v>#N/A</v>
          </cell>
          <cell r="AP221" t="e">
            <v>#N/A</v>
          </cell>
        </row>
        <row r="222">
          <cell r="K222">
            <v>7.2078771889209747E-2</v>
          </cell>
          <cell r="L222">
            <v>0.60678607225418091</v>
          </cell>
          <cell r="M222">
            <v>0.21572206914424899</v>
          </cell>
          <cell r="AI222" t="e">
            <v>#N/A</v>
          </cell>
          <cell r="AJ222">
            <v>0.60678607225418091</v>
          </cell>
          <cell r="AK222" t="e">
            <v>#N/A</v>
          </cell>
          <cell r="AL222" t="e">
            <v>#N/A</v>
          </cell>
          <cell r="AM222" t="e">
            <v>#N/A</v>
          </cell>
          <cell r="AN222">
            <v>0.21572206914424899</v>
          </cell>
          <cell r="AO222" t="e">
            <v>#N/A</v>
          </cell>
          <cell r="AP222" t="e">
            <v>#N/A</v>
          </cell>
        </row>
        <row r="223">
          <cell r="K223">
            <v>9.8092027008533478E-2</v>
          </cell>
          <cell r="L223">
            <v>0.5203433632850647</v>
          </cell>
          <cell r="M223">
            <v>0.29758849740028381</v>
          </cell>
          <cell r="AI223" t="e">
            <v>#N/A</v>
          </cell>
          <cell r="AJ223">
            <v>0.5203433632850647</v>
          </cell>
          <cell r="AK223" t="e">
            <v>#N/A</v>
          </cell>
          <cell r="AL223" t="e">
            <v>#N/A</v>
          </cell>
          <cell r="AM223" t="e">
            <v>#N/A</v>
          </cell>
          <cell r="AN223">
            <v>0.29758849740028381</v>
          </cell>
          <cell r="AO223" t="e">
            <v>#N/A</v>
          </cell>
          <cell r="AP223" t="e">
            <v>#N/A</v>
          </cell>
        </row>
        <row r="224">
          <cell r="K224">
            <v>-2.9676070436835289E-2</v>
          </cell>
          <cell r="L224">
            <v>0.76716899871826172</v>
          </cell>
          <cell r="M224">
            <v>0.1254425793886185</v>
          </cell>
          <cell r="AI224" t="e">
            <v>#N/A</v>
          </cell>
          <cell r="AJ224">
            <v>0.76716899871826172</v>
          </cell>
          <cell r="AK224" t="e">
            <v>#N/A</v>
          </cell>
          <cell r="AL224" t="e">
            <v>#N/A</v>
          </cell>
          <cell r="AM224" t="e">
            <v>#N/A</v>
          </cell>
          <cell r="AN224">
            <v>0.1254425793886185</v>
          </cell>
          <cell r="AO224" t="e">
            <v>#N/A</v>
          </cell>
          <cell r="AP224" t="e">
            <v>#N/A</v>
          </cell>
        </row>
        <row r="225">
          <cell r="K225">
            <v>-9.2119030654430389E-2</v>
          </cell>
          <cell r="L225">
            <v>0.83649253845214844</v>
          </cell>
          <cell r="M225">
            <v>0.16064594686031339</v>
          </cell>
          <cell r="AI225" t="e">
            <v>#N/A</v>
          </cell>
          <cell r="AJ225">
            <v>0.83649253845214844</v>
          </cell>
          <cell r="AK225" t="e">
            <v>#N/A</v>
          </cell>
          <cell r="AL225" t="e">
            <v>#N/A</v>
          </cell>
          <cell r="AM225" t="e">
            <v>#N/A</v>
          </cell>
          <cell r="AN225">
            <v>0.16064594686031339</v>
          </cell>
          <cell r="AO225" t="e">
            <v>#N/A</v>
          </cell>
          <cell r="AP225" t="e">
            <v>#N/A</v>
          </cell>
        </row>
        <row r="226">
          <cell r="K226">
            <v>-0.28609421849250788</v>
          </cell>
          <cell r="L226">
            <v>0.84646123647689819</v>
          </cell>
          <cell r="M226">
            <v>0.14872139692306521</v>
          </cell>
          <cell r="AI226" t="e">
            <v>#N/A</v>
          </cell>
          <cell r="AJ226">
            <v>0.84646123647689819</v>
          </cell>
          <cell r="AK226" t="e">
            <v>#N/A</v>
          </cell>
          <cell r="AL226" t="e">
            <v>#N/A</v>
          </cell>
          <cell r="AM226" t="e">
            <v>#N/A</v>
          </cell>
          <cell r="AN226">
            <v>0.14872139692306521</v>
          </cell>
          <cell r="AO226" t="e">
            <v>#N/A</v>
          </cell>
          <cell r="AP226" t="e">
            <v>#N/A</v>
          </cell>
        </row>
        <row r="227">
          <cell r="K227">
            <v>-3.7562776356935501E-2</v>
          </cell>
          <cell r="L227">
            <v>0.77775490283966064</v>
          </cell>
          <cell r="M227">
            <v>8.9609548449516296E-2</v>
          </cell>
          <cell r="AI227" t="e">
            <v>#N/A</v>
          </cell>
          <cell r="AJ227">
            <v>0.77775490283966064</v>
          </cell>
          <cell r="AK227" t="e">
            <v>#N/A</v>
          </cell>
          <cell r="AL227" t="e">
            <v>#N/A</v>
          </cell>
          <cell r="AM227" t="e">
            <v>#N/A</v>
          </cell>
          <cell r="AN227">
            <v>8.9609548449516296E-2</v>
          </cell>
          <cell r="AO227" t="e">
            <v>#N/A</v>
          </cell>
          <cell r="AP227" t="e">
            <v>#N/A</v>
          </cell>
        </row>
        <row r="228">
          <cell r="K228">
            <v>9.9777825176715851E-2</v>
          </cell>
          <cell r="L228">
            <v>0.50772774219512939</v>
          </cell>
          <cell r="M228">
            <v>0.39882370829582209</v>
          </cell>
          <cell r="AI228" t="e">
            <v>#N/A</v>
          </cell>
          <cell r="AJ228">
            <v>0.50772774219512939</v>
          </cell>
          <cell r="AK228" t="e">
            <v>#N/A</v>
          </cell>
          <cell r="AL228" t="e">
            <v>#N/A</v>
          </cell>
          <cell r="AM228" t="e">
            <v>#N/A</v>
          </cell>
          <cell r="AN228">
            <v>0.39882370829582209</v>
          </cell>
          <cell r="AO228" t="e">
            <v>#N/A</v>
          </cell>
          <cell r="AP228" t="e">
            <v>#N/A</v>
          </cell>
        </row>
        <row r="229">
          <cell r="K229">
            <v>7.5050972402095795E-2</v>
          </cell>
          <cell r="L229">
            <v>6.1262771487236023E-2</v>
          </cell>
          <cell r="M229">
            <v>0.11633371561765669</v>
          </cell>
          <cell r="AI229" t="e">
            <v>#N/A</v>
          </cell>
          <cell r="AJ229" t="e">
            <v>#N/A</v>
          </cell>
          <cell r="AK229" t="e">
            <v>#N/A</v>
          </cell>
          <cell r="AL229">
            <v>6.1262771487236023E-2</v>
          </cell>
          <cell r="AM229" t="e">
            <v>#N/A</v>
          </cell>
          <cell r="AN229" t="e">
            <v>#N/A</v>
          </cell>
          <cell r="AO229" t="e">
            <v>#N/A</v>
          </cell>
          <cell r="AP229">
            <v>0.11633371561765669</v>
          </cell>
        </row>
        <row r="230">
          <cell r="K230">
            <v>0.104913555085659</v>
          </cell>
          <cell r="AI230" t="e">
            <v>#N/A</v>
          </cell>
          <cell r="AJ230" t="e">
            <v>#N/A</v>
          </cell>
          <cell r="AK230" t="e">
            <v>#N/A</v>
          </cell>
          <cell r="AM230" t="e">
            <v>#N/A</v>
          </cell>
          <cell r="AN230" t="e">
            <v>#N/A</v>
          </cell>
          <cell r="AO230" t="e">
            <v>#N/A</v>
          </cell>
          <cell r="AP230">
            <v>0</v>
          </cell>
        </row>
        <row r="231">
          <cell r="K231">
            <v>-0.15687105059623721</v>
          </cell>
          <cell r="L231">
            <v>0.98903942108154297</v>
          </cell>
          <cell r="M231">
            <v>1.7558458494022491E-3</v>
          </cell>
          <cell r="AI231" t="e">
            <v>#N/A</v>
          </cell>
          <cell r="AJ231" t="e">
            <v>#N/A</v>
          </cell>
          <cell r="AK231" t="e">
            <v>#N/A</v>
          </cell>
          <cell r="AL231">
            <v>0.98903942108154297</v>
          </cell>
          <cell r="AM231" t="e">
            <v>#N/A</v>
          </cell>
          <cell r="AN231" t="e">
            <v>#N/A</v>
          </cell>
          <cell r="AO231" t="e">
            <v>#N/A</v>
          </cell>
          <cell r="AP231">
            <v>1.7558458494022491E-3</v>
          </cell>
        </row>
        <row r="232">
          <cell r="K232">
            <v>0.21187588572502139</v>
          </cell>
          <cell r="L232">
            <v>0.15304671227931979</v>
          </cell>
          <cell r="M232">
            <v>6.4222589135169983E-2</v>
          </cell>
          <cell r="AI232" t="e">
            <v>#N/A</v>
          </cell>
          <cell r="AJ232" t="e">
            <v>#N/A</v>
          </cell>
          <cell r="AK232" t="e">
            <v>#N/A</v>
          </cell>
          <cell r="AL232">
            <v>0.15304671227931979</v>
          </cell>
          <cell r="AM232" t="e">
            <v>#N/A</v>
          </cell>
          <cell r="AN232" t="e">
            <v>#N/A</v>
          </cell>
          <cell r="AO232" t="e">
            <v>#N/A</v>
          </cell>
          <cell r="AP232">
            <v>6.4222589135169983E-2</v>
          </cell>
        </row>
        <row r="233">
          <cell r="K233">
            <v>-0.16373273730278021</v>
          </cell>
          <cell r="L233">
            <v>0.46305692195892328</v>
          </cell>
          <cell r="M233">
            <v>0.2555733323097229</v>
          </cell>
          <cell r="AI233" t="e">
            <v>#N/A</v>
          </cell>
          <cell r="AJ233" t="e">
            <v>#N/A</v>
          </cell>
          <cell r="AK233" t="e">
            <v>#N/A</v>
          </cell>
          <cell r="AL233">
            <v>0.46305692195892328</v>
          </cell>
          <cell r="AM233" t="e">
            <v>#N/A</v>
          </cell>
          <cell r="AN233" t="e">
            <v>#N/A</v>
          </cell>
          <cell r="AO233" t="e">
            <v>#N/A</v>
          </cell>
          <cell r="AP233">
            <v>0.2555733323097229</v>
          </cell>
        </row>
        <row r="234">
          <cell r="K234">
            <v>-7.2601713240146637E-2</v>
          </cell>
          <cell r="L234">
            <v>0.33080706000328058</v>
          </cell>
          <cell r="M234">
            <v>0.35893169045448298</v>
          </cell>
          <cell r="AI234" t="e">
            <v>#N/A</v>
          </cell>
          <cell r="AJ234" t="e">
            <v>#N/A</v>
          </cell>
          <cell r="AK234" t="e">
            <v>#N/A</v>
          </cell>
          <cell r="AL234">
            <v>0.33080706000328058</v>
          </cell>
          <cell r="AM234" t="e">
            <v>#N/A</v>
          </cell>
          <cell r="AN234" t="e">
            <v>#N/A</v>
          </cell>
          <cell r="AO234" t="e">
            <v>#N/A</v>
          </cell>
          <cell r="AP234">
            <v>0.35893169045448298</v>
          </cell>
        </row>
        <row r="235">
          <cell r="K235">
            <v>1.365091069601476E-3</v>
          </cell>
          <cell r="L235">
            <v>0.38285091519355768</v>
          </cell>
          <cell r="M235">
            <v>0.20802266895771029</v>
          </cell>
          <cell r="AI235" t="e">
            <v>#N/A</v>
          </cell>
          <cell r="AJ235" t="e">
            <v>#N/A</v>
          </cell>
          <cell r="AK235" t="e">
            <v>#N/A</v>
          </cell>
          <cell r="AL235">
            <v>0.38285091519355768</v>
          </cell>
          <cell r="AM235" t="e">
            <v>#N/A</v>
          </cell>
          <cell r="AN235" t="e">
            <v>#N/A</v>
          </cell>
          <cell r="AO235" t="e">
            <v>#N/A</v>
          </cell>
          <cell r="AP235">
            <v>0.20802266895771029</v>
          </cell>
        </row>
        <row r="236">
          <cell r="K236">
            <v>0.79627615213394165</v>
          </cell>
          <cell r="L236">
            <v>0.64553868770599365</v>
          </cell>
          <cell r="M236">
            <v>0.34381076693534851</v>
          </cell>
          <cell r="AI236" t="e">
            <v>#N/A</v>
          </cell>
          <cell r="AJ236" t="e">
            <v>#N/A</v>
          </cell>
          <cell r="AK236" t="e">
            <v>#N/A</v>
          </cell>
          <cell r="AL236">
            <v>0.64553868770599365</v>
          </cell>
          <cell r="AM236" t="e">
            <v>#N/A</v>
          </cell>
          <cell r="AN236" t="e">
            <v>#N/A</v>
          </cell>
          <cell r="AO236" t="e">
            <v>#N/A</v>
          </cell>
          <cell r="AP236">
            <v>0.34381076693534851</v>
          </cell>
        </row>
        <row r="237">
          <cell r="K237">
            <v>-0.21283899247646329</v>
          </cell>
          <cell r="L237">
            <v>0.66623532772064209</v>
          </cell>
          <cell r="M237">
            <v>0.28797009587287897</v>
          </cell>
          <cell r="AI237" t="e">
            <v>#N/A</v>
          </cell>
          <cell r="AJ237" t="e">
            <v>#N/A</v>
          </cell>
          <cell r="AK237" t="e">
            <v>#N/A</v>
          </cell>
          <cell r="AL237">
            <v>0.66623532772064209</v>
          </cell>
          <cell r="AM237" t="e">
            <v>#N/A</v>
          </cell>
          <cell r="AN237" t="e">
            <v>#N/A</v>
          </cell>
          <cell r="AO237" t="e">
            <v>#N/A</v>
          </cell>
          <cell r="AP237">
            <v>0.28797009587287897</v>
          </cell>
        </row>
        <row r="238">
          <cell r="K238">
            <v>-0.14598642289638519</v>
          </cell>
          <cell r="L238">
            <v>0.65907973051071167</v>
          </cell>
          <cell r="M238">
            <v>0.15395808219909671</v>
          </cell>
          <cell r="AI238" t="e">
            <v>#N/A</v>
          </cell>
          <cell r="AJ238" t="e">
            <v>#N/A</v>
          </cell>
          <cell r="AK238" t="e">
            <v>#N/A</v>
          </cell>
          <cell r="AL238">
            <v>0.65907973051071167</v>
          </cell>
          <cell r="AM238" t="e">
            <v>#N/A</v>
          </cell>
          <cell r="AN238" t="e">
            <v>#N/A</v>
          </cell>
          <cell r="AO238" t="e">
            <v>#N/A</v>
          </cell>
          <cell r="AP238">
            <v>0.15395808219909671</v>
          </cell>
        </row>
        <row r="239">
          <cell r="K239">
            <v>-5.2237290889024728E-2</v>
          </cell>
          <cell r="L239">
            <v>0.66627264022827148</v>
          </cell>
          <cell r="M239">
            <v>0.1197979897260666</v>
          </cell>
          <cell r="AI239" t="e">
            <v>#N/A</v>
          </cell>
          <cell r="AJ239" t="e">
            <v>#N/A</v>
          </cell>
          <cell r="AK239" t="e">
            <v>#N/A</v>
          </cell>
          <cell r="AL239">
            <v>0.66627264022827148</v>
          </cell>
          <cell r="AM239" t="e">
            <v>#N/A</v>
          </cell>
          <cell r="AN239" t="e">
            <v>#N/A</v>
          </cell>
          <cell r="AO239" t="e">
            <v>#N/A</v>
          </cell>
          <cell r="AP239">
            <v>0.1197979897260666</v>
          </cell>
        </row>
        <row r="240">
          <cell r="K240">
            <v>-7.7633164823055267E-2</v>
          </cell>
          <cell r="L240">
            <v>0.67042422294616699</v>
          </cell>
          <cell r="M240">
            <v>0.1158425137400627</v>
          </cell>
          <cell r="AI240" t="e">
            <v>#N/A</v>
          </cell>
          <cell r="AJ240" t="e">
            <v>#N/A</v>
          </cell>
          <cell r="AK240" t="e">
            <v>#N/A</v>
          </cell>
          <cell r="AL240">
            <v>0.67042422294616699</v>
          </cell>
          <cell r="AM240" t="e">
            <v>#N/A</v>
          </cell>
          <cell r="AN240" t="e">
            <v>#N/A</v>
          </cell>
          <cell r="AO240" t="e">
            <v>#N/A</v>
          </cell>
          <cell r="AP240">
            <v>0.1158425137400627</v>
          </cell>
        </row>
        <row r="241">
          <cell r="K241">
            <v>-0.121894083917141</v>
          </cell>
          <cell r="L241">
            <v>0.70600992441177368</v>
          </cell>
          <cell r="M241">
            <v>0.1358352601528168</v>
          </cell>
          <cell r="AI241" t="e">
            <v>#N/A</v>
          </cell>
          <cell r="AJ241" t="e">
            <v>#N/A</v>
          </cell>
          <cell r="AK241" t="e">
            <v>#N/A</v>
          </cell>
          <cell r="AL241">
            <v>0.70600992441177368</v>
          </cell>
          <cell r="AM241" t="e">
            <v>#N/A</v>
          </cell>
          <cell r="AN241" t="e">
            <v>#N/A</v>
          </cell>
          <cell r="AO241" t="e">
            <v>#N/A</v>
          </cell>
          <cell r="AP241">
            <v>0.1358352601528168</v>
          </cell>
        </row>
        <row r="242">
          <cell r="K242">
            <v>-0.15989448130130771</v>
          </cell>
          <cell r="L242">
            <v>0.66506946086883545</v>
          </cell>
          <cell r="M242">
            <v>0.11278180778026579</v>
          </cell>
          <cell r="AI242" t="e">
            <v>#N/A</v>
          </cell>
          <cell r="AJ242" t="e">
            <v>#N/A</v>
          </cell>
          <cell r="AK242" t="e">
            <v>#N/A</v>
          </cell>
          <cell r="AL242">
            <v>0.66506946086883545</v>
          </cell>
          <cell r="AM242" t="e">
            <v>#N/A</v>
          </cell>
          <cell r="AN242" t="e">
            <v>#N/A</v>
          </cell>
          <cell r="AO242" t="e">
            <v>#N/A</v>
          </cell>
          <cell r="AP242">
            <v>0.11278180778026579</v>
          </cell>
        </row>
        <row r="243">
          <cell r="K243">
            <v>0.42078176140785217</v>
          </cell>
          <cell r="L243">
            <v>0.43464183807373052</v>
          </cell>
          <cell r="M243">
            <v>0.25142085552215582</v>
          </cell>
          <cell r="AI243" t="e">
            <v>#N/A</v>
          </cell>
          <cell r="AJ243" t="e">
            <v>#N/A</v>
          </cell>
          <cell r="AK243" t="e">
            <v>#N/A</v>
          </cell>
          <cell r="AL243">
            <v>0.43464183807373052</v>
          </cell>
          <cell r="AM243" t="e">
            <v>#N/A</v>
          </cell>
          <cell r="AN243" t="e">
            <v>#N/A</v>
          </cell>
          <cell r="AO243" t="e">
            <v>#N/A</v>
          </cell>
          <cell r="AP243">
            <v>0.25142085552215582</v>
          </cell>
        </row>
        <row r="244">
          <cell r="K244">
            <v>8.0637253820896149E-2</v>
          </cell>
          <cell r="L244">
            <v>0.38297054171562189</v>
          </cell>
          <cell r="M244">
            <v>0.60680925846099854</v>
          </cell>
          <cell r="AI244" t="e">
            <v>#N/A</v>
          </cell>
          <cell r="AJ244" t="e">
            <v>#N/A</v>
          </cell>
          <cell r="AK244" t="e">
            <v>#N/A</v>
          </cell>
          <cell r="AL244">
            <v>0.38297054171562189</v>
          </cell>
          <cell r="AM244" t="e">
            <v>#N/A</v>
          </cell>
          <cell r="AN244" t="e">
            <v>#N/A</v>
          </cell>
          <cell r="AO244" t="e">
            <v>#N/A</v>
          </cell>
          <cell r="AP244">
            <v>0.60680925846099854</v>
          </cell>
        </row>
        <row r="245">
          <cell r="K245">
            <v>-1.254548598080873E-2</v>
          </cell>
          <cell r="L245">
            <v>5.1953881978988647E-2</v>
          </cell>
          <cell r="M245">
            <v>0.94194060564041138</v>
          </cell>
          <cell r="AI245" t="e">
            <v>#N/A</v>
          </cell>
          <cell r="AJ245" t="e">
            <v>#N/A</v>
          </cell>
          <cell r="AK245" t="e">
            <v>#N/A</v>
          </cell>
          <cell r="AL245">
            <v>5.1953881978988647E-2</v>
          </cell>
          <cell r="AM245" t="e">
            <v>#N/A</v>
          </cell>
          <cell r="AN245" t="e">
            <v>#N/A</v>
          </cell>
          <cell r="AO245" t="e">
            <v>#N/A</v>
          </cell>
          <cell r="AP245">
            <v>0.94194060564041138</v>
          </cell>
        </row>
        <row r="246">
          <cell r="K246">
            <v>-8.029475063085556E-2</v>
          </cell>
          <cell r="L246">
            <v>0.72114038467407227</v>
          </cell>
          <cell r="M246">
            <v>0.1081944108009338</v>
          </cell>
          <cell r="AI246" t="e">
            <v>#N/A</v>
          </cell>
          <cell r="AJ246" t="e">
            <v>#N/A</v>
          </cell>
          <cell r="AK246" t="e">
            <v>#N/A</v>
          </cell>
          <cell r="AL246">
            <v>0.72114038467407227</v>
          </cell>
          <cell r="AM246" t="e">
            <v>#N/A</v>
          </cell>
          <cell r="AN246" t="e">
            <v>#N/A</v>
          </cell>
          <cell r="AO246" t="e">
            <v>#N/A</v>
          </cell>
          <cell r="AP246">
            <v>0.1081944108009338</v>
          </cell>
        </row>
        <row r="247">
          <cell r="K247">
            <v>-0.15231885015964511</v>
          </cell>
          <cell r="L247">
            <v>0.91471302509307861</v>
          </cell>
          <cell r="M247">
            <v>8.4473617374897003E-2</v>
          </cell>
          <cell r="AI247" t="e">
            <v>#N/A</v>
          </cell>
          <cell r="AJ247" t="e">
            <v>#N/A</v>
          </cell>
          <cell r="AK247" t="e">
            <v>#N/A</v>
          </cell>
          <cell r="AL247">
            <v>0.91471302509307861</v>
          </cell>
          <cell r="AM247" t="e">
            <v>#N/A</v>
          </cell>
          <cell r="AN247" t="e">
            <v>#N/A</v>
          </cell>
          <cell r="AO247" t="e">
            <v>#N/A</v>
          </cell>
          <cell r="AP247">
            <v>8.4473617374897003E-2</v>
          </cell>
        </row>
        <row r="248">
          <cell r="K248">
            <v>-5.5039960891008377E-2</v>
          </cell>
          <cell r="L248">
            <v>0.64806675910949707</v>
          </cell>
          <cell r="M248">
            <v>9.5658197999000549E-2</v>
          </cell>
          <cell r="AI248" t="e">
            <v>#N/A</v>
          </cell>
          <cell r="AJ248" t="e">
            <v>#N/A</v>
          </cell>
          <cell r="AK248" t="e">
            <v>#N/A</v>
          </cell>
          <cell r="AL248">
            <v>0.64806675910949707</v>
          </cell>
          <cell r="AM248" t="e">
            <v>#N/A</v>
          </cell>
          <cell r="AN248" t="e">
            <v>#N/A</v>
          </cell>
          <cell r="AO248" t="e">
            <v>#N/A</v>
          </cell>
          <cell r="AP248">
            <v>9.5658197999000549E-2</v>
          </cell>
        </row>
        <row r="249">
          <cell r="K249">
            <v>-9.4469510018825531E-2</v>
          </cell>
          <cell r="L249">
            <v>0.7476273775100708</v>
          </cell>
          <cell r="M249">
            <v>0.105788491666317</v>
          </cell>
          <cell r="AI249" t="e">
            <v>#N/A</v>
          </cell>
          <cell r="AJ249" t="e">
            <v>#N/A</v>
          </cell>
          <cell r="AK249" t="e">
            <v>#N/A</v>
          </cell>
          <cell r="AL249">
            <v>0.7476273775100708</v>
          </cell>
          <cell r="AM249" t="e">
            <v>#N/A</v>
          </cell>
          <cell r="AN249" t="e">
            <v>#N/A</v>
          </cell>
          <cell r="AO249" t="e">
            <v>#N/A</v>
          </cell>
          <cell r="AP249">
            <v>0.105788491666317</v>
          </cell>
        </row>
        <row r="250">
          <cell r="K250">
            <v>-0.1113531813025475</v>
          </cell>
          <cell r="L250">
            <v>0.67642635107040405</v>
          </cell>
          <cell r="M250">
            <v>9.6650935709476471E-2</v>
          </cell>
          <cell r="AI250" t="e">
            <v>#N/A</v>
          </cell>
          <cell r="AJ250" t="e">
            <v>#N/A</v>
          </cell>
          <cell r="AK250" t="e">
            <v>#N/A</v>
          </cell>
          <cell r="AL250">
            <v>0.67642635107040405</v>
          </cell>
          <cell r="AM250" t="e">
            <v>#N/A</v>
          </cell>
          <cell r="AN250" t="e">
            <v>#N/A</v>
          </cell>
          <cell r="AO250" t="e">
            <v>#N/A</v>
          </cell>
          <cell r="AP250">
            <v>9.6650935709476471E-2</v>
          </cell>
        </row>
        <row r="251">
          <cell r="K251">
            <v>-0.12193476408720021</v>
          </cell>
          <cell r="L251">
            <v>0.66943609714508057</v>
          </cell>
          <cell r="M251">
            <v>0.1264205873012543</v>
          </cell>
          <cell r="AI251" t="e">
            <v>#N/A</v>
          </cell>
          <cell r="AJ251" t="e">
            <v>#N/A</v>
          </cell>
          <cell r="AK251" t="e">
            <v>#N/A</v>
          </cell>
          <cell r="AL251">
            <v>0.66943609714508057</v>
          </cell>
          <cell r="AM251" t="e">
            <v>#N/A</v>
          </cell>
          <cell r="AN251" t="e">
            <v>#N/A</v>
          </cell>
          <cell r="AO251" t="e">
            <v>#N/A</v>
          </cell>
          <cell r="AP251">
            <v>0.1264205873012543</v>
          </cell>
        </row>
        <row r="252">
          <cell r="K252">
            <v>0.32988002896308899</v>
          </cell>
          <cell r="L252">
            <v>0.86761629581451416</v>
          </cell>
          <cell r="M252">
            <v>0.1083352342247963</v>
          </cell>
          <cell r="AI252" t="e">
            <v>#N/A</v>
          </cell>
          <cell r="AJ252" t="e">
            <v>#N/A</v>
          </cell>
          <cell r="AK252" t="e">
            <v>#N/A</v>
          </cell>
          <cell r="AL252">
            <v>0.86761629581451416</v>
          </cell>
          <cell r="AM252" t="e">
            <v>#N/A</v>
          </cell>
          <cell r="AN252" t="e">
            <v>#N/A</v>
          </cell>
          <cell r="AO252" t="e">
            <v>#N/A</v>
          </cell>
          <cell r="AP252">
            <v>0.1083352342247963</v>
          </cell>
        </row>
        <row r="253">
          <cell r="K253">
            <v>-0.22913424670696261</v>
          </cell>
          <cell r="L253">
            <v>0.57296830415725708</v>
          </cell>
          <cell r="M253">
            <v>0.25796264410018921</v>
          </cell>
          <cell r="AI253" t="e">
            <v>#N/A</v>
          </cell>
          <cell r="AJ253" t="e">
            <v>#N/A</v>
          </cell>
          <cell r="AK253" t="e">
            <v>#N/A</v>
          </cell>
          <cell r="AL253">
            <v>0.57296830415725708</v>
          </cell>
          <cell r="AM253" t="e">
            <v>#N/A</v>
          </cell>
          <cell r="AN253" t="e">
            <v>#N/A</v>
          </cell>
          <cell r="AO253" t="e">
            <v>#N/A</v>
          </cell>
          <cell r="AP253">
            <v>0.25796264410018921</v>
          </cell>
        </row>
        <row r="254">
          <cell r="K254">
            <v>-6.3390247523784637E-2</v>
          </cell>
          <cell r="L254">
            <v>0.71614623069763184</v>
          </cell>
          <cell r="M254">
            <v>0.17796565592288971</v>
          </cell>
          <cell r="AI254" t="e">
            <v>#N/A</v>
          </cell>
          <cell r="AJ254" t="e">
            <v>#N/A</v>
          </cell>
          <cell r="AK254">
            <v>0.71614623069763184</v>
          </cell>
          <cell r="AL254" t="e">
            <v>#N/A</v>
          </cell>
          <cell r="AM254" t="e">
            <v>#N/A</v>
          </cell>
          <cell r="AN254" t="e">
            <v>#N/A</v>
          </cell>
          <cell r="AO254">
            <v>0.17796565592288971</v>
          </cell>
          <cell r="AP254" t="e">
            <v>#N/A</v>
          </cell>
        </row>
        <row r="255">
          <cell r="K255">
            <v>8.3496961742639542E-3</v>
          </cell>
          <cell r="L255">
            <v>0.60800814628601074</v>
          </cell>
          <cell r="M255">
            <v>0.208161860704422</v>
          </cell>
          <cell r="AI255" t="e">
            <v>#N/A</v>
          </cell>
          <cell r="AJ255" t="e">
            <v>#N/A</v>
          </cell>
          <cell r="AK255">
            <v>0.60800814628601074</v>
          </cell>
          <cell r="AL255" t="e">
            <v>#N/A</v>
          </cell>
          <cell r="AM255" t="e">
            <v>#N/A</v>
          </cell>
          <cell r="AN255" t="e">
            <v>#N/A</v>
          </cell>
          <cell r="AO255">
            <v>0.208161860704422</v>
          </cell>
          <cell r="AP255" t="e">
            <v>#N/A</v>
          </cell>
        </row>
        <row r="256">
          <cell r="K256">
            <v>-0.15533207356929779</v>
          </cell>
          <cell r="L256">
            <v>0.16828978061676031</v>
          </cell>
          <cell r="M256">
            <v>0.70243942737579346</v>
          </cell>
          <cell r="AI256" t="e">
            <v>#N/A</v>
          </cell>
          <cell r="AJ256" t="e">
            <v>#N/A</v>
          </cell>
          <cell r="AK256">
            <v>0.16828978061676031</v>
          </cell>
          <cell r="AL256" t="e">
            <v>#N/A</v>
          </cell>
          <cell r="AM256" t="e">
            <v>#N/A</v>
          </cell>
          <cell r="AN256" t="e">
            <v>#N/A</v>
          </cell>
          <cell r="AO256">
            <v>0.70243942737579346</v>
          </cell>
          <cell r="AP256" t="e">
            <v>#N/A</v>
          </cell>
        </row>
        <row r="257">
          <cell r="K257">
            <v>-7.5494460761547089E-2</v>
          </cell>
          <cell r="L257">
            <v>0.62811547517776489</v>
          </cell>
          <cell r="M257">
            <v>0.14467793703079221</v>
          </cell>
          <cell r="AI257" t="e">
            <v>#N/A</v>
          </cell>
          <cell r="AJ257" t="e">
            <v>#N/A</v>
          </cell>
          <cell r="AK257">
            <v>0.62811547517776489</v>
          </cell>
          <cell r="AL257" t="e">
            <v>#N/A</v>
          </cell>
          <cell r="AM257" t="e">
            <v>#N/A</v>
          </cell>
          <cell r="AN257" t="e">
            <v>#N/A</v>
          </cell>
          <cell r="AO257">
            <v>0.14467793703079221</v>
          </cell>
          <cell r="AP257" t="e">
            <v>#N/A</v>
          </cell>
        </row>
        <row r="258">
          <cell r="K258">
            <v>2.5215724483132359E-2</v>
          </cell>
          <cell r="L258">
            <v>0.72004061937332153</v>
          </cell>
          <cell r="M258">
            <v>0.1423460841178894</v>
          </cell>
          <cell r="AI258" t="e">
            <v>#N/A</v>
          </cell>
          <cell r="AJ258" t="e">
            <v>#N/A</v>
          </cell>
          <cell r="AK258">
            <v>0.72004061937332153</v>
          </cell>
          <cell r="AL258" t="e">
            <v>#N/A</v>
          </cell>
          <cell r="AM258" t="e">
            <v>#N/A</v>
          </cell>
          <cell r="AN258" t="e">
            <v>#N/A</v>
          </cell>
          <cell r="AO258">
            <v>0.1423460841178894</v>
          </cell>
          <cell r="AP258" t="e">
            <v>#N/A</v>
          </cell>
        </row>
        <row r="259">
          <cell r="K259">
            <v>-0.17473450303077701</v>
          </cell>
          <cell r="L259">
            <v>0.74010485410690308</v>
          </cell>
          <cell r="M259">
            <v>0.10066258907318119</v>
          </cell>
          <cell r="AI259" t="e">
            <v>#N/A</v>
          </cell>
          <cell r="AJ259" t="e">
            <v>#N/A</v>
          </cell>
          <cell r="AK259">
            <v>0.74010485410690308</v>
          </cell>
          <cell r="AL259" t="e">
            <v>#N/A</v>
          </cell>
          <cell r="AM259" t="e">
            <v>#N/A</v>
          </cell>
          <cell r="AN259" t="e">
            <v>#N/A</v>
          </cell>
          <cell r="AO259">
            <v>0.10066258907318119</v>
          </cell>
          <cell r="AP259" t="e">
            <v>#N/A</v>
          </cell>
        </row>
        <row r="260">
          <cell r="K260">
            <v>5.4067473858594887E-2</v>
          </cell>
          <cell r="L260">
            <v>0.63627004623413086</v>
          </cell>
          <cell r="M260">
            <v>0.24288821220397949</v>
          </cell>
          <cell r="AI260" t="e">
            <v>#N/A</v>
          </cell>
          <cell r="AJ260" t="e">
            <v>#N/A</v>
          </cell>
          <cell r="AK260">
            <v>0.63627004623413086</v>
          </cell>
          <cell r="AL260" t="e">
            <v>#N/A</v>
          </cell>
          <cell r="AM260" t="e">
            <v>#N/A</v>
          </cell>
          <cell r="AN260" t="e">
            <v>#N/A</v>
          </cell>
          <cell r="AO260">
            <v>0.24288821220397949</v>
          </cell>
          <cell r="AP260" t="e">
            <v>#N/A</v>
          </cell>
        </row>
        <row r="261">
          <cell r="K261">
            <v>-1.29611399024725E-2</v>
          </cell>
          <cell r="L261">
            <v>0.65981191396713257</v>
          </cell>
          <cell r="M261">
            <v>9.8177030682563782E-2</v>
          </cell>
          <cell r="AI261" t="e">
            <v>#N/A</v>
          </cell>
          <cell r="AJ261" t="e">
            <v>#N/A</v>
          </cell>
          <cell r="AK261">
            <v>0.65981191396713257</v>
          </cell>
          <cell r="AL261" t="e">
            <v>#N/A</v>
          </cell>
          <cell r="AM261" t="e">
            <v>#N/A</v>
          </cell>
          <cell r="AN261" t="e">
            <v>#N/A</v>
          </cell>
          <cell r="AO261">
            <v>9.8177030682563782E-2</v>
          </cell>
          <cell r="AP261" t="e">
            <v>#N/A</v>
          </cell>
        </row>
        <row r="262">
          <cell r="K262">
            <v>-0.15988275408744809</v>
          </cell>
          <cell r="L262">
            <v>0.62790173292160034</v>
          </cell>
          <cell r="M262">
            <v>0.223070353269577</v>
          </cell>
          <cell r="AI262" t="e">
            <v>#N/A</v>
          </cell>
          <cell r="AJ262" t="e">
            <v>#N/A</v>
          </cell>
          <cell r="AK262">
            <v>0.62790173292160034</v>
          </cell>
          <cell r="AL262" t="e">
            <v>#N/A</v>
          </cell>
          <cell r="AM262" t="e">
            <v>#N/A</v>
          </cell>
          <cell r="AN262" t="e">
            <v>#N/A</v>
          </cell>
          <cell r="AO262">
            <v>0.223070353269577</v>
          </cell>
          <cell r="AP262" t="e">
            <v>#N/A</v>
          </cell>
        </row>
        <row r="263">
          <cell r="K263">
            <v>9.0079996734857559E-3</v>
          </cell>
          <cell r="L263">
            <v>0.79197001457214355</v>
          </cell>
          <cell r="M263">
            <v>0.13334217667579651</v>
          </cell>
          <cell r="AI263" t="e">
            <v>#N/A</v>
          </cell>
          <cell r="AJ263" t="e">
            <v>#N/A</v>
          </cell>
          <cell r="AK263">
            <v>0.79197001457214355</v>
          </cell>
          <cell r="AL263" t="e">
            <v>#N/A</v>
          </cell>
          <cell r="AM263" t="e">
            <v>#N/A</v>
          </cell>
          <cell r="AN263" t="e">
            <v>#N/A</v>
          </cell>
          <cell r="AO263">
            <v>0.13334217667579651</v>
          </cell>
          <cell r="AP263" t="e">
            <v>#N/A</v>
          </cell>
        </row>
        <row r="264">
          <cell r="K264">
            <v>-0.13696953654289251</v>
          </cell>
          <cell r="L264">
            <v>0.70816266536712646</v>
          </cell>
          <cell r="M264">
            <v>0.1569937318563461</v>
          </cell>
          <cell r="AI264" t="e">
            <v>#N/A</v>
          </cell>
          <cell r="AJ264" t="e">
            <v>#N/A</v>
          </cell>
          <cell r="AK264">
            <v>0.70816266536712646</v>
          </cell>
          <cell r="AL264" t="e">
            <v>#N/A</v>
          </cell>
          <cell r="AM264" t="e">
            <v>#N/A</v>
          </cell>
          <cell r="AN264" t="e">
            <v>#N/A</v>
          </cell>
          <cell r="AO264">
            <v>0.1569937318563461</v>
          </cell>
          <cell r="AP264" t="e">
            <v>#N/A</v>
          </cell>
        </row>
        <row r="265">
          <cell r="K265">
            <v>0.28915372490882868</v>
          </cell>
          <cell r="L265">
            <v>0.80069047212600708</v>
          </cell>
          <cell r="M265">
            <v>0.117610827088356</v>
          </cell>
          <cell r="AI265" t="e">
            <v>#N/A</v>
          </cell>
          <cell r="AJ265" t="e">
            <v>#N/A</v>
          </cell>
          <cell r="AK265">
            <v>0.80069047212600708</v>
          </cell>
          <cell r="AL265" t="e">
            <v>#N/A</v>
          </cell>
          <cell r="AM265" t="e">
            <v>#N/A</v>
          </cell>
          <cell r="AN265" t="e">
            <v>#N/A</v>
          </cell>
          <cell r="AO265">
            <v>0.117610827088356</v>
          </cell>
          <cell r="AP265" t="e">
            <v>#N/A</v>
          </cell>
        </row>
        <row r="266">
          <cell r="K266">
            <v>-6.1530373059213161E-3</v>
          </cell>
          <cell r="L266">
            <v>0.68691980838775635</v>
          </cell>
          <cell r="M266">
            <v>0.18523439764976499</v>
          </cell>
          <cell r="AI266" t="e">
            <v>#N/A</v>
          </cell>
          <cell r="AJ266" t="e">
            <v>#N/A</v>
          </cell>
          <cell r="AK266">
            <v>0.68691980838775635</v>
          </cell>
          <cell r="AL266" t="e">
            <v>#N/A</v>
          </cell>
          <cell r="AM266" t="e">
            <v>#N/A</v>
          </cell>
          <cell r="AN266" t="e">
            <v>#N/A</v>
          </cell>
          <cell r="AO266">
            <v>0.18523439764976499</v>
          </cell>
          <cell r="AP266" t="e">
            <v>#N/A</v>
          </cell>
        </row>
        <row r="267">
          <cell r="K267">
            <v>0.39867636561393738</v>
          </cell>
          <cell r="L267">
            <v>0.73842185735702515</v>
          </cell>
          <cell r="M267">
            <v>0.18481393158435819</v>
          </cell>
          <cell r="AI267" t="e">
            <v>#N/A</v>
          </cell>
          <cell r="AJ267" t="e">
            <v>#N/A</v>
          </cell>
          <cell r="AK267">
            <v>0.73842185735702515</v>
          </cell>
          <cell r="AL267" t="e">
            <v>#N/A</v>
          </cell>
          <cell r="AM267" t="e">
            <v>#N/A</v>
          </cell>
          <cell r="AN267" t="e">
            <v>#N/A</v>
          </cell>
          <cell r="AO267">
            <v>0.18481393158435819</v>
          </cell>
          <cell r="AP267" t="e">
            <v>#N/A</v>
          </cell>
        </row>
        <row r="268">
          <cell r="K268">
            <v>-1.4724960550665861E-2</v>
          </cell>
          <cell r="L268">
            <v>0.66772395372390747</v>
          </cell>
          <cell r="M268">
            <v>0.16297641396522519</v>
          </cell>
          <cell r="AI268" t="e">
            <v>#N/A</v>
          </cell>
          <cell r="AJ268" t="e">
            <v>#N/A</v>
          </cell>
          <cell r="AK268">
            <v>0.66772395372390747</v>
          </cell>
          <cell r="AL268" t="e">
            <v>#N/A</v>
          </cell>
          <cell r="AM268" t="e">
            <v>#N/A</v>
          </cell>
          <cell r="AN268" t="e">
            <v>#N/A</v>
          </cell>
          <cell r="AO268">
            <v>0.16297641396522519</v>
          </cell>
          <cell r="AP268" t="e">
            <v>#N/A</v>
          </cell>
        </row>
        <row r="269">
          <cell r="K269">
            <v>9.2264480888843536E-2</v>
          </cell>
          <cell r="L269">
            <v>0.71599096059799194</v>
          </cell>
          <cell r="M269">
            <v>0.1802099198102951</v>
          </cell>
          <cell r="AI269" t="e">
            <v>#N/A</v>
          </cell>
          <cell r="AJ269" t="e">
            <v>#N/A</v>
          </cell>
          <cell r="AK269">
            <v>0.71599096059799194</v>
          </cell>
          <cell r="AL269" t="e">
            <v>#N/A</v>
          </cell>
          <cell r="AM269" t="e">
            <v>#N/A</v>
          </cell>
          <cell r="AN269" t="e">
            <v>#N/A</v>
          </cell>
          <cell r="AO269">
            <v>0.1802099198102951</v>
          </cell>
          <cell r="AP269" t="e">
            <v>#N/A</v>
          </cell>
        </row>
        <row r="270">
          <cell r="K270">
            <v>-7.7092759311199188E-2</v>
          </cell>
          <cell r="L270">
            <v>0.7929111123085022</v>
          </cell>
          <cell r="M270">
            <v>0.2005169689655304</v>
          </cell>
          <cell r="AI270" t="e">
            <v>#N/A</v>
          </cell>
          <cell r="AJ270" t="e">
            <v>#N/A</v>
          </cell>
          <cell r="AK270">
            <v>0.7929111123085022</v>
          </cell>
          <cell r="AL270" t="e">
            <v>#N/A</v>
          </cell>
          <cell r="AM270" t="e">
            <v>#N/A</v>
          </cell>
          <cell r="AN270" t="e">
            <v>#N/A</v>
          </cell>
          <cell r="AO270">
            <v>0.2005169689655304</v>
          </cell>
          <cell r="AP270" t="e">
            <v>#N/A</v>
          </cell>
        </row>
        <row r="271">
          <cell r="K271">
            <v>-0.28152021765708918</v>
          </cell>
          <cell r="L271">
            <v>0.4376472532749176</v>
          </cell>
          <cell r="M271">
            <v>0.25068420171737671</v>
          </cell>
          <cell r="AI271" t="e">
            <v>#N/A</v>
          </cell>
          <cell r="AJ271" t="e">
            <v>#N/A</v>
          </cell>
          <cell r="AK271" t="e">
            <v>#N/A</v>
          </cell>
          <cell r="AL271">
            <v>0.4376472532749176</v>
          </cell>
          <cell r="AM271" t="e">
            <v>#N/A</v>
          </cell>
          <cell r="AN271" t="e">
            <v>#N/A</v>
          </cell>
          <cell r="AO271" t="e">
            <v>#N/A</v>
          </cell>
          <cell r="AP271">
            <v>0.25068420171737671</v>
          </cell>
        </row>
        <row r="272">
          <cell r="K272">
            <v>2.9246417805552479E-2</v>
          </cell>
          <cell r="L272">
            <v>0.99329888820648193</v>
          </cell>
          <cell r="M272">
            <v>1.2948734220117331E-3</v>
          </cell>
          <cell r="AI272" t="e">
            <v>#N/A</v>
          </cell>
          <cell r="AJ272" t="e">
            <v>#N/A</v>
          </cell>
          <cell r="AK272" t="e">
            <v>#N/A</v>
          </cell>
          <cell r="AL272">
            <v>0.99329888820648193</v>
          </cell>
          <cell r="AM272" t="e">
            <v>#N/A</v>
          </cell>
          <cell r="AN272" t="e">
            <v>#N/A</v>
          </cell>
          <cell r="AO272" t="e">
            <v>#N/A</v>
          </cell>
          <cell r="AP272">
            <v>1.2948734220117331E-3</v>
          </cell>
        </row>
        <row r="273">
          <cell r="K273">
            <v>-0.12783172726631159</v>
          </cell>
          <cell r="L273">
            <v>0.58632761240005493</v>
          </cell>
          <cell r="M273">
            <v>0.26367661356925959</v>
          </cell>
          <cell r="AI273" t="e">
            <v>#N/A</v>
          </cell>
          <cell r="AJ273" t="e">
            <v>#N/A</v>
          </cell>
          <cell r="AK273" t="e">
            <v>#N/A</v>
          </cell>
          <cell r="AL273">
            <v>0.58632761240005493</v>
          </cell>
          <cell r="AM273" t="e">
            <v>#N/A</v>
          </cell>
          <cell r="AN273" t="e">
            <v>#N/A</v>
          </cell>
          <cell r="AO273" t="e">
            <v>#N/A</v>
          </cell>
          <cell r="AP273">
            <v>0.26367661356925959</v>
          </cell>
        </row>
        <row r="274">
          <cell r="K274">
            <v>0.25150933861732477</v>
          </cell>
          <cell r="L274">
            <v>0.66475343704223633</v>
          </cell>
          <cell r="M274">
            <v>0.11739180237054821</v>
          </cell>
          <cell r="AI274" t="e">
            <v>#N/A</v>
          </cell>
          <cell r="AJ274" t="e">
            <v>#N/A</v>
          </cell>
          <cell r="AK274" t="e">
            <v>#N/A</v>
          </cell>
          <cell r="AL274">
            <v>0.66475343704223633</v>
          </cell>
          <cell r="AM274" t="e">
            <v>#N/A</v>
          </cell>
          <cell r="AN274" t="e">
            <v>#N/A</v>
          </cell>
          <cell r="AO274" t="e">
            <v>#N/A</v>
          </cell>
          <cell r="AP274">
            <v>0.11739180237054821</v>
          </cell>
        </row>
        <row r="275">
          <cell r="K275">
            <v>-0.15571796894073489</v>
          </cell>
          <cell r="L275">
            <v>0.64531034231185913</v>
          </cell>
          <cell r="M275">
            <v>0.1871905326843262</v>
          </cell>
          <cell r="AI275" t="e">
            <v>#N/A</v>
          </cell>
          <cell r="AJ275" t="e">
            <v>#N/A</v>
          </cell>
          <cell r="AK275" t="e">
            <v>#N/A</v>
          </cell>
          <cell r="AL275">
            <v>0.64531034231185913</v>
          </cell>
          <cell r="AM275" t="e">
            <v>#N/A</v>
          </cell>
          <cell r="AN275" t="e">
            <v>#N/A</v>
          </cell>
          <cell r="AO275" t="e">
            <v>#N/A</v>
          </cell>
          <cell r="AP275">
            <v>0.1871905326843262</v>
          </cell>
        </row>
        <row r="276">
          <cell r="K276">
            <v>0.12760177254676819</v>
          </cell>
          <cell r="L276">
            <v>0.76399397850036621</v>
          </cell>
          <cell r="M276">
            <v>0.13416622579097751</v>
          </cell>
          <cell r="AI276" t="e">
            <v>#N/A</v>
          </cell>
          <cell r="AJ276" t="e">
            <v>#N/A</v>
          </cell>
          <cell r="AK276" t="e">
            <v>#N/A</v>
          </cell>
          <cell r="AL276">
            <v>0.76399397850036621</v>
          </cell>
          <cell r="AM276" t="e">
            <v>#N/A</v>
          </cell>
          <cell r="AN276" t="e">
            <v>#N/A</v>
          </cell>
          <cell r="AO276" t="e">
            <v>#N/A</v>
          </cell>
          <cell r="AP276">
            <v>0.13416622579097751</v>
          </cell>
        </row>
        <row r="277">
          <cell r="K277">
            <v>-0.10475644469261169</v>
          </cell>
          <cell r="L277">
            <v>0.20430441200733179</v>
          </cell>
          <cell r="M277">
            <v>0.69310951232910156</v>
          </cell>
          <cell r="AI277" t="e">
            <v>#N/A</v>
          </cell>
          <cell r="AJ277" t="e">
            <v>#N/A</v>
          </cell>
          <cell r="AK277" t="e">
            <v>#N/A</v>
          </cell>
          <cell r="AL277">
            <v>0.20430441200733179</v>
          </cell>
          <cell r="AM277" t="e">
            <v>#N/A</v>
          </cell>
          <cell r="AN277" t="e">
            <v>#N/A</v>
          </cell>
          <cell r="AO277" t="e">
            <v>#N/A</v>
          </cell>
          <cell r="AP277">
            <v>0.69310951232910156</v>
          </cell>
        </row>
        <row r="278">
          <cell r="K278">
            <v>-0.20573264360427859</v>
          </cell>
          <cell r="L278">
            <v>0.54150080680847168</v>
          </cell>
          <cell r="M278">
            <v>0.2025419473648071</v>
          </cell>
          <cell r="AI278" t="e">
            <v>#N/A</v>
          </cell>
          <cell r="AJ278" t="e">
            <v>#N/A</v>
          </cell>
          <cell r="AK278" t="e">
            <v>#N/A</v>
          </cell>
          <cell r="AL278">
            <v>0.54150080680847168</v>
          </cell>
          <cell r="AM278" t="e">
            <v>#N/A</v>
          </cell>
          <cell r="AN278" t="e">
            <v>#N/A</v>
          </cell>
          <cell r="AO278" t="e">
            <v>#N/A</v>
          </cell>
          <cell r="AP278">
            <v>0.2025419473648071</v>
          </cell>
        </row>
        <row r="279">
          <cell r="K279">
            <v>0.42678168416023249</v>
          </cell>
          <cell r="L279">
            <v>7.5302913784980774E-2</v>
          </cell>
          <cell r="M279">
            <v>0.83657455444335938</v>
          </cell>
          <cell r="AI279" t="e">
            <v>#N/A</v>
          </cell>
          <cell r="AJ279" t="e">
            <v>#N/A</v>
          </cell>
          <cell r="AK279" t="e">
            <v>#N/A</v>
          </cell>
          <cell r="AL279">
            <v>7.5302913784980774E-2</v>
          </cell>
          <cell r="AM279" t="e">
            <v>#N/A</v>
          </cell>
          <cell r="AN279" t="e">
            <v>#N/A</v>
          </cell>
          <cell r="AO279" t="e">
            <v>#N/A</v>
          </cell>
          <cell r="AP279">
            <v>0.83657455444335938</v>
          </cell>
        </row>
        <row r="280">
          <cell r="K280">
            <v>0.41029635071754461</v>
          </cell>
          <cell r="L280">
            <v>0.69602715969085693</v>
          </cell>
          <cell r="M280">
            <v>0.15243157744407651</v>
          </cell>
          <cell r="AI280" t="e">
            <v>#N/A</v>
          </cell>
          <cell r="AJ280" t="e">
            <v>#N/A</v>
          </cell>
          <cell r="AK280" t="e">
            <v>#N/A</v>
          </cell>
          <cell r="AL280">
            <v>0.69602715969085693</v>
          </cell>
          <cell r="AM280" t="e">
            <v>#N/A</v>
          </cell>
          <cell r="AN280" t="e">
            <v>#N/A</v>
          </cell>
          <cell r="AO280" t="e">
            <v>#N/A</v>
          </cell>
          <cell r="AP280">
            <v>0.15243157744407651</v>
          </cell>
        </row>
        <row r="281">
          <cell r="K281">
            <v>-0.19151642918586731</v>
          </cell>
          <cell r="L281">
            <v>0.832100510597229</v>
          </cell>
          <cell r="M281">
            <v>9.3015074729919434E-2</v>
          </cell>
          <cell r="AI281" t="e">
            <v>#N/A</v>
          </cell>
          <cell r="AJ281" t="e">
            <v>#N/A</v>
          </cell>
          <cell r="AK281" t="e">
            <v>#N/A</v>
          </cell>
          <cell r="AL281">
            <v>0.832100510597229</v>
          </cell>
          <cell r="AM281" t="e">
            <v>#N/A</v>
          </cell>
          <cell r="AN281" t="e">
            <v>#N/A</v>
          </cell>
          <cell r="AO281" t="e">
            <v>#N/A</v>
          </cell>
          <cell r="AP281">
            <v>9.3015074729919434E-2</v>
          </cell>
        </row>
        <row r="282">
          <cell r="K282">
            <v>-0.17836010456085211</v>
          </cell>
          <cell r="L282">
            <v>0.79789441823959351</v>
          </cell>
          <cell r="M282">
            <v>0.1086575165390968</v>
          </cell>
          <cell r="AI282" t="e">
            <v>#N/A</v>
          </cell>
          <cell r="AJ282" t="e">
            <v>#N/A</v>
          </cell>
          <cell r="AK282" t="e">
            <v>#N/A</v>
          </cell>
          <cell r="AL282">
            <v>0.79789441823959351</v>
          </cell>
          <cell r="AM282" t="e">
            <v>#N/A</v>
          </cell>
          <cell r="AN282" t="e">
            <v>#N/A</v>
          </cell>
          <cell r="AO282" t="e">
            <v>#N/A</v>
          </cell>
          <cell r="AP282">
            <v>0.1086575165390968</v>
          </cell>
        </row>
        <row r="283">
          <cell r="K283">
            <v>0.16803792119026181</v>
          </cell>
          <cell r="L283">
            <v>0.65032124519348145</v>
          </cell>
          <cell r="M283">
            <v>0.2364863604307175</v>
          </cell>
          <cell r="AI283">
            <v>0.65032124519348145</v>
          </cell>
          <cell r="AJ283" t="e">
            <v>#N/A</v>
          </cell>
          <cell r="AK283" t="e">
            <v>#N/A</v>
          </cell>
          <cell r="AL283" t="e">
            <v>#N/A</v>
          </cell>
          <cell r="AM283">
            <v>0.2364863604307175</v>
          </cell>
          <cell r="AN283" t="e">
            <v>#N/A</v>
          </cell>
          <cell r="AO283" t="e">
            <v>#N/A</v>
          </cell>
          <cell r="AP283" t="e">
            <v>#N/A</v>
          </cell>
        </row>
        <row r="284">
          <cell r="K284">
            <v>3.4189023077487952E-2</v>
          </cell>
          <cell r="L284">
            <v>0.78143388032913208</v>
          </cell>
          <cell r="M284">
            <v>0.1873272359371185</v>
          </cell>
          <cell r="AI284">
            <v>0.78143388032913208</v>
          </cell>
          <cell r="AJ284" t="e">
            <v>#N/A</v>
          </cell>
          <cell r="AK284" t="e">
            <v>#N/A</v>
          </cell>
          <cell r="AL284" t="e">
            <v>#N/A</v>
          </cell>
          <cell r="AM284">
            <v>0.1873272359371185</v>
          </cell>
          <cell r="AN284" t="e">
            <v>#N/A</v>
          </cell>
          <cell r="AO284" t="e">
            <v>#N/A</v>
          </cell>
          <cell r="AP284" t="e">
            <v>#N/A</v>
          </cell>
        </row>
        <row r="285">
          <cell r="K285">
            <v>-3.3956192433834083E-2</v>
          </cell>
          <cell r="L285">
            <v>0.63835567235946655</v>
          </cell>
          <cell r="M285">
            <v>0.18296194076538089</v>
          </cell>
          <cell r="AI285">
            <v>0.63835567235946655</v>
          </cell>
          <cell r="AJ285" t="e">
            <v>#N/A</v>
          </cell>
          <cell r="AK285" t="e">
            <v>#N/A</v>
          </cell>
          <cell r="AL285" t="e">
            <v>#N/A</v>
          </cell>
          <cell r="AM285">
            <v>0.18296194076538089</v>
          </cell>
          <cell r="AN285" t="e">
            <v>#N/A</v>
          </cell>
          <cell r="AO285" t="e">
            <v>#N/A</v>
          </cell>
          <cell r="AP285" t="e">
            <v>#N/A</v>
          </cell>
        </row>
        <row r="286">
          <cell r="K286">
            <v>-0.2109701931476593</v>
          </cell>
          <cell r="L286">
            <v>0.7633853554725647</v>
          </cell>
          <cell r="M286">
            <v>5.8619424700737E-2</v>
          </cell>
          <cell r="AI286">
            <v>0.7633853554725647</v>
          </cell>
          <cell r="AJ286" t="e">
            <v>#N/A</v>
          </cell>
          <cell r="AK286" t="e">
            <v>#N/A</v>
          </cell>
          <cell r="AL286" t="e">
            <v>#N/A</v>
          </cell>
          <cell r="AM286">
            <v>5.8619424700737E-2</v>
          </cell>
          <cell r="AN286" t="e">
            <v>#N/A</v>
          </cell>
          <cell r="AO286" t="e">
            <v>#N/A</v>
          </cell>
          <cell r="AP286" t="e">
            <v>#N/A</v>
          </cell>
        </row>
        <row r="287">
          <cell r="K287">
            <v>0.23579350113868711</v>
          </cell>
          <cell r="L287">
            <v>0.55474412441253662</v>
          </cell>
          <cell r="M287">
            <v>0.21042092144489291</v>
          </cell>
          <cell r="AI287">
            <v>0.55474412441253662</v>
          </cell>
          <cell r="AJ287" t="e">
            <v>#N/A</v>
          </cell>
          <cell r="AK287" t="e">
            <v>#N/A</v>
          </cell>
          <cell r="AL287" t="e">
            <v>#N/A</v>
          </cell>
          <cell r="AM287">
            <v>0.21042092144489291</v>
          </cell>
          <cell r="AN287" t="e">
            <v>#N/A</v>
          </cell>
          <cell r="AO287" t="e">
            <v>#N/A</v>
          </cell>
          <cell r="AP287" t="e">
            <v>#N/A</v>
          </cell>
        </row>
        <row r="288">
          <cell r="K288">
            <v>-0.1163606271147728</v>
          </cell>
          <cell r="L288">
            <v>0.86057877540588379</v>
          </cell>
          <cell r="M288">
            <v>7.9958513379096985E-2</v>
          </cell>
          <cell r="AI288">
            <v>0.86057877540588379</v>
          </cell>
          <cell r="AJ288" t="e">
            <v>#N/A</v>
          </cell>
          <cell r="AK288" t="e">
            <v>#N/A</v>
          </cell>
          <cell r="AL288" t="e">
            <v>#N/A</v>
          </cell>
          <cell r="AM288">
            <v>7.9958513379096985E-2</v>
          </cell>
          <cell r="AN288" t="e">
            <v>#N/A</v>
          </cell>
          <cell r="AO288" t="e">
            <v>#N/A</v>
          </cell>
          <cell r="AP288" t="e">
            <v>#N/A</v>
          </cell>
        </row>
        <row r="289">
          <cell r="K289">
            <v>-0.23268651962280271</v>
          </cell>
          <cell r="L289">
            <v>0.93069148063659668</v>
          </cell>
          <cell r="M289">
            <v>4.7483883798122413E-2</v>
          </cell>
          <cell r="AI289">
            <v>0.93069148063659668</v>
          </cell>
          <cell r="AJ289" t="e">
            <v>#N/A</v>
          </cell>
          <cell r="AK289" t="e">
            <v>#N/A</v>
          </cell>
          <cell r="AL289" t="e">
            <v>#N/A</v>
          </cell>
          <cell r="AM289">
            <v>4.7483883798122413E-2</v>
          </cell>
          <cell r="AN289" t="e">
            <v>#N/A</v>
          </cell>
          <cell r="AO289" t="e">
            <v>#N/A</v>
          </cell>
          <cell r="AP289" t="e">
            <v>#N/A</v>
          </cell>
        </row>
        <row r="290">
          <cell r="K290">
            <v>0.26032933592796331</v>
          </cell>
          <cell r="AJ290" t="e">
            <v>#N/A</v>
          </cell>
          <cell r="AK290" t="e">
            <v>#N/A</v>
          </cell>
          <cell r="AL290" t="e">
            <v>#N/A</v>
          </cell>
          <cell r="AM290">
            <v>0</v>
          </cell>
          <cell r="AN290" t="e">
            <v>#N/A</v>
          </cell>
          <cell r="AO290" t="e">
            <v>#N/A</v>
          </cell>
          <cell r="AP290" t="e">
            <v>#N/A</v>
          </cell>
        </row>
        <row r="291">
          <cell r="K291">
            <v>-1.66030153632164E-2</v>
          </cell>
          <cell r="L291">
            <v>0.84781062602996826</v>
          </cell>
          <cell r="M291">
            <v>6.7833594977855682E-2</v>
          </cell>
          <cell r="AI291">
            <v>0.84781062602996826</v>
          </cell>
          <cell r="AJ291" t="e">
            <v>#N/A</v>
          </cell>
          <cell r="AK291" t="e">
            <v>#N/A</v>
          </cell>
          <cell r="AL291" t="e">
            <v>#N/A</v>
          </cell>
          <cell r="AM291">
            <v>6.7833594977855682E-2</v>
          </cell>
          <cell r="AN291" t="e">
            <v>#N/A</v>
          </cell>
          <cell r="AO291" t="e">
            <v>#N/A</v>
          </cell>
          <cell r="AP291" t="e">
            <v>#N/A</v>
          </cell>
        </row>
        <row r="292">
          <cell r="K292">
            <v>-0.20984241366386411</v>
          </cell>
          <cell r="L292">
            <v>0.93559056520462036</v>
          </cell>
          <cell r="M292">
            <v>5.1865864545106888E-2</v>
          </cell>
          <cell r="AI292">
            <v>0.93559056520462036</v>
          </cell>
          <cell r="AJ292" t="e">
            <v>#N/A</v>
          </cell>
          <cell r="AK292" t="e">
            <v>#N/A</v>
          </cell>
          <cell r="AL292" t="e">
            <v>#N/A</v>
          </cell>
          <cell r="AM292">
            <v>5.1865864545106888E-2</v>
          </cell>
          <cell r="AN292" t="e">
            <v>#N/A</v>
          </cell>
          <cell r="AO292" t="e">
            <v>#N/A</v>
          </cell>
          <cell r="AP292" t="e">
            <v>#N/A</v>
          </cell>
        </row>
        <row r="293">
          <cell r="K293">
            <v>1.137677580118179E-2</v>
          </cell>
          <cell r="L293">
            <v>0.89297306537628174</v>
          </cell>
          <cell r="M293">
            <v>6.8476319313049316E-2</v>
          </cell>
          <cell r="AI293">
            <v>0.89297306537628174</v>
          </cell>
          <cell r="AJ293" t="e">
            <v>#N/A</v>
          </cell>
          <cell r="AK293" t="e">
            <v>#N/A</v>
          </cell>
          <cell r="AL293" t="e">
            <v>#N/A</v>
          </cell>
          <cell r="AM293">
            <v>6.8476319313049316E-2</v>
          </cell>
          <cell r="AN293" t="e">
            <v>#N/A</v>
          </cell>
          <cell r="AO293" t="e">
            <v>#N/A</v>
          </cell>
          <cell r="AP293" t="e">
            <v>#N/A</v>
          </cell>
        </row>
        <row r="294">
          <cell r="K294">
            <v>3.8622893393039703E-2</v>
          </cell>
          <cell r="L294">
            <v>0.82214689254760742</v>
          </cell>
          <cell r="M294">
            <v>9.080515056848526E-2</v>
          </cell>
          <cell r="AI294">
            <v>0.82214689254760742</v>
          </cell>
          <cell r="AJ294" t="e">
            <v>#N/A</v>
          </cell>
          <cell r="AK294" t="e">
            <v>#N/A</v>
          </cell>
          <cell r="AL294" t="e">
            <v>#N/A</v>
          </cell>
          <cell r="AM294">
            <v>9.080515056848526E-2</v>
          </cell>
          <cell r="AN294" t="e">
            <v>#N/A</v>
          </cell>
          <cell r="AO294" t="e">
            <v>#N/A</v>
          </cell>
          <cell r="AP294" t="e">
            <v>#N/A</v>
          </cell>
        </row>
        <row r="295">
          <cell r="K295">
            <v>-0.1113400682806969</v>
          </cell>
          <cell r="L295">
            <v>0.94170939922332764</v>
          </cell>
          <cell r="M295">
            <v>4.096207395195961E-2</v>
          </cell>
          <cell r="AI295">
            <v>0.94170939922332764</v>
          </cell>
          <cell r="AJ295" t="e">
            <v>#N/A</v>
          </cell>
          <cell r="AK295" t="e">
            <v>#N/A</v>
          </cell>
          <cell r="AL295" t="e">
            <v>#N/A</v>
          </cell>
          <cell r="AM295">
            <v>4.096207395195961E-2</v>
          </cell>
          <cell r="AN295" t="e">
            <v>#N/A</v>
          </cell>
          <cell r="AO295" t="e">
            <v>#N/A</v>
          </cell>
          <cell r="AP295" t="e">
            <v>#N/A</v>
          </cell>
        </row>
        <row r="296">
          <cell r="K296">
            <v>1.276103407144547E-2</v>
          </cell>
          <cell r="L296">
            <v>0.78086268901824951</v>
          </cell>
          <cell r="M296">
            <v>0.1453378647565842</v>
          </cell>
          <cell r="AI296">
            <v>0.78086268901824951</v>
          </cell>
          <cell r="AJ296" t="e">
            <v>#N/A</v>
          </cell>
          <cell r="AK296" t="e">
            <v>#N/A</v>
          </cell>
          <cell r="AL296" t="e">
            <v>#N/A</v>
          </cell>
          <cell r="AM296">
            <v>0.1453378647565842</v>
          </cell>
          <cell r="AN296" t="e">
            <v>#N/A</v>
          </cell>
          <cell r="AO296" t="e">
            <v>#N/A</v>
          </cell>
          <cell r="AP296" t="e">
            <v>#N/A</v>
          </cell>
        </row>
        <row r="297">
          <cell r="K297">
            <v>0.36283603310585022</v>
          </cell>
          <cell r="L297">
            <v>0.83178806304931641</v>
          </cell>
          <cell r="M297">
            <v>8.6303427815437317E-2</v>
          </cell>
          <cell r="AI297">
            <v>0.83178806304931641</v>
          </cell>
          <cell r="AJ297" t="e">
            <v>#N/A</v>
          </cell>
          <cell r="AK297" t="e">
            <v>#N/A</v>
          </cell>
          <cell r="AL297" t="e">
            <v>#N/A</v>
          </cell>
          <cell r="AM297">
            <v>8.6303427815437317E-2</v>
          </cell>
          <cell r="AN297" t="e">
            <v>#N/A</v>
          </cell>
          <cell r="AO297" t="e">
            <v>#N/A</v>
          </cell>
          <cell r="AP297" t="e">
            <v>#N/A</v>
          </cell>
        </row>
        <row r="298">
          <cell r="K298">
            <v>0.1210108771920204</v>
          </cell>
          <cell r="L298">
            <v>0.6078951358795166</v>
          </cell>
          <cell r="M298">
            <v>0.1848591864109039</v>
          </cell>
          <cell r="AI298">
            <v>0.6078951358795166</v>
          </cell>
          <cell r="AJ298" t="e">
            <v>#N/A</v>
          </cell>
          <cell r="AK298" t="e">
            <v>#N/A</v>
          </cell>
          <cell r="AL298" t="e">
            <v>#N/A</v>
          </cell>
          <cell r="AM298">
            <v>0.1848591864109039</v>
          </cell>
          <cell r="AN298" t="e">
            <v>#N/A</v>
          </cell>
          <cell r="AO298" t="e">
            <v>#N/A</v>
          </cell>
          <cell r="AP298" t="e">
            <v>#N/A</v>
          </cell>
        </row>
        <row r="299">
          <cell r="K299">
            <v>-7.4639640748500824E-2</v>
          </cell>
          <cell r="L299">
            <v>0.78085726499557495</v>
          </cell>
          <cell r="M299">
            <v>9.2326849699020386E-2</v>
          </cell>
          <cell r="AI299">
            <v>0.78085726499557495</v>
          </cell>
          <cell r="AJ299" t="e">
            <v>#N/A</v>
          </cell>
          <cell r="AK299" t="e">
            <v>#N/A</v>
          </cell>
          <cell r="AL299" t="e">
            <v>#N/A</v>
          </cell>
          <cell r="AM299">
            <v>9.2326849699020386E-2</v>
          </cell>
          <cell r="AN299" t="e">
            <v>#N/A</v>
          </cell>
          <cell r="AO299" t="e">
            <v>#N/A</v>
          </cell>
          <cell r="AP299" t="e">
            <v>#N/A</v>
          </cell>
        </row>
        <row r="300">
          <cell r="K300">
            <v>-1.064994186162949E-2</v>
          </cell>
          <cell r="L300">
            <v>0.85286629199981689</v>
          </cell>
          <cell r="M300">
            <v>7.7384136617183685E-2</v>
          </cell>
          <cell r="AI300">
            <v>0.85286629199981689</v>
          </cell>
          <cell r="AJ300" t="e">
            <v>#N/A</v>
          </cell>
          <cell r="AK300" t="e">
            <v>#N/A</v>
          </cell>
          <cell r="AL300" t="e">
            <v>#N/A</v>
          </cell>
          <cell r="AM300">
            <v>7.7384136617183685E-2</v>
          </cell>
          <cell r="AN300" t="e">
            <v>#N/A</v>
          </cell>
          <cell r="AO300" t="e">
            <v>#N/A</v>
          </cell>
          <cell r="AP300" t="e">
            <v>#N/A</v>
          </cell>
        </row>
        <row r="301">
          <cell r="K301">
            <v>-0.1934414803981781</v>
          </cell>
          <cell r="L301">
            <v>0.83192026615142822</v>
          </cell>
          <cell r="M301">
            <v>0.1112556979060173</v>
          </cell>
          <cell r="AI301">
            <v>0.83192026615142822</v>
          </cell>
          <cell r="AJ301" t="e">
            <v>#N/A</v>
          </cell>
          <cell r="AK301" t="e">
            <v>#N/A</v>
          </cell>
          <cell r="AL301" t="e">
            <v>#N/A</v>
          </cell>
          <cell r="AM301">
            <v>0.1112556979060173</v>
          </cell>
          <cell r="AN301" t="e">
            <v>#N/A</v>
          </cell>
          <cell r="AO301" t="e">
            <v>#N/A</v>
          </cell>
          <cell r="AP301" t="e">
            <v>#N/A</v>
          </cell>
        </row>
        <row r="302">
          <cell r="K302">
            <v>0.36279943585395807</v>
          </cell>
          <cell r="L302">
            <v>0.27590379118919373</v>
          </cell>
          <cell r="M302">
            <v>0.24124583601951599</v>
          </cell>
          <cell r="AI302">
            <v>0.27590379118919373</v>
          </cell>
          <cell r="AJ302" t="e">
            <v>#N/A</v>
          </cell>
          <cell r="AK302" t="e">
            <v>#N/A</v>
          </cell>
          <cell r="AL302" t="e">
            <v>#N/A</v>
          </cell>
          <cell r="AM302">
            <v>0.24124583601951599</v>
          </cell>
          <cell r="AN302" t="e">
            <v>#N/A</v>
          </cell>
          <cell r="AO302" t="e">
            <v>#N/A</v>
          </cell>
          <cell r="AP302" t="e">
            <v>#N/A</v>
          </cell>
        </row>
        <row r="303">
          <cell r="K303">
            <v>-0.14580771327018741</v>
          </cell>
          <cell r="L303">
            <v>0.66315621137619019</v>
          </cell>
          <cell r="M303">
            <v>0.15520106256008151</v>
          </cell>
          <cell r="AI303">
            <v>0.66315621137619019</v>
          </cell>
          <cell r="AJ303" t="e">
            <v>#N/A</v>
          </cell>
          <cell r="AK303" t="e">
            <v>#N/A</v>
          </cell>
          <cell r="AL303" t="e">
            <v>#N/A</v>
          </cell>
          <cell r="AM303">
            <v>0.15520106256008151</v>
          </cell>
          <cell r="AN303" t="e">
            <v>#N/A</v>
          </cell>
          <cell r="AO303" t="e">
            <v>#N/A</v>
          </cell>
          <cell r="AP303" t="e">
            <v>#N/A</v>
          </cell>
        </row>
        <row r="304">
          <cell r="K304">
            <v>5.1448322832584381E-2</v>
          </cell>
          <cell r="L304">
            <v>0.82831716537475586</v>
          </cell>
          <cell r="M304">
            <v>0.11472403258085249</v>
          </cell>
          <cell r="AI304">
            <v>0.82831716537475586</v>
          </cell>
          <cell r="AJ304" t="e">
            <v>#N/A</v>
          </cell>
          <cell r="AK304" t="e">
            <v>#N/A</v>
          </cell>
          <cell r="AL304" t="e">
            <v>#N/A</v>
          </cell>
          <cell r="AM304">
            <v>0.11472403258085249</v>
          </cell>
          <cell r="AN304" t="e">
            <v>#N/A</v>
          </cell>
          <cell r="AO304" t="e">
            <v>#N/A</v>
          </cell>
          <cell r="AP304" t="e">
            <v>#N/A</v>
          </cell>
        </row>
        <row r="305">
          <cell r="K305">
            <v>-3.7957750260829932E-2</v>
          </cell>
          <cell r="L305">
            <v>0.84061318635940552</v>
          </cell>
          <cell r="M305">
            <v>8.6492642760276794E-2</v>
          </cell>
          <cell r="AI305">
            <v>0.84061318635940552</v>
          </cell>
          <cell r="AJ305" t="e">
            <v>#N/A</v>
          </cell>
          <cell r="AK305" t="e">
            <v>#N/A</v>
          </cell>
          <cell r="AL305" t="e">
            <v>#N/A</v>
          </cell>
          <cell r="AM305">
            <v>8.6492642760276794E-2</v>
          </cell>
          <cell r="AN305" t="e">
            <v>#N/A</v>
          </cell>
          <cell r="AO305" t="e">
            <v>#N/A</v>
          </cell>
          <cell r="AP305" t="e">
            <v>#N/A</v>
          </cell>
        </row>
        <row r="306">
          <cell r="K306">
            <v>-0.23129287362098691</v>
          </cell>
          <cell r="L306">
            <v>0.94314694404602051</v>
          </cell>
          <cell r="M306">
            <v>2.787763811647892E-2</v>
          </cell>
          <cell r="AI306">
            <v>0.94314694404602051</v>
          </cell>
          <cell r="AJ306" t="e">
            <v>#N/A</v>
          </cell>
          <cell r="AK306" t="e">
            <v>#N/A</v>
          </cell>
          <cell r="AL306" t="e">
            <v>#N/A</v>
          </cell>
          <cell r="AM306">
            <v>2.787763811647892E-2</v>
          </cell>
          <cell r="AN306" t="e">
            <v>#N/A</v>
          </cell>
          <cell r="AO306" t="e">
            <v>#N/A</v>
          </cell>
          <cell r="AP306" t="e">
            <v>#N/A</v>
          </cell>
        </row>
        <row r="307">
          <cell r="K307">
            <v>3.8591541349887848E-2</v>
          </cell>
          <cell r="L307">
            <v>0.90748566389083862</v>
          </cell>
          <cell r="M307">
            <v>4.872344434261322E-2</v>
          </cell>
          <cell r="AI307">
            <v>0.90748566389083862</v>
          </cell>
          <cell r="AJ307" t="e">
            <v>#N/A</v>
          </cell>
          <cell r="AK307" t="e">
            <v>#N/A</v>
          </cell>
          <cell r="AL307" t="e">
            <v>#N/A</v>
          </cell>
          <cell r="AM307">
            <v>4.872344434261322E-2</v>
          </cell>
          <cell r="AN307" t="e">
            <v>#N/A</v>
          </cell>
          <cell r="AO307" t="e">
            <v>#N/A</v>
          </cell>
          <cell r="AP307" t="e">
            <v>#N/A</v>
          </cell>
        </row>
        <row r="308">
          <cell r="K308">
            <v>-0.119443379342556</v>
          </cell>
          <cell r="L308">
            <v>0.77545040845870972</v>
          </cell>
          <cell r="M308">
            <v>0.15202975273132319</v>
          </cell>
          <cell r="AI308">
            <v>0.77545040845870972</v>
          </cell>
          <cell r="AJ308" t="e">
            <v>#N/A</v>
          </cell>
          <cell r="AK308" t="e">
            <v>#N/A</v>
          </cell>
          <cell r="AL308" t="e">
            <v>#N/A</v>
          </cell>
          <cell r="AM308">
            <v>0.15202975273132319</v>
          </cell>
          <cell r="AN308" t="e">
            <v>#N/A</v>
          </cell>
          <cell r="AO308" t="e">
            <v>#N/A</v>
          </cell>
          <cell r="AP308" t="e">
            <v>#N/A</v>
          </cell>
        </row>
        <row r="309">
          <cell r="K309">
            <v>3.1732693314552311E-3</v>
          </cell>
          <cell r="L309">
            <v>0.86702108383178711</v>
          </cell>
          <cell r="M309">
            <v>6.2230963259935379E-2</v>
          </cell>
          <cell r="AI309">
            <v>0.86702108383178711</v>
          </cell>
          <cell r="AJ309" t="e">
            <v>#N/A</v>
          </cell>
          <cell r="AK309" t="e">
            <v>#N/A</v>
          </cell>
          <cell r="AL309" t="e">
            <v>#N/A</v>
          </cell>
          <cell r="AM309">
            <v>6.2230963259935379E-2</v>
          </cell>
          <cell r="AN309" t="e">
            <v>#N/A</v>
          </cell>
          <cell r="AO309" t="e">
            <v>#N/A</v>
          </cell>
          <cell r="AP309" t="e">
            <v>#N/A</v>
          </cell>
        </row>
        <row r="310">
          <cell r="K310">
            <v>-0.41630333662033081</v>
          </cell>
          <cell r="L310">
            <v>0.95450848340988159</v>
          </cell>
          <cell r="M310">
            <v>1.6925668343901631E-2</v>
          </cell>
          <cell r="AI310">
            <v>0.95450848340988159</v>
          </cell>
          <cell r="AJ310" t="e">
            <v>#N/A</v>
          </cell>
          <cell r="AK310" t="e">
            <v>#N/A</v>
          </cell>
          <cell r="AL310" t="e">
            <v>#N/A</v>
          </cell>
          <cell r="AM310">
            <v>1.6925668343901631E-2</v>
          </cell>
          <cell r="AN310" t="e">
            <v>#N/A</v>
          </cell>
          <cell r="AO310" t="e">
            <v>#N/A</v>
          </cell>
          <cell r="AP310" t="e">
            <v>#N/A</v>
          </cell>
        </row>
        <row r="311">
          <cell r="K311">
            <v>-3.7720166146755219E-2</v>
          </cell>
          <cell r="L311">
            <v>0.64241218566894531</v>
          </cell>
          <cell r="M311">
            <v>0.1158842146396637</v>
          </cell>
          <cell r="AI311">
            <v>0.64241218566894531</v>
          </cell>
          <cell r="AJ311" t="e">
            <v>#N/A</v>
          </cell>
          <cell r="AK311" t="e">
            <v>#N/A</v>
          </cell>
          <cell r="AL311" t="e">
            <v>#N/A</v>
          </cell>
          <cell r="AM311">
            <v>0.1158842146396637</v>
          </cell>
          <cell r="AN311" t="e">
            <v>#N/A</v>
          </cell>
          <cell r="AO311" t="e">
            <v>#N/A</v>
          </cell>
          <cell r="AP311" t="e">
            <v>#N/A</v>
          </cell>
        </row>
        <row r="312">
          <cell r="K312">
            <v>-3.171982616186142E-2</v>
          </cell>
          <cell r="L312">
            <v>0.889934241771698</v>
          </cell>
          <cell r="M312">
            <v>8.6732156574726105E-2</v>
          </cell>
          <cell r="AI312">
            <v>0.889934241771698</v>
          </cell>
          <cell r="AJ312" t="e">
            <v>#N/A</v>
          </cell>
          <cell r="AK312" t="e">
            <v>#N/A</v>
          </cell>
          <cell r="AL312" t="e">
            <v>#N/A</v>
          </cell>
          <cell r="AM312">
            <v>8.6732156574726105E-2</v>
          </cell>
          <cell r="AN312" t="e">
            <v>#N/A</v>
          </cell>
          <cell r="AO312" t="e">
            <v>#N/A</v>
          </cell>
          <cell r="AP312" t="e">
            <v>#N/A</v>
          </cell>
        </row>
        <row r="313">
          <cell r="K313">
            <v>3.969738632440567E-2</v>
          </cell>
          <cell r="L313">
            <v>0.76185333728790283</v>
          </cell>
          <cell r="M313">
            <v>0.17242723703384399</v>
          </cell>
          <cell r="AI313">
            <v>0.76185333728790283</v>
          </cell>
          <cell r="AJ313" t="e">
            <v>#N/A</v>
          </cell>
          <cell r="AK313" t="e">
            <v>#N/A</v>
          </cell>
          <cell r="AL313" t="e">
            <v>#N/A</v>
          </cell>
          <cell r="AM313">
            <v>0.17242723703384399</v>
          </cell>
          <cell r="AN313" t="e">
            <v>#N/A</v>
          </cell>
          <cell r="AO313" t="e">
            <v>#N/A</v>
          </cell>
          <cell r="AP313" t="e">
            <v>#N/A</v>
          </cell>
        </row>
        <row r="314">
          <cell r="K314">
            <v>-2.574585378170013E-3</v>
          </cell>
          <cell r="L314">
            <v>0.90379154682159424</v>
          </cell>
          <cell r="M314">
            <v>4.4168692082166672E-2</v>
          </cell>
          <cell r="AI314">
            <v>0.90379154682159424</v>
          </cell>
          <cell r="AJ314" t="e">
            <v>#N/A</v>
          </cell>
          <cell r="AK314" t="e">
            <v>#N/A</v>
          </cell>
          <cell r="AL314" t="e">
            <v>#N/A</v>
          </cell>
          <cell r="AM314">
            <v>4.4168692082166672E-2</v>
          </cell>
          <cell r="AN314" t="e">
            <v>#N/A</v>
          </cell>
          <cell r="AO314" t="e">
            <v>#N/A</v>
          </cell>
          <cell r="AP314" t="e">
            <v>#N/A</v>
          </cell>
        </row>
        <row r="315">
          <cell r="K315">
            <v>2.575770765542984E-2</v>
          </cell>
          <cell r="L315">
            <v>0.88641095161437988</v>
          </cell>
          <cell r="M315">
            <v>6.8237274885177612E-2</v>
          </cell>
          <cell r="AI315">
            <v>0.88641095161437988</v>
          </cell>
          <cell r="AJ315" t="e">
            <v>#N/A</v>
          </cell>
          <cell r="AK315" t="e">
            <v>#N/A</v>
          </cell>
          <cell r="AL315" t="e">
            <v>#N/A</v>
          </cell>
          <cell r="AM315">
            <v>6.8237274885177612E-2</v>
          </cell>
          <cell r="AN315" t="e">
            <v>#N/A</v>
          </cell>
          <cell r="AO315" t="e">
            <v>#N/A</v>
          </cell>
          <cell r="AP315" t="e">
            <v>#N/A</v>
          </cell>
        </row>
        <row r="316">
          <cell r="K316">
            <v>0.7538260817527771</v>
          </cell>
          <cell r="L316">
            <v>0.1960038095712662</v>
          </cell>
          <cell r="M316">
            <v>0.28881043195724487</v>
          </cell>
          <cell r="AI316">
            <v>0.1960038095712662</v>
          </cell>
          <cell r="AJ316" t="e">
            <v>#N/A</v>
          </cell>
          <cell r="AK316" t="e">
            <v>#N/A</v>
          </cell>
          <cell r="AL316" t="e">
            <v>#N/A</v>
          </cell>
          <cell r="AM316">
            <v>0.28881043195724487</v>
          </cell>
          <cell r="AN316" t="e">
            <v>#N/A</v>
          </cell>
          <cell r="AO316" t="e">
            <v>#N/A</v>
          </cell>
          <cell r="AP316" t="e">
            <v>#N/A</v>
          </cell>
        </row>
        <row r="317">
          <cell r="K317">
            <v>6.5847314894199371E-2</v>
          </cell>
          <cell r="L317">
            <v>0.83350914716720581</v>
          </cell>
          <cell r="M317">
            <v>8.3558440208435059E-2</v>
          </cell>
          <cell r="AI317">
            <v>0.83350914716720581</v>
          </cell>
          <cell r="AJ317" t="e">
            <v>#N/A</v>
          </cell>
          <cell r="AK317" t="e">
            <v>#N/A</v>
          </cell>
          <cell r="AL317" t="e">
            <v>#N/A</v>
          </cell>
          <cell r="AM317">
            <v>8.3558440208435059E-2</v>
          </cell>
          <cell r="AN317" t="e">
            <v>#N/A</v>
          </cell>
          <cell r="AO317" t="e">
            <v>#N/A</v>
          </cell>
          <cell r="AP317" t="e">
            <v>#N/A</v>
          </cell>
        </row>
        <row r="318">
          <cell r="K318">
            <v>-5.0413690507411957E-2</v>
          </cell>
          <cell r="L318">
            <v>0.80094361305236816</v>
          </cell>
          <cell r="M318">
            <v>8.289656788110733E-2</v>
          </cell>
          <cell r="AI318">
            <v>0.80094361305236816</v>
          </cell>
          <cell r="AJ318" t="e">
            <v>#N/A</v>
          </cell>
          <cell r="AK318" t="e">
            <v>#N/A</v>
          </cell>
          <cell r="AL318" t="e">
            <v>#N/A</v>
          </cell>
          <cell r="AM318">
            <v>8.289656788110733E-2</v>
          </cell>
          <cell r="AN318" t="e">
            <v>#N/A</v>
          </cell>
          <cell r="AO318" t="e">
            <v>#N/A</v>
          </cell>
          <cell r="AP318" t="e">
            <v>#N/A</v>
          </cell>
        </row>
        <row r="319">
          <cell r="K319">
            <v>6.6778995096683502E-2</v>
          </cell>
          <cell r="L319">
            <v>0.80167901515960693</v>
          </cell>
          <cell r="M319">
            <v>7.7654518187046051E-2</v>
          </cell>
          <cell r="AI319">
            <v>0.80167901515960693</v>
          </cell>
          <cell r="AJ319" t="e">
            <v>#N/A</v>
          </cell>
          <cell r="AK319" t="e">
            <v>#N/A</v>
          </cell>
          <cell r="AL319" t="e">
            <v>#N/A</v>
          </cell>
          <cell r="AM319">
            <v>7.7654518187046051E-2</v>
          </cell>
          <cell r="AN319" t="e">
            <v>#N/A</v>
          </cell>
          <cell r="AO319" t="e">
            <v>#N/A</v>
          </cell>
          <cell r="AP319" t="e">
            <v>#N/A</v>
          </cell>
        </row>
        <row r="320">
          <cell r="K320">
            <v>1.6289569437503811E-2</v>
          </cell>
          <cell r="L320">
            <v>0.8024553656578064</v>
          </cell>
          <cell r="M320">
            <v>9.9232718348503113E-2</v>
          </cell>
          <cell r="AI320">
            <v>0.8024553656578064</v>
          </cell>
          <cell r="AJ320" t="e">
            <v>#N/A</v>
          </cell>
          <cell r="AK320" t="e">
            <v>#N/A</v>
          </cell>
          <cell r="AL320" t="e">
            <v>#N/A</v>
          </cell>
          <cell r="AM320">
            <v>9.9232718348503113E-2</v>
          </cell>
          <cell r="AN320" t="e">
            <v>#N/A</v>
          </cell>
          <cell r="AO320" t="e">
            <v>#N/A</v>
          </cell>
          <cell r="AP320" t="e">
            <v>#N/A</v>
          </cell>
        </row>
        <row r="321">
          <cell r="K321">
            <v>-0.23966813087463379</v>
          </cell>
          <cell r="L321">
            <v>0.84287601709365845</v>
          </cell>
          <cell r="M321">
            <v>4.6628311276435852E-2</v>
          </cell>
          <cell r="AI321">
            <v>0.84287601709365845</v>
          </cell>
          <cell r="AJ321" t="e">
            <v>#N/A</v>
          </cell>
          <cell r="AK321" t="e">
            <v>#N/A</v>
          </cell>
          <cell r="AL321" t="e">
            <v>#N/A</v>
          </cell>
          <cell r="AM321">
            <v>4.6628311276435852E-2</v>
          </cell>
          <cell r="AN321" t="e">
            <v>#N/A</v>
          </cell>
          <cell r="AO321" t="e">
            <v>#N/A</v>
          </cell>
          <cell r="AP321" t="e">
            <v>#N/A</v>
          </cell>
        </row>
        <row r="322">
          <cell r="K322">
            <v>-3.0620478093624112E-2</v>
          </cell>
          <cell r="L322">
            <v>0.80599409341812134</v>
          </cell>
          <cell r="M322">
            <v>0.1111920848488808</v>
          </cell>
          <cell r="AI322">
            <v>0.80599409341812134</v>
          </cell>
          <cell r="AJ322" t="e">
            <v>#N/A</v>
          </cell>
          <cell r="AK322" t="e">
            <v>#N/A</v>
          </cell>
          <cell r="AL322" t="e">
            <v>#N/A</v>
          </cell>
          <cell r="AM322">
            <v>0.1111920848488808</v>
          </cell>
          <cell r="AN322" t="e">
            <v>#N/A</v>
          </cell>
          <cell r="AO322" t="e">
            <v>#N/A</v>
          </cell>
          <cell r="AP322" t="e">
            <v>#N/A</v>
          </cell>
        </row>
        <row r="323">
          <cell r="K323">
            <v>-0.1270382106304169</v>
          </cell>
          <cell r="L323">
            <v>0.78544801473617554</v>
          </cell>
          <cell r="M323">
            <v>8.8543109595775604E-2</v>
          </cell>
          <cell r="AI323">
            <v>0.78544801473617554</v>
          </cell>
          <cell r="AJ323" t="e">
            <v>#N/A</v>
          </cell>
          <cell r="AK323" t="e">
            <v>#N/A</v>
          </cell>
          <cell r="AL323" t="e">
            <v>#N/A</v>
          </cell>
          <cell r="AM323">
            <v>8.8543109595775604E-2</v>
          </cell>
          <cell r="AN323" t="e">
            <v>#N/A</v>
          </cell>
          <cell r="AO323" t="e">
            <v>#N/A</v>
          </cell>
          <cell r="AP323" t="e">
            <v>#N/A</v>
          </cell>
        </row>
        <row r="324">
          <cell r="K324">
            <v>-0.17268297076225281</v>
          </cell>
          <cell r="L324">
            <v>0.92717695236206055</v>
          </cell>
          <cell r="M324">
            <v>3.8273662328720093E-2</v>
          </cell>
          <cell r="AI324">
            <v>0.92717695236206055</v>
          </cell>
          <cell r="AJ324" t="e">
            <v>#N/A</v>
          </cell>
          <cell r="AK324" t="e">
            <v>#N/A</v>
          </cell>
          <cell r="AL324" t="e">
            <v>#N/A</v>
          </cell>
          <cell r="AM324">
            <v>3.8273662328720093E-2</v>
          </cell>
          <cell r="AN324" t="e">
            <v>#N/A</v>
          </cell>
          <cell r="AO324" t="e">
            <v>#N/A</v>
          </cell>
          <cell r="AP324" t="e">
            <v>#N/A</v>
          </cell>
        </row>
        <row r="325">
          <cell r="K325">
            <v>6.250319629907608E-2</v>
          </cell>
          <cell r="L325">
            <v>0.93310415744781494</v>
          </cell>
          <cell r="M325">
            <v>2.3970155045390129E-2</v>
          </cell>
          <cell r="AI325">
            <v>0.93310415744781494</v>
          </cell>
          <cell r="AJ325" t="e">
            <v>#N/A</v>
          </cell>
          <cell r="AK325" t="e">
            <v>#N/A</v>
          </cell>
          <cell r="AL325" t="e">
            <v>#N/A</v>
          </cell>
          <cell r="AM325">
            <v>2.3970155045390129E-2</v>
          </cell>
          <cell r="AN325" t="e">
            <v>#N/A</v>
          </cell>
          <cell r="AO325" t="e">
            <v>#N/A</v>
          </cell>
          <cell r="AP325" t="e">
            <v>#N/A</v>
          </cell>
        </row>
        <row r="326">
          <cell r="K326">
            <v>0.1220628991723061</v>
          </cell>
          <cell r="L326">
            <v>0.83069390058517456</v>
          </cell>
          <cell r="M326">
            <v>0.1403713524341583</v>
          </cell>
          <cell r="AI326">
            <v>0.83069390058517456</v>
          </cell>
          <cell r="AJ326" t="e">
            <v>#N/A</v>
          </cell>
          <cell r="AK326" t="e">
            <v>#N/A</v>
          </cell>
          <cell r="AL326" t="e">
            <v>#N/A</v>
          </cell>
          <cell r="AM326">
            <v>0.1403713524341583</v>
          </cell>
          <cell r="AN326" t="e">
            <v>#N/A</v>
          </cell>
          <cell r="AO326" t="e">
            <v>#N/A</v>
          </cell>
          <cell r="AP326" t="e">
            <v>#N/A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7D13C-8EA6-4A47-9E7B-E50B811CCD8D}">
  <dimension ref="A1:M29"/>
  <sheetViews>
    <sheetView tabSelected="1" workbookViewId="0">
      <selection activeCell="G39" sqref="G39"/>
    </sheetView>
  </sheetViews>
  <sheetFormatPr defaultRowHeight="14.5" x14ac:dyDescent="0.35"/>
  <cols>
    <col min="1" max="16384" width="8.7265625" style="70"/>
  </cols>
  <sheetData>
    <row r="1" spans="1:13" x14ac:dyDescent="0.35">
      <c r="A1" s="70" t="s">
        <v>573</v>
      </c>
      <c r="G1" s="70" t="s">
        <v>574</v>
      </c>
    </row>
    <row r="5" spans="1:13" x14ac:dyDescent="0.35">
      <c r="A5" s="70" t="s">
        <v>575</v>
      </c>
      <c r="B5" s="70" t="s">
        <v>576</v>
      </c>
      <c r="C5" s="70" t="s">
        <v>577</v>
      </c>
      <c r="H5" s="70">
        <v>0</v>
      </c>
      <c r="I5" s="70">
        <v>1</v>
      </c>
      <c r="J5" s="70">
        <v>2</v>
      </c>
      <c r="K5" s="70">
        <v>3</v>
      </c>
      <c r="L5" s="70">
        <v>4</v>
      </c>
      <c r="M5" s="70">
        <v>5</v>
      </c>
    </row>
    <row r="6" spans="1:13" x14ac:dyDescent="0.35">
      <c r="A6" s="71" t="s">
        <v>578</v>
      </c>
      <c r="B6" s="70">
        <v>20.228000000000002</v>
      </c>
      <c r="C6" s="70">
        <v>42</v>
      </c>
      <c r="G6" s="70" t="s">
        <v>579</v>
      </c>
      <c r="H6" s="70">
        <v>0.3543307</v>
      </c>
      <c r="I6" s="70">
        <v>0.30183729999999998</v>
      </c>
      <c r="J6" s="70">
        <v>0.23359579999999999</v>
      </c>
      <c r="K6" s="70">
        <v>0.1023622</v>
      </c>
      <c r="L6" s="70">
        <v>7.8740000000000008E-3</v>
      </c>
      <c r="M6" s="70">
        <v>0</v>
      </c>
    </row>
    <row r="7" spans="1:13" x14ac:dyDescent="0.35">
      <c r="A7" s="71" t="s">
        <v>580</v>
      </c>
      <c r="B7" s="70">
        <v>7.0373951000000003</v>
      </c>
      <c r="C7" s="70">
        <v>49</v>
      </c>
      <c r="G7" s="70" t="s">
        <v>581</v>
      </c>
      <c r="H7" s="70">
        <v>3.1496099999999999E-2</v>
      </c>
      <c r="I7" s="70">
        <v>0.15748029999999999</v>
      </c>
      <c r="J7" s="70">
        <v>0.32020999999999999</v>
      </c>
      <c r="K7" s="70">
        <v>0.34383200000000003</v>
      </c>
      <c r="L7" s="70">
        <v>0.13385830000000001</v>
      </c>
      <c r="M7" s="70">
        <v>1.31234E-2</v>
      </c>
    </row>
    <row r="8" spans="1:13" x14ac:dyDescent="0.35">
      <c r="A8" s="71" t="s">
        <v>582</v>
      </c>
      <c r="B8" s="70">
        <v>6.4206460999999999</v>
      </c>
      <c r="C8" s="70">
        <v>45</v>
      </c>
      <c r="G8" s="70" t="s">
        <v>583</v>
      </c>
      <c r="H8" s="70">
        <v>0.20997379999999999</v>
      </c>
      <c r="I8" s="70">
        <v>0.2362205</v>
      </c>
      <c r="J8" s="70">
        <v>0.28608919999999999</v>
      </c>
      <c r="K8" s="70">
        <v>0.2047244</v>
      </c>
      <c r="L8" s="70">
        <v>5.7742799999999997E-2</v>
      </c>
      <c r="M8" s="70">
        <v>5.2493000000000001E-3</v>
      </c>
    </row>
    <row r="9" spans="1:13" x14ac:dyDescent="0.35">
      <c r="A9" s="71" t="s">
        <v>584</v>
      </c>
      <c r="B9" s="70">
        <v>24.671976000000001</v>
      </c>
      <c r="C9" s="70">
        <v>65</v>
      </c>
      <c r="G9" s="70" t="s">
        <v>585</v>
      </c>
      <c r="H9" s="70">
        <v>0.20689660000000001</v>
      </c>
      <c r="I9" s="70">
        <v>0.30503980000000003</v>
      </c>
      <c r="J9" s="70">
        <v>0.2758621</v>
      </c>
      <c r="K9" s="70">
        <v>0.16180369999999999</v>
      </c>
      <c r="L9" s="70">
        <v>5.0397900000000002E-2</v>
      </c>
      <c r="M9" s="70">
        <v>0</v>
      </c>
    </row>
    <row r="10" spans="1:13" x14ac:dyDescent="0.35">
      <c r="A10" s="71" t="s">
        <v>586</v>
      </c>
      <c r="B10" s="70">
        <v>17.744585000000001</v>
      </c>
      <c r="C10" s="70">
        <v>62</v>
      </c>
    </row>
    <row r="11" spans="1:13" x14ac:dyDescent="0.35">
      <c r="A11" s="71" t="s">
        <v>587</v>
      </c>
      <c r="B11" s="70">
        <v>18.669554000000002</v>
      </c>
      <c r="C11" s="70">
        <v>64</v>
      </c>
    </row>
    <row r="12" spans="1:13" x14ac:dyDescent="0.35">
      <c r="A12" s="71" t="s">
        <v>588</v>
      </c>
      <c r="B12" s="70">
        <v>17.669633999999999</v>
      </c>
      <c r="C12" s="70">
        <v>61</v>
      </c>
    </row>
    <row r="13" spans="1:13" x14ac:dyDescent="0.35">
      <c r="A13" s="71" t="s">
        <v>589</v>
      </c>
      <c r="B13" s="70">
        <v>19.218063000000001</v>
      </c>
      <c r="C13" s="70">
        <v>70</v>
      </c>
    </row>
    <row r="14" spans="1:13" x14ac:dyDescent="0.35">
      <c r="A14" s="71" t="s">
        <v>590</v>
      </c>
      <c r="B14" s="70">
        <v>48.425272</v>
      </c>
      <c r="C14" s="70">
        <v>187</v>
      </c>
    </row>
    <row r="15" spans="1:13" x14ac:dyDescent="0.35">
      <c r="A15" s="71" t="s">
        <v>591</v>
      </c>
      <c r="B15" s="70">
        <v>45.090262000000003</v>
      </c>
      <c r="C15" s="70">
        <v>208</v>
      </c>
    </row>
    <row r="16" spans="1:13" x14ac:dyDescent="0.35">
      <c r="A16" s="71" t="s">
        <v>592</v>
      </c>
      <c r="B16" s="70">
        <v>42.621476000000001</v>
      </c>
      <c r="C16" s="70">
        <v>113</v>
      </c>
    </row>
    <row r="17" spans="1:3" x14ac:dyDescent="0.35">
      <c r="A17" s="71" t="s">
        <v>593</v>
      </c>
      <c r="B17" s="70">
        <v>37.917825000000001</v>
      </c>
      <c r="C17" s="70">
        <v>93</v>
      </c>
    </row>
    <row r="18" spans="1:3" x14ac:dyDescent="0.35">
      <c r="A18" s="71" t="s">
        <v>594</v>
      </c>
      <c r="B18" s="70">
        <v>24.557424000000001</v>
      </c>
      <c r="C18" s="70">
        <v>49</v>
      </c>
    </row>
    <row r="19" spans="1:3" x14ac:dyDescent="0.35">
      <c r="A19" s="71" t="s">
        <v>595</v>
      </c>
      <c r="B19" s="70">
        <v>19.702494000000002</v>
      </c>
      <c r="C19" s="70">
        <v>42</v>
      </c>
    </row>
    <row r="20" spans="1:3" x14ac:dyDescent="0.35">
      <c r="A20" s="71" t="s">
        <v>596</v>
      </c>
      <c r="B20" s="70">
        <v>20.305776999999999</v>
      </c>
      <c r="C20" s="70">
        <v>39</v>
      </c>
    </row>
    <row r="21" spans="1:3" x14ac:dyDescent="0.35">
      <c r="A21" s="71" t="s">
        <v>597</v>
      </c>
      <c r="B21" s="70">
        <v>29.172395000000002</v>
      </c>
      <c r="C21" s="70">
        <v>55</v>
      </c>
    </row>
    <row r="22" spans="1:3" x14ac:dyDescent="0.35">
      <c r="A22" s="71" t="s">
        <v>598</v>
      </c>
      <c r="B22" s="70">
        <v>30.159438999999999</v>
      </c>
      <c r="C22" s="70">
        <v>55</v>
      </c>
    </row>
    <row r="23" spans="1:3" x14ac:dyDescent="0.35">
      <c r="A23" s="71" t="s">
        <v>599</v>
      </c>
      <c r="B23" s="70">
        <v>31.918130000000001</v>
      </c>
      <c r="C23" s="70">
        <v>82</v>
      </c>
    </row>
    <row r="24" spans="1:3" x14ac:dyDescent="0.35">
      <c r="A24" s="71" t="s">
        <v>600</v>
      </c>
      <c r="B24" s="70">
        <v>30.717628000000001</v>
      </c>
      <c r="C24" s="70">
        <v>77</v>
      </c>
    </row>
    <row r="25" spans="1:3" x14ac:dyDescent="0.35">
      <c r="A25" s="71" t="s">
        <v>601</v>
      </c>
      <c r="B25" s="70">
        <v>36.784695999999997</v>
      </c>
      <c r="C25" s="70">
        <v>79</v>
      </c>
    </row>
    <row r="26" spans="1:3" x14ac:dyDescent="0.35">
      <c r="A26" s="72" t="s">
        <v>602</v>
      </c>
      <c r="B26" s="70">
        <v>39.533200999999998</v>
      </c>
      <c r="C26" s="70">
        <v>102</v>
      </c>
    </row>
    <row r="27" spans="1:3" x14ac:dyDescent="0.35">
      <c r="A27" s="72" t="s">
        <v>603</v>
      </c>
      <c r="B27" s="70">
        <v>25.519264</v>
      </c>
      <c r="C27" s="70">
        <v>85</v>
      </c>
    </row>
    <row r="28" spans="1:3" x14ac:dyDescent="0.35">
      <c r="A28" s="72" t="s">
        <v>604</v>
      </c>
      <c r="B28" s="70">
        <v>20.687666</v>
      </c>
      <c r="C28" s="70">
        <v>80</v>
      </c>
    </row>
    <row r="29" spans="1:3" x14ac:dyDescent="0.35">
      <c r="A29" s="72" t="s">
        <v>605</v>
      </c>
      <c r="B29" s="70">
        <v>24.761365999999999</v>
      </c>
      <c r="C29" s="70">
        <v>82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322CD-6E7E-4F42-9119-D9BCE882D31D}">
  <dimension ref="B2:J7"/>
  <sheetViews>
    <sheetView zoomScale="85" zoomScaleNormal="85" workbookViewId="0">
      <selection activeCell="I7" sqref="I7"/>
    </sheetView>
  </sheetViews>
  <sheetFormatPr defaultRowHeight="12.5" x14ac:dyDescent="0.25"/>
  <cols>
    <col min="2" max="2" width="24.54296875" customWidth="1"/>
    <col min="3" max="3" width="15.1796875" customWidth="1"/>
    <col min="4" max="4" width="32.1796875" customWidth="1"/>
  </cols>
  <sheetData>
    <row r="2" spans="2:10" ht="13" x14ac:dyDescent="0.3">
      <c r="B2" s="10" t="s">
        <v>126</v>
      </c>
      <c r="C2" s="10">
        <v>2022</v>
      </c>
      <c r="D2" s="10">
        <v>2023</v>
      </c>
      <c r="E2" s="10">
        <v>2024</v>
      </c>
      <c r="F2" s="10">
        <v>2025</v>
      </c>
      <c r="H2" s="9" t="s">
        <v>120</v>
      </c>
      <c r="I2" s="8" t="s">
        <v>118</v>
      </c>
      <c r="J2" s="8" t="s">
        <v>119</v>
      </c>
    </row>
    <row r="3" spans="2:10" ht="25" x14ac:dyDescent="0.25">
      <c r="B3" s="10" t="s">
        <v>121</v>
      </c>
      <c r="C3" s="12">
        <v>11.007963245038928</v>
      </c>
      <c r="D3" s="12">
        <v>8.5173696512606227</v>
      </c>
      <c r="E3" s="12">
        <v>7.6049295663433467</v>
      </c>
      <c r="F3" s="12">
        <v>7.1483574175182838</v>
      </c>
      <c r="H3" s="10" t="s">
        <v>121</v>
      </c>
      <c r="I3" s="8">
        <v>61.733917286650311</v>
      </c>
      <c r="J3" s="8">
        <v>61.525697339578642</v>
      </c>
    </row>
    <row r="4" spans="2:10" ht="62.5" x14ac:dyDescent="0.25">
      <c r="B4" s="10" t="s">
        <v>122</v>
      </c>
      <c r="C4" s="12">
        <v>11.007963245038928</v>
      </c>
      <c r="D4" s="12">
        <v>8.7033102478394397</v>
      </c>
      <c r="E4" s="12">
        <v>8.0783291012715672</v>
      </c>
      <c r="F4" s="12">
        <v>7.5931913241452387</v>
      </c>
      <c r="H4" s="10" t="s">
        <v>122</v>
      </c>
      <c r="I4" s="8">
        <v>55.951821937616586</v>
      </c>
      <c r="J4" s="8">
        <v>55.74360199054491</v>
      </c>
    </row>
    <row r="5" spans="2:10" ht="62.5" x14ac:dyDescent="0.25">
      <c r="B5" s="10" t="s">
        <v>123</v>
      </c>
      <c r="C5" s="12">
        <v>11.007963245038928</v>
      </c>
      <c r="D5" s="12">
        <v>8.5500242236657797</v>
      </c>
      <c r="E5" s="12">
        <v>7.7500615989436969</v>
      </c>
      <c r="F5" s="12">
        <v>7.248052478324027</v>
      </c>
      <c r="H5" s="10" t="s">
        <v>123</v>
      </c>
      <c r="I5" s="8">
        <v>61.733917286650311</v>
      </c>
      <c r="J5" s="8">
        <v>61.525697339578642</v>
      </c>
    </row>
    <row r="6" spans="2:10" ht="37.5" x14ac:dyDescent="0.25">
      <c r="B6" s="10" t="s">
        <v>124</v>
      </c>
      <c r="C6" s="12">
        <v>11.007963245038928</v>
      </c>
      <c r="D6" s="12">
        <v>8.5500242236657797</v>
      </c>
      <c r="E6" s="12">
        <v>7.8817771217049328</v>
      </c>
      <c r="F6" s="12">
        <v>7.9787221681986962</v>
      </c>
      <c r="H6" s="11" t="s">
        <v>125</v>
      </c>
      <c r="I6" s="8">
        <v>53.960103366461418</v>
      </c>
      <c r="J6" s="8">
        <v>53.883617105753714</v>
      </c>
    </row>
    <row r="7" spans="2:10" ht="75" x14ac:dyDescent="0.25">
      <c r="B7" s="11" t="s">
        <v>125</v>
      </c>
      <c r="C7" s="12">
        <v>11.007963245038928</v>
      </c>
      <c r="D7" s="12">
        <v>9.4470741183673095</v>
      </c>
      <c r="E7" s="12">
        <v>8.4058633980610118</v>
      </c>
      <c r="F7" s="12">
        <v>7.9090697397077498</v>
      </c>
      <c r="H7" s="10" t="s">
        <v>124</v>
      </c>
      <c r="I7" s="8">
        <v>54.82461730078122</v>
      </c>
      <c r="J7" s="8">
        <v>54.616397353709559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E2D24-C3CA-45AA-AE74-6A724EFAD1AA}">
  <dimension ref="A1:H33"/>
  <sheetViews>
    <sheetView zoomScale="93" zoomScaleNormal="93" workbookViewId="0">
      <pane xSplit="1" ySplit="1" topLeftCell="B2" activePane="bottomRight" state="frozen"/>
      <selection activeCell="T13" sqref="T13"/>
      <selection pane="topRight" activeCell="T13" sqref="T13"/>
      <selection pane="bottomLeft" activeCell="T13" sqref="T13"/>
      <selection pane="bottomRight" activeCell="M14" sqref="M14"/>
    </sheetView>
  </sheetViews>
  <sheetFormatPr defaultColWidth="8.7265625" defaultRowHeight="12.5" x14ac:dyDescent="0.25"/>
  <cols>
    <col min="1" max="1" width="9.1796875" customWidth="1"/>
  </cols>
  <sheetData>
    <row r="1" spans="1:8" ht="52.5" customHeight="1" x14ac:dyDescent="0.25">
      <c r="A1" s="7" t="s">
        <v>113</v>
      </c>
      <c r="B1" s="5" t="s">
        <v>114</v>
      </c>
      <c r="D1" s="7" t="s">
        <v>115</v>
      </c>
      <c r="E1" s="5" t="s">
        <v>114</v>
      </c>
      <c r="G1" t="s">
        <v>116</v>
      </c>
      <c r="H1" t="s">
        <v>117</v>
      </c>
    </row>
    <row r="2" spans="1:8" x14ac:dyDescent="0.25">
      <c r="A2" s="1">
        <v>2.9754049897548742</v>
      </c>
      <c r="B2" s="1">
        <v>-1.3081151011416616</v>
      </c>
      <c r="D2" s="1">
        <v>2.3214608296898787</v>
      </c>
      <c r="E2" s="1">
        <v>-1.3081151011416616</v>
      </c>
      <c r="G2" s="1">
        <v>30.954025947293644</v>
      </c>
      <c r="H2" s="1">
        <v>-6.9663698182769007</v>
      </c>
    </row>
    <row r="3" spans="1:8" x14ac:dyDescent="0.25">
      <c r="A3" s="1">
        <v>4.7216171904157758</v>
      </c>
      <c r="B3" s="1">
        <v>-2.0699471244240524</v>
      </c>
      <c r="D3" s="1">
        <v>4.4222536612918351</v>
      </c>
      <c r="E3" s="1">
        <v>-2.0699471244240524</v>
      </c>
      <c r="G3" s="1">
        <v>19.620096691397677</v>
      </c>
      <c r="H3" s="1">
        <v>-6.6294381423838686</v>
      </c>
    </row>
    <row r="4" spans="1:8" x14ac:dyDescent="0.25">
      <c r="A4" s="1">
        <v>4.3349928568896479</v>
      </c>
      <c r="B4" s="1">
        <v>-2.0219152198744537</v>
      </c>
      <c r="D4" s="1">
        <v>3.9517058628912705</v>
      </c>
      <c r="E4" s="1">
        <v>-2.0219152198744537</v>
      </c>
      <c r="G4" s="1">
        <v>46.256535062165675</v>
      </c>
      <c r="H4" s="1">
        <v>-5.2605334688344332</v>
      </c>
    </row>
    <row r="5" spans="1:8" x14ac:dyDescent="0.25">
      <c r="A5" s="1">
        <v>2.3059123444573224</v>
      </c>
      <c r="B5" s="1">
        <v>-0.36658040293077998</v>
      </c>
      <c r="D5" s="1">
        <v>0.4395916079650517</v>
      </c>
      <c r="E5" s="1">
        <v>-0.36658040293077998</v>
      </c>
      <c r="G5" s="1">
        <v>31.797382269596788</v>
      </c>
      <c r="H5" s="1">
        <v>-4.7461196856152537</v>
      </c>
    </row>
    <row r="6" spans="1:8" x14ac:dyDescent="0.25">
      <c r="A6" s="1">
        <v>1.47242647058819</v>
      </c>
      <c r="B6" s="1">
        <v>-0.78312885808810662</v>
      </c>
      <c r="D6" s="1">
        <v>1.3220243737776594</v>
      </c>
      <c r="E6" s="1">
        <v>-0.78312885808810662</v>
      </c>
      <c r="G6" s="1">
        <v>45.318048131360044</v>
      </c>
      <c r="H6" s="1">
        <v>-4.5485128957732233</v>
      </c>
    </row>
    <row r="7" spans="1:8" x14ac:dyDescent="0.25">
      <c r="A7" s="1">
        <v>4.6055199191928189</v>
      </c>
      <c r="B7" s="1">
        <v>-1.5379514587995247</v>
      </c>
      <c r="D7" s="1">
        <v>1.9329017927432486</v>
      </c>
      <c r="E7" s="1">
        <v>-1.5379514587995247</v>
      </c>
      <c r="G7" s="1">
        <v>25.10252736249835</v>
      </c>
      <c r="H7" s="1">
        <v>-4.4703146041329669</v>
      </c>
    </row>
    <row r="8" spans="1:8" x14ac:dyDescent="0.25">
      <c r="A8" s="1">
        <v>3.0548321406725836</v>
      </c>
      <c r="B8" s="1">
        <v>-3.4874053753057064</v>
      </c>
      <c r="D8" s="1">
        <v>3.719165467734479</v>
      </c>
      <c r="E8" s="1">
        <v>-3.4874053753057064</v>
      </c>
      <c r="G8" s="1">
        <v>63.702451485620287</v>
      </c>
      <c r="H8" s="1">
        <v>-4.4534232665954576</v>
      </c>
    </row>
    <row r="9" spans="1:8" x14ac:dyDescent="0.25">
      <c r="A9" s="1">
        <v>3.4053802101950481</v>
      </c>
      <c r="B9" s="1">
        <v>-4.5485128957732233</v>
      </c>
      <c r="D9" s="1">
        <v>3.3966946124181017</v>
      </c>
      <c r="E9" s="1">
        <v>-4.5485128957732233</v>
      </c>
      <c r="G9" s="1">
        <v>25.166902047599276</v>
      </c>
      <c r="H9" s="1">
        <v>-3.8686601903214468</v>
      </c>
    </row>
    <row r="10" spans="1:8" x14ac:dyDescent="0.25">
      <c r="A10" s="1">
        <v>5.0225801578888598</v>
      </c>
      <c r="B10" s="1">
        <v>-4.4703146041329669</v>
      </c>
      <c r="D10" s="1">
        <v>4.3411533309574244</v>
      </c>
      <c r="E10" s="1">
        <v>-4.4703146041329669</v>
      </c>
      <c r="G10" s="1">
        <v>34.703341344434541</v>
      </c>
      <c r="H10" s="1">
        <v>-3.4874053753057064</v>
      </c>
    </row>
    <row r="11" spans="1:8" x14ac:dyDescent="0.25">
      <c r="A11" s="1">
        <v>7.150427039672195</v>
      </c>
      <c r="B11" s="1">
        <v>-6.9663698182769007</v>
      </c>
      <c r="D11" s="1">
        <v>4.280400761930661</v>
      </c>
      <c r="E11" s="1">
        <v>-6.9663698182769007</v>
      </c>
      <c r="G11" s="1">
        <v>26.675786093041868</v>
      </c>
      <c r="H11" s="1">
        <v>-3.1871134134424675</v>
      </c>
    </row>
    <row r="12" spans="1:8" x14ac:dyDescent="0.25">
      <c r="A12" s="1">
        <v>7.2474770477316222</v>
      </c>
      <c r="B12" s="1">
        <v>-1.4128048414947674</v>
      </c>
      <c r="D12" s="1">
        <v>3.4472676392274413</v>
      </c>
      <c r="E12" s="1">
        <v>-1.4128048414947674</v>
      </c>
      <c r="G12" s="1">
        <v>18.270099357658502</v>
      </c>
      <c r="H12" s="1">
        <v>-2.8079760259796793</v>
      </c>
    </row>
    <row r="13" spans="1:8" x14ac:dyDescent="0.25">
      <c r="A13" s="1">
        <v>4.2445824234087874</v>
      </c>
      <c r="B13" s="1">
        <v>-2.2079294838585888</v>
      </c>
      <c r="D13" s="1">
        <v>2.997023551395924</v>
      </c>
      <c r="E13" s="1">
        <v>-2.2079294838585888</v>
      </c>
      <c r="G13" s="1">
        <v>18.037304735432546</v>
      </c>
      <c r="H13" s="1">
        <v>-2.6709588606935104</v>
      </c>
    </row>
    <row r="14" spans="1:8" x14ac:dyDescent="0.25">
      <c r="A14" s="1">
        <v>3.0535383054223511</v>
      </c>
      <c r="B14" s="1">
        <v>-1.4472127134964747</v>
      </c>
      <c r="D14" s="1">
        <v>3.1479647451402206</v>
      </c>
      <c r="E14" s="1">
        <v>-1.4472127134964747</v>
      </c>
      <c r="G14" s="1">
        <v>16.163392114771113</v>
      </c>
      <c r="H14" s="1">
        <v>-2.4447923836713734</v>
      </c>
    </row>
    <row r="15" spans="1:8" x14ac:dyDescent="0.25">
      <c r="A15" s="1">
        <v>4.0252672690746616</v>
      </c>
      <c r="B15" s="1">
        <v>-2.6709588606935104</v>
      </c>
      <c r="D15" s="1">
        <v>4.297599842793157</v>
      </c>
      <c r="E15" s="1">
        <v>-2.6709588606935104</v>
      </c>
      <c r="G15" s="1">
        <v>13.813043352603447</v>
      </c>
      <c r="H15" s="1">
        <v>-2.3686967889554573</v>
      </c>
    </row>
    <row r="16" spans="1:8" x14ac:dyDescent="0.25">
      <c r="A16" s="1">
        <v>4.406843846558786</v>
      </c>
      <c r="B16" s="1">
        <v>-3.8686601903214468</v>
      </c>
      <c r="D16" s="1">
        <v>4.2828762855243587</v>
      </c>
      <c r="E16" s="1">
        <v>-3.8686601903214468</v>
      </c>
      <c r="G16" s="1">
        <v>22.271917514434794</v>
      </c>
      <c r="H16" s="1">
        <v>-2.2079294838585888</v>
      </c>
    </row>
    <row r="17" spans="1:8" x14ac:dyDescent="0.25">
      <c r="A17" s="1">
        <v>3.6468963844815612</v>
      </c>
      <c r="B17" s="1">
        <v>-4.4534232665954576</v>
      </c>
      <c r="D17" s="1">
        <v>2.2259291229325551</v>
      </c>
      <c r="E17" s="1">
        <v>-4.4534232665954576</v>
      </c>
      <c r="G17" s="1">
        <v>12.061982087240631</v>
      </c>
      <c r="H17" s="1">
        <v>-2.0699471244240524</v>
      </c>
    </row>
    <row r="18" spans="1:8" x14ac:dyDescent="0.25">
      <c r="A18" s="1">
        <v>4.7727272088933717</v>
      </c>
      <c r="B18" s="1">
        <v>-1.2876209865566555</v>
      </c>
      <c r="D18" s="1">
        <v>1.1524692072533091</v>
      </c>
      <c r="E18" s="1">
        <v>-1.2876209865566555</v>
      </c>
      <c r="G18" s="1">
        <v>14.067302445986094</v>
      </c>
      <c r="H18" s="1">
        <v>-2.0219152198744537</v>
      </c>
    </row>
    <row r="19" spans="1:8" x14ac:dyDescent="0.25">
      <c r="A19" s="1">
        <v>2.5790258071403778</v>
      </c>
      <c r="B19" s="1">
        <v>-1.7476677556233615</v>
      </c>
      <c r="D19" s="1">
        <v>1.6928941523515935</v>
      </c>
      <c r="E19" s="1">
        <v>-1.7476677556233615</v>
      </c>
      <c r="G19" s="1">
        <v>33.112005554012171</v>
      </c>
      <c r="H19" s="1">
        <v>-1.9819686307719846</v>
      </c>
    </row>
    <row r="20" spans="1:8" x14ac:dyDescent="0.25">
      <c r="A20" s="1">
        <v>4.9015659119078387</v>
      </c>
      <c r="B20" s="1">
        <v>-2.4447923836713734</v>
      </c>
      <c r="D20" s="1">
        <v>3.5748347150009021</v>
      </c>
      <c r="E20" s="1">
        <v>-2.4447923836713734</v>
      </c>
      <c r="G20" s="1">
        <v>46.60387470611176</v>
      </c>
      <c r="H20" s="1">
        <v>-1.7476677556233615</v>
      </c>
    </row>
    <row r="21" spans="1:8" x14ac:dyDescent="0.25">
      <c r="A21" s="1">
        <v>3.3050972793334581</v>
      </c>
      <c r="B21" s="1">
        <v>-0.89247605806456098</v>
      </c>
      <c r="D21" s="1">
        <v>0.82402675038110473</v>
      </c>
      <c r="E21" s="1">
        <v>-0.89247605806456098</v>
      </c>
      <c r="G21" s="1">
        <v>8.9568820068661221</v>
      </c>
      <c r="H21" s="1">
        <v>-1.6945598908205644</v>
      </c>
    </row>
    <row r="22" spans="1:8" x14ac:dyDescent="0.25">
      <c r="A22" s="1">
        <v>4.5022416897765822</v>
      </c>
      <c r="B22" s="1">
        <v>-2.3686967889554573</v>
      </c>
      <c r="D22" s="1">
        <v>4.7637984032755609</v>
      </c>
      <c r="E22" s="1">
        <v>-2.3686967889554573</v>
      </c>
      <c r="G22" s="1">
        <v>18.08656259165976</v>
      </c>
      <c r="H22" s="1">
        <v>-1.5379514587995247</v>
      </c>
    </row>
    <row r="23" spans="1:8" x14ac:dyDescent="0.25">
      <c r="A23" s="1">
        <v>5.9861278102970381</v>
      </c>
      <c r="B23" s="1">
        <v>-1.6945598908205644</v>
      </c>
      <c r="D23" s="1">
        <v>4.0966410465310599</v>
      </c>
      <c r="E23" s="1">
        <v>-1.6945598908205644</v>
      </c>
      <c r="G23" s="1">
        <v>18.696347336750815</v>
      </c>
      <c r="H23" s="1">
        <v>-1.4472127134964747</v>
      </c>
    </row>
    <row r="24" spans="1:8" x14ac:dyDescent="0.25">
      <c r="A24" s="1">
        <v>4.0195320348284715</v>
      </c>
      <c r="B24" s="1">
        <v>-1.9819686307719846</v>
      </c>
      <c r="D24" s="1">
        <v>1.9066502348778016</v>
      </c>
      <c r="E24" s="1">
        <v>-1.9819686307719846</v>
      </c>
      <c r="G24" s="1">
        <v>24.219202783299611</v>
      </c>
      <c r="H24" s="1">
        <v>-1.4432845490050101</v>
      </c>
    </row>
    <row r="25" spans="1:8" x14ac:dyDescent="0.25">
      <c r="A25" s="1">
        <v>3.7128209380813093</v>
      </c>
      <c r="B25" s="1">
        <v>-2.8079760259796793</v>
      </c>
      <c r="D25" s="1">
        <v>4.856115822955422</v>
      </c>
      <c r="E25" s="1">
        <v>-2.8079760259796793</v>
      </c>
      <c r="G25" s="1">
        <v>7.5290732840452854</v>
      </c>
      <c r="H25" s="1">
        <v>-1.4128048414947674</v>
      </c>
    </row>
    <row r="26" spans="1:8" x14ac:dyDescent="0.25">
      <c r="A26" s="1">
        <v>2.4173647059391299</v>
      </c>
      <c r="B26" s="1">
        <v>-1.4432845490050101</v>
      </c>
      <c r="D26" s="1">
        <v>2.6053483223738532</v>
      </c>
      <c r="E26" s="1">
        <v>-1.4432845490050101</v>
      </c>
      <c r="G26" s="1">
        <v>20.95271323883766</v>
      </c>
      <c r="H26" s="1">
        <v>-1.3081151011416616</v>
      </c>
    </row>
    <row r="27" spans="1:8" x14ac:dyDescent="0.25">
      <c r="A27" s="1">
        <v>3.4737795382575793</v>
      </c>
      <c r="B27" s="1">
        <v>-3.1871134134424675</v>
      </c>
      <c r="D27" s="1">
        <v>3.874726990796221</v>
      </c>
      <c r="E27" s="1">
        <v>-3.1871134134424675</v>
      </c>
      <c r="G27" s="1">
        <v>26.168923308376613</v>
      </c>
      <c r="H27" s="1">
        <v>-1.2876209865566555</v>
      </c>
    </row>
    <row r="28" spans="1:8" x14ac:dyDescent="0.25">
      <c r="A28" s="1">
        <v>4.1670894077076603</v>
      </c>
      <c r="B28" s="1">
        <v>-6.6294381423838686</v>
      </c>
      <c r="D28" s="1">
        <v>12.864285495814821</v>
      </c>
      <c r="E28" s="1">
        <v>-6.6294381423838686</v>
      </c>
      <c r="G28" s="1">
        <v>31.438739020063657</v>
      </c>
      <c r="H28" s="1">
        <v>-0.89247605806456098</v>
      </c>
    </row>
    <row r="29" spans="1:8" x14ac:dyDescent="0.25">
      <c r="A29" s="1">
        <v>3.6743745467369835</v>
      </c>
      <c r="B29" s="1">
        <v>-5.2605334688344332</v>
      </c>
      <c r="D29" s="1">
        <v>3.5668783925167573</v>
      </c>
      <c r="E29" s="1">
        <v>-5.2605334688344332</v>
      </c>
      <c r="G29" s="1">
        <v>42.642730966135709</v>
      </c>
      <c r="H29" s="1">
        <v>-0.78312885808810662</v>
      </c>
    </row>
    <row r="30" spans="1:8" x14ac:dyDescent="0.25">
      <c r="A30" s="1">
        <v>5.417673696186271</v>
      </c>
      <c r="B30" s="1">
        <v>-4.7461196856152537</v>
      </c>
      <c r="D30" s="1">
        <v>3.3253500442869708</v>
      </c>
      <c r="E30" s="1">
        <v>-4.7461196856152537</v>
      </c>
      <c r="G30" s="1">
        <v>37.758909025750086</v>
      </c>
      <c r="H30" s="1">
        <v>-0.36658040293077998</v>
      </c>
    </row>
    <row r="31" spans="1:8" x14ac:dyDescent="0.25">
      <c r="A31" s="1"/>
      <c r="B31" s="1"/>
    </row>
    <row r="33" spans="1:1" x14ac:dyDescent="0.25">
      <c r="A33" s="1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A90D9-8786-4E5D-BF61-56346008FA2A}">
  <dimension ref="A2:G7"/>
  <sheetViews>
    <sheetView zoomScale="85" zoomScaleNormal="85" workbookViewId="0">
      <pane xSplit="1" ySplit="1" topLeftCell="B2" activePane="bottomRight" state="frozen"/>
      <selection activeCell="T13" sqref="T13"/>
      <selection pane="topRight" activeCell="T13" sqref="T13"/>
      <selection pane="bottomLeft" activeCell="T13" sqref="T13"/>
      <selection pane="bottomRight" activeCell="B5" sqref="B5"/>
    </sheetView>
  </sheetViews>
  <sheetFormatPr defaultColWidth="8.7265625" defaultRowHeight="12.5" x14ac:dyDescent="0.25"/>
  <cols>
    <col min="1" max="14" width="9.1796875" customWidth="1"/>
    <col min="15" max="15" width="10" customWidth="1"/>
    <col min="16" max="16" width="9.1796875" customWidth="1"/>
    <col min="17" max="17" width="10.81640625" customWidth="1"/>
  </cols>
  <sheetData>
    <row r="2" spans="1:7" ht="50" x14ac:dyDescent="0.25">
      <c r="B2" s="6" t="s">
        <v>108</v>
      </c>
      <c r="C2" s="6" t="s">
        <v>109</v>
      </c>
      <c r="F2" t="s">
        <v>110</v>
      </c>
      <c r="G2" t="s">
        <v>111</v>
      </c>
    </row>
    <row r="3" spans="1:7" x14ac:dyDescent="0.25">
      <c r="A3" t="s">
        <v>3</v>
      </c>
      <c r="B3">
        <v>0.79427820712509611</v>
      </c>
      <c r="C3">
        <v>1.3140256850298091</v>
      </c>
      <c r="E3" t="s">
        <v>3</v>
      </c>
      <c r="F3">
        <v>44.14325715445419</v>
      </c>
      <c r="G3">
        <v>39.553829413381848</v>
      </c>
    </row>
    <row r="4" spans="1:7" x14ac:dyDescent="0.25">
      <c r="A4" t="s">
        <v>14</v>
      </c>
      <c r="B4">
        <v>0.70913283786944847</v>
      </c>
      <c r="C4">
        <v>1.2874621410253462</v>
      </c>
      <c r="E4" t="s">
        <v>14</v>
      </c>
      <c r="F4">
        <v>60.763343802678826</v>
      </c>
      <c r="G4">
        <v>44.920101704529436</v>
      </c>
    </row>
    <row r="5" spans="1:7" x14ac:dyDescent="0.25">
      <c r="A5" t="s">
        <v>16</v>
      </c>
      <c r="B5">
        <v>0.59956015383996797</v>
      </c>
      <c r="C5">
        <v>1.1424199190755617</v>
      </c>
      <c r="E5" t="s">
        <v>16</v>
      </c>
      <c r="F5">
        <v>52.826547719264433</v>
      </c>
      <c r="G5">
        <v>47.51840861413482</v>
      </c>
    </row>
    <row r="6" spans="1:7" x14ac:dyDescent="0.25">
      <c r="A6" t="s">
        <v>15</v>
      </c>
      <c r="B6">
        <v>1.1206544576685094</v>
      </c>
      <c r="C6">
        <v>3.1901482383708442</v>
      </c>
      <c r="E6" t="s">
        <v>15</v>
      </c>
      <c r="F6">
        <v>53.538686645176057</v>
      </c>
      <c r="G6">
        <v>64.871398633161675</v>
      </c>
    </row>
    <row r="7" spans="1:7" x14ac:dyDescent="0.25">
      <c r="A7" t="s">
        <v>19</v>
      </c>
      <c r="B7">
        <v>1.1484677558519949</v>
      </c>
      <c r="C7">
        <v>1.3090917255668448</v>
      </c>
      <c r="E7" t="s">
        <v>19</v>
      </c>
      <c r="F7">
        <v>21.298741881989919</v>
      </c>
      <c r="G7">
        <v>12.269878922754536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BE4A-F435-4AA4-88D3-A8636A7CCD78}">
  <dimension ref="A3:T33"/>
  <sheetViews>
    <sheetView zoomScale="85" zoomScaleNormal="85" workbookViewId="0">
      <pane xSplit="3" ySplit="1" topLeftCell="D25" activePane="bottomRight" state="frozen"/>
      <selection pane="topRight" activeCell="B1" sqref="B1"/>
      <selection pane="bottomLeft" activeCell="A4" sqref="A4"/>
      <selection pane="bottomRight" activeCell="J29" sqref="J29"/>
    </sheetView>
  </sheetViews>
  <sheetFormatPr defaultColWidth="8.7265625" defaultRowHeight="12.5" x14ac:dyDescent="0.25"/>
  <cols>
    <col min="1" max="1" width="9.1796875" customWidth="1"/>
    <col min="3" max="3" width="14.54296875" customWidth="1"/>
    <col min="4" max="20" width="9.1796875" customWidth="1"/>
    <col min="21" max="21" width="10" customWidth="1"/>
    <col min="22" max="22" width="9.1796875" customWidth="1"/>
    <col min="23" max="23" width="10.81640625" customWidth="1"/>
  </cols>
  <sheetData>
    <row r="3" spans="1:20" ht="25" x14ac:dyDescent="0.25">
      <c r="B3" t="s">
        <v>107</v>
      </c>
      <c r="C3" t="s">
        <v>112</v>
      </c>
      <c r="D3" t="s">
        <v>127</v>
      </c>
      <c r="E3" s="5" t="s">
        <v>128</v>
      </c>
      <c r="F3" s="5" t="s">
        <v>129</v>
      </c>
      <c r="G3" s="5" t="s">
        <v>130</v>
      </c>
    </row>
    <row r="4" spans="1:20" x14ac:dyDescent="0.25">
      <c r="A4">
        <v>20</v>
      </c>
      <c r="B4" t="s">
        <v>85</v>
      </c>
      <c r="C4" t="s">
        <v>36</v>
      </c>
      <c r="D4" s="13">
        <v>-4.1336306012731301</v>
      </c>
      <c r="E4" s="1">
        <v>-1.7333212313067052</v>
      </c>
      <c r="F4" s="1">
        <v>-3.5494821435425719</v>
      </c>
      <c r="G4" s="1">
        <v>-4.1336306012731301</v>
      </c>
      <c r="J4" s="1"/>
      <c r="K4" s="1"/>
      <c r="L4" s="1"/>
      <c r="M4" s="1"/>
      <c r="N4" s="1"/>
      <c r="O4" s="1"/>
      <c r="Q4" s="13"/>
      <c r="R4" s="13"/>
      <c r="S4" s="13"/>
      <c r="T4" s="13"/>
    </row>
    <row r="5" spans="1:20" x14ac:dyDescent="0.25">
      <c r="A5">
        <v>9</v>
      </c>
      <c r="B5" t="s">
        <v>77</v>
      </c>
      <c r="C5" t="s">
        <v>53</v>
      </c>
      <c r="D5" s="13">
        <v>-4.1207951616568748</v>
      </c>
      <c r="E5" s="1">
        <v>-2.1640050485746034</v>
      </c>
      <c r="F5" s="1">
        <v>-4.5479903702614388</v>
      </c>
      <c r="G5" s="1">
        <v>-4.1207951616568748</v>
      </c>
      <c r="J5" s="1"/>
      <c r="K5" s="1"/>
      <c r="L5" s="1"/>
      <c r="M5" s="1"/>
      <c r="N5" s="1"/>
      <c r="O5" s="1"/>
      <c r="Q5" s="13"/>
      <c r="R5" s="13"/>
      <c r="S5" s="13"/>
      <c r="T5" s="13"/>
    </row>
    <row r="6" spans="1:20" x14ac:dyDescent="0.25">
      <c r="A6">
        <v>10</v>
      </c>
      <c r="B6" t="s">
        <v>78</v>
      </c>
      <c r="C6" t="s">
        <v>48</v>
      </c>
      <c r="D6" s="13">
        <v>0</v>
      </c>
      <c r="E6" s="1">
        <v>-1.3765874212230627</v>
      </c>
      <c r="F6" s="1">
        <v>-4.9579571115675858</v>
      </c>
      <c r="G6" s="1">
        <v>-3.1672722663953232</v>
      </c>
      <c r="J6" s="1"/>
      <c r="K6" s="1"/>
      <c r="L6" s="1"/>
      <c r="M6" s="1"/>
      <c r="N6" s="1"/>
      <c r="O6" s="1"/>
      <c r="Q6" s="13"/>
      <c r="R6" s="13"/>
      <c r="S6" s="13"/>
      <c r="T6" s="13"/>
    </row>
    <row r="7" spans="1:20" x14ac:dyDescent="0.25">
      <c r="A7">
        <v>11</v>
      </c>
      <c r="B7" t="s">
        <v>101</v>
      </c>
      <c r="C7" t="s">
        <v>60</v>
      </c>
      <c r="D7" s="13">
        <v>-3.0140418658056189</v>
      </c>
      <c r="E7" s="1">
        <v>-0.96739541215980196</v>
      </c>
      <c r="F7" s="1">
        <v>4.0693396996608557</v>
      </c>
      <c r="G7" s="1">
        <v>-3.0140418658056189</v>
      </c>
      <c r="J7" s="1"/>
      <c r="K7" s="1"/>
      <c r="L7" s="1"/>
      <c r="M7" s="1"/>
      <c r="N7" s="1"/>
      <c r="O7" s="1"/>
      <c r="Q7" s="13"/>
      <c r="R7" s="13"/>
      <c r="S7" s="13"/>
      <c r="T7" s="13"/>
    </row>
    <row r="8" spans="1:20" x14ac:dyDescent="0.25">
      <c r="A8">
        <v>3</v>
      </c>
      <c r="B8" t="s">
        <v>75</v>
      </c>
      <c r="C8" t="s">
        <v>62</v>
      </c>
      <c r="D8" s="13">
        <v>0</v>
      </c>
      <c r="E8" s="1">
        <v>-1.972473338113923</v>
      </c>
      <c r="F8" s="1">
        <v>-2.8809155183628947</v>
      </c>
      <c r="G8" s="1">
        <v>-2.4266944282384095</v>
      </c>
      <c r="J8" s="1"/>
      <c r="K8" s="1"/>
      <c r="L8" s="1"/>
      <c r="M8" s="1"/>
      <c r="N8" s="1"/>
      <c r="O8" s="1"/>
      <c r="Q8" s="13"/>
      <c r="R8" s="13"/>
      <c r="S8" s="13"/>
      <c r="T8" s="13"/>
    </row>
    <row r="9" spans="1:20" x14ac:dyDescent="0.25">
      <c r="A9">
        <v>23</v>
      </c>
      <c r="B9" t="s">
        <v>88</v>
      </c>
      <c r="C9" t="s">
        <v>35</v>
      </c>
      <c r="D9" s="13">
        <v>-2.0358392776404934</v>
      </c>
      <c r="E9" s="1">
        <v>-0.81381311589969785</v>
      </c>
      <c r="F9" s="1">
        <v>-1.7209032389725698</v>
      </c>
      <c r="G9" s="1">
        <v>-2.0358392776404934</v>
      </c>
      <c r="J9" s="1"/>
      <c r="K9" s="1"/>
      <c r="L9" s="1"/>
      <c r="M9" s="1"/>
      <c r="N9" s="1"/>
      <c r="O9" s="1"/>
      <c r="Q9" s="13"/>
      <c r="R9" s="13"/>
      <c r="S9" s="13"/>
      <c r="T9" s="13"/>
    </row>
    <row r="10" spans="1:20" x14ac:dyDescent="0.25">
      <c r="A10">
        <v>16</v>
      </c>
      <c r="B10" t="s">
        <v>81</v>
      </c>
      <c r="C10" t="s">
        <v>44</v>
      </c>
      <c r="D10" s="13">
        <v>-1.37677123940554</v>
      </c>
      <c r="E10" s="1">
        <v>-2.034903994486958</v>
      </c>
      <c r="F10" s="1">
        <v>-6.1892071294603346</v>
      </c>
      <c r="G10" s="1">
        <v>-1.37677123940554</v>
      </c>
      <c r="J10" s="1"/>
      <c r="K10" s="1"/>
      <c r="L10" s="1"/>
      <c r="M10" s="1"/>
      <c r="N10" s="1"/>
      <c r="O10" s="1"/>
      <c r="Q10" s="13"/>
      <c r="R10" s="13"/>
      <c r="S10" s="13"/>
      <c r="T10" s="13"/>
    </row>
    <row r="11" spans="1:20" x14ac:dyDescent="0.25">
      <c r="A11">
        <v>26</v>
      </c>
      <c r="B11" t="s">
        <v>91</v>
      </c>
      <c r="C11" t="s">
        <v>42</v>
      </c>
      <c r="D11" s="13">
        <v>-1.2778425411200189</v>
      </c>
      <c r="E11" s="1">
        <v>-0.36444236799135965</v>
      </c>
      <c r="F11" s="1">
        <v>-1.2459681608775504</v>
      </c>
      <c r="G11" s="1">
        <v>-1.2778425411200189</v>
      </c>
      <c r="J11" s="1"/>
      <c r="K11" s="1"/>
      <c r="L11" s="1"/>
      <c r="M11" s="1"/>
      <c r="N11" s="1"/>
      <c r="O11" s="1"/>
      <c r="Q11" s="13"/>
      <c r="R11" s="13"/>
      <c r="S11" s="13"/>
      <c r="T11" s="13"/>
    </row>
    <row r="12" spans="1:20" x14ac:dyDescent="0.25">
      <c r="A12">
        <v>15</v>
      </c>
      <c r="B12" t="s">
        <v>80</v>
      </c>
      <c r="C12" t="s">
        <v>56</v>
      </c>
      <c r="D12" s="13">
        <v>0</v>
      </c>
      <c r="E12" s="1">
        <v>-0.83043416558217364</v>
      </c>
      <c r="F12" s="1">
        <v>-1.2806492952104545</v>
      </c>
      <c r="G12" s="1">
        <v>-1.0555417303963139</v>
      </c>
      <c r="J12" s="1"/>
      <c r="K12" s="1"/>
      <c r="L12" s="1"/>
      <c r="M12" s="1"/>
      <c r="N12" s="1"/>
      <c r="O12" s="1"/>
      <c r="Q12" s="13"/>
      <c r="R12" s="13"/>
      <c r="S12" s="13"/>
      <c r="T12" s="13"/>
    </row>
    <row r="13" spans="1:20" x14ac:dyDescent="0.25">
      <c r="A13">
        <v>12</v>
      </c>
      <c r="B13" t="s">
        <v>79</v>
      </c>
      <c r="C13" t="s">
        <v>38</v>
      </c>
      <c r="D13" s="13">
        <v>0</v>
      </c>
      <c r="E13" s="1">
        <v>-0.5676377025308641</v>
      </c>
      <c r="F13" s="1">
        <v>-1.1377070056111269</v>
      </c>
      <c r="G13" s="1">
        <v>-0.8526723540709954</v>
      </c>
      <c r="J13" s="1"/>
      <c r="K13" s="1"/>
      <c r="L13" s="1"/>
      <c r="M13" s="1"/>
      <c r="N13" s="1"/>
      <c r="O13" s="1"/>
      <c r="Q13" s="13"/>
      <c r="R13" s="13"/>
      <c r="S13" s="13"/>
      <c r="T13" s="13"/>
    </row>
    <row r="14" spans="1:20" x14ac:dyDescent="0.25">
      <c r="A14">
        <v>6</v>
      </c>
      <c r="B14" t="s">
        <v>98</v>
      </c>
      <c r="C14" t="s">
        <v>45</v>
      </c>
      <c r="D14" s="13">
        <v>0</v>
      </c>
      <c r="E14" s="1">
        <v>0.30583004316343021</v>
      </c>
      <c r="F14" s="1">
        <v>-1.9904780207348316</v>
      </c>
      <c r="G14" s="1">
        <v>-0.84232398878570092</v>
      </c>
      <c r="J14" s="1"/>
      <c r="K14" s="1"/>
      <c r="L14" s="1"/>
      <c r="M14" s="1"/>
      <c r="N14" s="1"/>
      <c r="O14" s="1"/>
      <c r="Q14" s="13"/>
      <c r="R14" s="13"/>
      <c r="S14" s="13"/>
      <c r="T14" s="13"/>
    </row>
    <row r="15" spans="1:20" x14ac:dyDescent="0.25">
      <c r="A15">
        <v>22</v>
      </c>
      <c r="B15" t="s">
        <v>87</v>
      </c>
      <c r="C15" t="s">
        <v>57</v>
      </c>
      <c r="D15" s="13">
        <v>-0.71519096406211347</v>
      </c>
      <c r="E15" s="1">
        <v>-0.75998307534405085</v>
      </c>
      <c r="F15" s="1">
        <v>-1.9738740177512992</v>
      </c>
      <c r="G15" s="1">
        <v>-0.71519096406211347</v>
      </c>
      <c r="J15" s="1"/>
      <c r="K15" s="1"/>
      <c r="L15" s="1"/>
      <c r="M15" s="1"/>
      <c r="N15" s="1"/>
      <c r="O15" s="1"/>
      <c r="Q15" s="13"/>
      <c r="R15" s="13"/>
      <c r="S15" s="13"/>
      <c r="T15" s="13"/>
    </row>
    <row r="16" spans="1:20" x14ac:dyDescent="0.25">
      <c r="A16">
        <v>28</v>
      </c>
      <c r="B16" t="s">
        <v>93</v>
      </c>
      <c r="C16" t="s">
        <v>47</v>
      </c>
      <c r="D16" s="13">
        <v>0</v>
      </c>
      <c r="E16" s="1">
        <v>-0.43365452260248577</v>
      </c>
      <c r="F16" s="1">
        <v>-0.60568008403533913</v>
      </c>
      <c r="G16" s="1">
        <v>-0.51966730331891242</v>
      </c>
      <c r="J16" s="1"/>
      <c r="K16" s="1"/>
      <c r="L16" s="1"/>
      <c r="M16" s="1"/>
      <c r="N16" s="1"/>
      <c r="O16" s="1"/>
      <c r="Q16" s="13"/>
      <c r="R16" s="13"/>
      <c r="S16" s="13"/>
      <c r="T16" s="13"/>
    </row>
    <row r="17" spans="1:20" x14ac:dyDescent="0.25">
      <c r="A17">
        <v>4</v>
      </c>
      <c r="B17" t="s">
        <v>96</v>
      </c>
      <c r="C17" t="s">
        <v>50</v>
      </c>
      <c r="D17" s="13">
        <v>0</v>
      </c>
      <c r="E17" s="1">
        <v>-0.30938694671550365</v>
      </c>
      <c r="F17" s="1">
        <v>-0.70090545355407574</v>
      </c>
      <c r="G17" s="1">
        <v>-0.50514620013478972</v>
      </c>
      <c r="J17" s="1"/>
      <c r="K17" s="1"/>
      <c r="L17" s="1"/>
      <c r="M17" s="1"/>
      <c r="N17" s="1"/>
      <c r="O17" s="1"/>
      <c r="Q17" s="13"/>
      <c r="R17" s="13"/>
      <c r="S17" s="13"/>
      <c r="T17" s="13"/>
    </row>
    <row r="18" spans="1:20" x14ac:dyDescent="0.25">
      <c r="A18">
        <v>13</v>
      </c>
      <c r="B18" t="s">
        <v>90</v>
      </c>
      <c r="C18" t="s">
        <v>40</v>
      </c>
      <c r="D18" s="13">
        <v>0</v>
      </c>
      <c r="E18" s="1">
        <v>-0.29067383095228111</v>
      </c>
      <c r="F18" s="1">
        <v>-0.66752998270824848</v>
      </c>
      <c r="G18" s="1">
        <v>-0.47910190683026471</v>
      </c>
      <c r="J18" s="1"/>
      <c r="K18" s="1"/>
      <c r="L18" s="1"/>
      <c r="M18" s="1"/>
      <c r="N18" s="1"/>
      <c r="O18" s="1"/>
      <c r="Q18" s="13"/>
      <c r="R18" s="13"/>
      <c r="S18" s="13"/>
      <c r="T18" s="13"/>
    </row>
    <row r="19" spans="1:20" x14ac:dyDescent="0.25">
      <c r="A19">
        <v>25</v>
      </c>
      <c r="B19" t="s">
        <v>102</v>
      </c>
      <c r="C19" t="s">
        <v>54</v>
      </c>
      <c r="D19" s="13">
        <v>-0.46075477208052507</v>
      </c>
      <c r="E19" s="1">
        <v>-0.96651771724669944</v>
      </c>
      <c r="F19" s="1">
        <v>-4.0099374767525022</v>
      </c>
      <c r="G19" s="1">
        <v>-0.46075477208052507</v>
      </c>
      <c r="J19" s="1"/>
      <c r="K19" s="1"/>
      <c r="L19" s="1"/>
      <c r="M19" s="1"/>
      <c r="N19" s="1"/>
      <c r="O19" s="1"/>
      <c r="Q19" s="13"/>
      <c r="R19" s="13"/>
      <c r="S19" s="13"/>
      <c r="T19" s="13"/>
    </row>
    <row r="20" spans="1:20" x14ac:dyDescent="0.25">
      <c r="A20">
        <v>19</v>
      </c>
      <c r="B20" t="s">
        <v>84</v>
      </c>
      <c r="C20" t="s">
        <v>43</v>
      </c>
      <c r="D20" s="13">
        <v>-0.38995532482822631</v>
      </c>
      <c r="E20" s="1">
        <v>-9.193407309562629E-2</v>
      </c>
      <c r="F20" s="1">
        <v>-0.94829812351314002</v>
      </c>
      <c r="G20" s="1">
        <v>-0.38995532482822631</v>
      </c>
      <c r="J20" s="1"/>
      <c r="K20" s="1"/>
      <c r="L20" s="1"/>
      <c r="M20" s="1"/>
      <c r="N20" s="1"/>
      <c r="O20" s="1"/>
      <c r="Q20" s="13"/>
      <c r="R20" s="13"/>
      <c r="S20" s="13"/>
      <c r="T20" s="13"/>
    </row>
    <row r="21" spans="1:20" x14ac:dyDescent="0.25">
      <c r="A21">
        <v>30</v>
      </c>
      <c r="B21" t="s">
        <v>95</v>
      </c>
      <c r="C21" t="s">
        <v>51</v>
      </c>
      <c r="D21" s="13">
        <v>-0.29319128913433973</v>
      </c>
      <c r="E21" s="1">
        <v>-0.35408564049471652</v>
      </c>
      <c r="F21" s="1">
        <v>-0.942380506647014</v>
      </c>
      <c r="G21" s="1">
        <v>-0.29319128913433973</v>
      </c>
      <c r="J21" s="1"/>
      <c r="K21" s="1"/>
      <c r="L21" s="1"/>
      <c r="M21" s="1"/>
      <c r="N21" s="1"/>
      <c r="O21" s="1"/>
      <c r="Q21" s="13"/>
      <c r="R21" s="13"/>
      <c r="S21" s="13"/>
      <c r="T21" s="13"/>
    </row>
    <row r="22" spans="1:20" x14ac:dyDescent="0.25">
      <c r="A22">
        <v>2</v>
      </c>
      <c r="B22" t="s">
        <v>83</v>
      </c>
      <c r="C22" t="s">
        <v>59</v>
      </c>
      <c r="D22" s="13">
        <v>-0.23277430258396548</v>
      </c>
      <c r="E22" s="1">
        <v>0.69834109829039537</v>
      </c>
      <c r="F22" s="1">
        <v>-1.0699881785177576</v>
      </c>
      <c r="G22" s="1">
        <v>-0.23277430258396548</v>
      </c>
      <c r="J22" s="1"/>
      <c r="K22" s="1"/>
      <c r="L22" s="1"/>
      <c r="M22" s="1"/>
      <c r="N22" s="1"/>
      <c r="O22" s="1"/>
      <c r="Q22" s="13"/>
      <c r="R22" s="13"/>
      <c r="S22" s="13"/>
      <c r="T22" s="13"/>
    </row>
    <row r="23" spans="1:20" x14ac:dyDescent="0.25">
      <c r="A23">
        <v>18</v>
      </c>
      <c r="B23" t="s">
        <v>89</v>
      </c>
      <c r="C23" t="s">
        <v>41</v>
      </c>
      <c r="D23" s="13">
        <v>0</v>
      </c>
      <c r="E23" s="1">
        <v>-0.14672255214501925</v>
      </c>
      <c r="F23" s="1">
        <v>-0.23869476633215433</v>
      </c>
      <c r="G23" s="1">
        <v>-0.19270865923858682</v>
      </c>
      <c r="J23" s="1"/>
      <c r="K23" s="1"/>
      <c r="L23" s="1"/>
      <c r="M23" s="1"/>
      <c r="N23" s="1"/>
      <c r="O23" s="1"/>
      <c r="Q23" s="13"/>
      <c r="R23" s="13"/>
      <c r="S23" s="13"/>
      <c r="T23" s="13"/>
    </row>
    <row r="24" spans="1:20" x14ac:dyDescent="0.25">
      <c r="A24">
        <v>24</v>
      </c>
      <c r="B24" t="s">
        <v>82</v>
      </c>
      <c r="C24" t="s">
        <v>61</v>
      </c>
      <c r="D24" s="13">
        <v>-8.2605447097992946E-2</v>
      </c>
      <c r="E24" s="1">
        <v>-0.69286964852307287</v>
      </c>
      <c r="F24" s="1">
        <v>-1.1584288579669781</v>
      </c>
      <c r="G24" s="1">
        <v>-8.2605447097992946E-2</v>
      </c>
      <c r="J24" s="1"/>
      <c r="K24" s="1"/>
      <c r="L24" s="1"/>
      <c r="M24" s="1"/>
      <c r="N24" s="1"/>
      <c r="O24" s="1"/>
      <c r="Q24" s="13"/>
      <c r="R24" s="13"/>
      <c r="S24" s="13"/>
      <c r="T24" s="13"/>
    </row>
    <row r="25" spans="1:20" x14ac:dyDescent="0.25">
      <c r="A25">
        <v>17</v>
      </c>
      <c r="B25" t="s">
        <v>100</v>
      </c>
      <c r="C25" t="s">
        <v>55</v>
      </c>
      <c r="D25" s="13">
        <v>-7.2043743645489142E-2</v>
      </c>
      <c r="E25" s="1">
        <v>-0.77702698285605776</v>
      </c>
      <c r="F25" s="1">
        <v>-0.62644938987827981</v>
      </c>
      <c r="G25" s="1">
        <v>-7.2043743645489142E-2</v>
      </c>
      <c r="J25" s="1"/>
      <c r="K25" s="1"/>
      <c r="L25" s="1"/>
      <c r="M25" s="1"/>
      <c r="N25" s="1"/>
      <c r="O25" s="1"/>
      <c r="Q25" s="13"/>
      <c r="R25" s="13"/>
      <c r="S25" s="13"/>
      <c r="T25" s="13"/>
    </row>
    <row r="26" spans="1:20" x14ac:dyDescent="0.25">
      <c r="A26">
        <v>8</v>
      </c>
      <c r="B26" t="s">
        <v>76</v>
      </c>
      <c r="C26" t="s">
        <v>49</v>
      </c>
      <c r="D26" s="13">
        <v>0</v>
      </c>
      <c r="E26" s="1">
        <v>0.40519699112983598</v>
      </c>
      <c r="F26" s="1">
        <v>-6.5995536368602087E-2</v>
      </c>
      <c r="G26" s="1">
        <v>-6.5995536368602087E-2</v>
      </c>
      <c r="J26" s="1"/>
      <c r="K26" s="1"/>
      <c r="L26" s="1"/>
      <c r="M26" s="1"/>
      <c r="N26" s="1"/>
      <c r="O26" s="1"/>
      <c r="Q26" s="13"/>
      <c r="R26" s="13"/>
      <c r="S26" s="13"/>
      <c r="T26" s="13"/>
    </row>
    <row r="27" spans="1:20" x14ac:dyDescent="0.25">
      <c r="A27">
        <v>27</v>
      </c>
      <c r="B27" t="s">
        <v>92</v>
      </c>
      <c r="C27" t="s">
        <v>34</v>
      </c>
      <c r="D27" s="13">
        <v>0</v>
      </c>
      <c r="E27" s="1">
        <v>-2.8048519175771461E-2</v>
      </c>
      <c r="F27" s="1">
        <v>-0.10279564988169757</v>
      </c>
      <c r="G27" s="1">
        <v>-6.5422084528734506E-2</v>
      </c>
      <c r="J27" s="1"/>
      <c r="K27" s="1"/>
      <c r="L27" s="1"/>
      <c r="M27" s="1"/>
      <c r="N27" s="1"/>
      <c r="O27" s="1"/>
      <c r="Q27" s="13"/>
      <c r="R27" s="13"/>
      <c r="S27" s="13"/>
      <c r="T27" s="13"/>
    </row>
    <row r="28" spans="1:20" x14ac:dyDescent="0.25">
      <c r="A28">
        <v>21</v>
      </c>
      <c r="B28" t="s">
        <v>86</v>
      </c>
      <c r="C28" t="s">
        <v>52</v>
      </c>
      <c r="D28" s="13">
        <v>-2.7417745498334475E-2</v>
      </c>
      <c r="E28" s="1">
        <v>-3.134847833192661E-2</v>
      </c>
      <c r="F28" s="1">
        <v>-0.47355001306304495</v>
      </c>
      <c r="G28" s="1">
        <v>-2.7417745498334475E-2</v>
      </c>
      <c r="J28" s="1"/>
      <c r="K28" s="1"/>
      <c r="L28" s="1"/>
      <c r="M28" s="1"/>
      <c r="N28" s="1"/>
      <c r="O28" s="1"/>
      <c r="Q28" s="13"/>
      <c r="R28" s="13"/>
      <c r="S28" s="13"/>
      <c r="T28" s="13"/>
    </row>
    <row r="29" spans="1:20" x14ac:dyDescent="0.25">
      <c r="A29">
        <v>14</v>
      </c>
      <c r="B29" t="s">
        <v>103</v>
      </c>
      <c r="C29" t="s">
        <v>46</v>
      </c>
      <c r="D29" s="13">
        <v>0</v>
      </c>
      <c r="E29" s="1">
        <v>0.13556425067861474</v>
      </c>
      <c r="F29" s="1">
        <v>-0.17640787824361434</v>
      </c>
      <c r="G29" s="1">
        <v>-2.0421813782499802E-2</v>
      </c>
      <c r="J29" s="1"/>
      <c r="K29" s="1"/>
      <c r="L29" s="1"/>
      <c r="M29" s="1"/>
      <c r="N29" s="1"/>
      <c r="O29" s="1"/>
      <c r="Q29" s="13"/>
      <c r="R29" s="13"/>
      <c r="S29" s="13"/>
      <c r="T29" s="13"/>
    </row>
    <row r="30" spans="1:20" x14ac:dyDescent="0.25">
      <c r="A30">
        <v>29</v>
      </c>
      <c r="B30" t="s">
        <v>94</v>
      </c>
      <c r="C30" t="s">
        <v>58</v>
      </c>
      <c r="D30" s="13">
        <v>-5.4379850938819769E-5</v>
      </c>
      <c r="E30" s="1">
        <v>-4.182673579593963E-2</v>
      </c>
      <c r="F30" s="1">
        <v>-0.20684779374397633</v>
      </c>
      <c r="G30" s="1">
        <v>-5.4379850938819769E-5</v>
      </c>
      <c r="J30" s="1"/>
      <c r="K30" s="1"/>
      <c r="L30" s="1"/>
      <c r="M30" s="1"/>
      <c r="N30" s="1"/>
      <c r="O30" s="1"/>
      <c r="Q30" s="13"/>
      <c r="R30" s="13"/>
      <c r="S30" s="13"/>
      <c r="T30" s="13"/>
    </row>
    <row r="31" spans="1:20" x14ac:dyDescent="0.25">
      <c r="A31">
        <v>7</v>
      </c>
      <c r="B31" t="s">
        <v>99</v>
      </c>
      <c r="C31" t="s">
        <v>37</v>
      </c>
      <c r="D31" s="13">
        <v>7.5937988763487832E-3</v>
      </c>
      <c r="E31" s="1">
        <v>6.5639965808893169E-2</v>
      </c>
      <c r="F31" s="1">
        <v>-0.97961921620127268</v>
      </c>
      <c r="G31" s="1">
        <v>7.5937988763487832E-3</v>
      </c>
      <c r="J31" s="1"/>
      <c r="K31" s="1"/>
      <c r="L31" s="1"/>
      <c r="M31" s="1"/>
      <c r="N31" s="1"/>
      <c r="O31" s="1"/>
      <c r="Q31" s="13"/>
      <c r="R31" s="13"/>
      <c r="S31" s="13"/>
      <c r="T31" s="13"/>
    </row>
    <row r="32" spans="1:20" x14ac:dyDescent="0.25">
      <c r="A32">
        <v>5</v>
      </c>
      <c r="B32" t="s">
        <v>97</v>
      </c>
      <c r="C32" t="s">
        <v>39</v>
      </c>
      <c r="D32" s="13">
        <v>0</v>
      </c>
      <c r="E32" s="1">
        <v>0.72701470920633149</v>
      </c>
      <c r="F32" s="1">
        <v>7.7050042901245439E-2</v>
      </c>
      <c r="G32" s="1">
        <v>7.7050042901245439E-2</v>
      </c>
      <c r="J32" s="1"/>
      <c r="K32" s="1"/>
      <c r="L32" s="1"/>
      <c r="M32" s="1"/>
      <c r="N32" s="1"/>
      <c r="O32" s="1"/>
      <c r="Q32" s="13"/>
      <c r="R32" s="13"/>
      <c r="S32" s="13"/>
      <c r="T32" s="13"/>
    </row>
    <row r="33" spans="10:15" x14ac:dyDescent="0.25">
      <c r="J33" s="1"/>
      <c r="K33" s="1"/>
      <c r="L33" s="1"/>
      <c r="M33" s="1"/>
      <c r="N33" s="1"/>
      <c r="O33" s="1"/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484EB-DDBA-4BD3-814D-DC63EE52F40A}">
  <dimension ref="A1:AA22"/>
  <sheetViews>
    <sheetView topLeftCell="A11" workbookViewId="0">
      <selection activeCell="G11" sqref="G11"/>
    </sheetView>
  </sheetViews>
  <sheetFormatPr defaultRowHeight="12.5" x14ac:dyDescent="0.25"/>
  <cols>
    <col min="1" max="1" width="15" customWidth="1"/>
    <col min="2" max="2" width="14.453125" customWidth="1"/>
    <col min="17" max="17" width="13.1796875" customWidth="1"/>
    <col min="18" max="18" width="12.26953125" customWidth="1"/>
    <col min="21" max="21" width="45.81640625" customWidth="1"/>
  </cols>
  <sheetData>
    <row r="1" spans="1:27" x14ac:dyDescent="0.25">
      <c r="D1" t="s">
        <v>132</v>
      </c>
      <c r="E1" t="s">
        <v>133</v>
      </c>
      <c r="G1" t="s">
        <v>134</v>
      </c>
    </row>
    <row r="2" spans="1:27" x14ac:dyDescent="0.25">
      <c r="A2" t="s">
        <v>15</v>
      </c>
      <c r="B2">
        <v>2021</v>
      </c>
      <c r="C2" s="1"/>
      <c r="D2" s="1">
        <v>7.7555358974358973E-2</v>
      </c>
      <c r="E2" s="1">
        <v>3.7906508457079915</v>
      </c>
      <c r="F2" s="1"/>
      <c r="G2" s="1">
        <v>3.7130954867336325</v>
      </c>
    </row>
    <row r="3" spans="1:27" x14ac:dyDescent="0.25">
      <c r="B3">
        <v>2022</v>
      </c>
      <c r="C3" s="1"/>
      <c r="D3" s="1">
        <v>0.457059649122807</v>
      </c>
      <c r="E3" s="1">
        <v>4.6932060310080326</v>
      </c>
      <c r="F3" s="1"/>
      <c r="G3" s="1">
        <v>4.2361463818852254</v>
      </c>
    </row>
    <row r="4" spans="1:27" x14ac:dyDescent="0.25">
      <c r="A4" t="s">
        <v>131</v>
      </c>
      <c r="B4">
        <v>2021</v>
      </c>
      <c r="C4" s="4"/>
      <c r="D4" s="1">
        <v>0.28907238372093025</v>
      </c>
      <c r="E4" s="1">
        <v>2.3383191780821915</v>
      </c>
      <c r="G4" s="1">
        <v>2.0492467943612613</v>
      </c>
    </row>
    <row r="5" spans="1:27" x14ac:dyDescent="0.25">
      <c r="B5">
        <v>2022</v>
      </c>
      <c r="C5" s="4"/>
      <c r="D5" s="1">
        <v>0.86099297297297306</v>
      </c>
      <c r="E5" s="1">
        <v>3.1525859813084112</v>
      </c>
      <c r="G5" s="1">
        <v>2.2915930083354379</v>
      </c>
    </row>
    <row r="6" spans="1:27" x14ac:dyDescent="0.25">
      <c r="A6" t="s">
        <v>14</v>
      </c>
      <c r="B6">
        <v>2021</v>
      </c>
      <c r="C6" s="4"/>
      <c r="D6" s="1">
        <v>0.33906469026548669</v>
      </c>
      <c r="E6" s="1">
        <v>2.3011504424778759</v>
      </c>
      <c r="G6" s="1">
        <v>1.9620857522123893</v>
      </c>
    </row>
    <row r="7" spans="1:27" x14ac:dyDescent="0.25">
      <c r="B7">
        <v>2022</v>
      </c>
      <c r="C7" s="4"/>
      <c r="D7" s="1">
        <v>0.76512979820948046</v>
      </c>
      <c r="E7" s="1">
        <v>2.9430150346918218</v>
      </c>
      <c r="G7" s="1">
        <v>2.1778852364823411</v>
      </c>
    </row>
    <row r="8" spans="1:27" x14ac:dyDescent="0.25">
      <c r="A8" t="s">
        <v>19</v>
      </c>
      <c r="B8">
        <v>2021</v>
      </c>
      <c r="C8" s="4"/>
      <c r="D8" s="1">
        <v>2.96998392292141</v>
      </c>
      <c r="E8" s="1">
        <v>7.4307661853624447</v>
      </c>
      <c r="G8" s="1">
        <v>4.4607822624410343</v>
      </c>
    </row>
    <row r="9" spans="1:27" x14ac:dyDescent="0.25">
      <c r="B9">
        <v>2022</v>
      </c>
      <c r="C9" s="4"/>
      <c r="D9" s="1">
        <v>4.0532935958958562</v>
      </c>
      <c r="E9" s="1">
        <v>8.9454618499275504</v>
      </c>
      <c r="G9" s="1">
        <v>4.8921682540316942</v>
      </c>
    </row>
    <row r="11" spans="1:27" ht="16.5" customHeight="1" x14ac:dyDescent="0.25"/>
    <row r="12" spans="1:27" ht="16.5" customHeight="1" x14ac:dyDescent="0.25"/>
    <row r="13" spans="1:27" ht="16.5" customHeight="1" x14ac:dyDescent="0.25"/>
    <row r="15" spans="1:27" x14ac:dyDescent="0.25">
      <c r="P15" s="14"/>
      <c r="Q15" s="14"/>
      <c r="S15" s="14"/>
      <c r="U15" s="14"/>
      <c r="V15" s="14"/>
      <c r="X15" s="14"/>
      <c r="Y15" s="14"/>
      <c r="AA15" s="14"/>
    </row>
    <row r="16" spans="1:27" x14ac:dyDescent="0.25">
      <c r="P16" s="14"/>
      <c r="Q16" s="14"/>
      <c r="S16" s="14"/>
      <c r="T16" s="14"/>
      <c r="U16" s="14"/>
      <c r="V16" s="14"/>
      <c r="W16" s="14"/>
      <c r="X16" s="14"/>
      <c r="Y16" s="14"/>
      <c r="Z16" s="14"/>
      <c r="AA16" s="14"/>
    </row>
    <row r="17" spans="16:27" x14ac:dyDescent="0.25">
      <c r="P17" s="14"/>
      <c r="Q17" s="14"/>
      <c r="S17" s="14"/>
      <c r="T17" s="14"/>
      <c r="U17" s="14"/>
      <c r="V17" s="14"/>
      <c r="X17" s="14"/>
      <c r="Y17" s="14"/>
      <c r="AA17" s="14"/>
    </row>
    <row r="18" spans="16:27" x14ac:dyDescent="0.25">
      <c r="P18" s="14"/>
      <c r="Q18" s="14"/>
      <c r="S18" s="14"/>
      <c r="T18" s="14"/>
      <c r="U18" s="14"/>
      <c r="V18" s="14"/>
      <c r="AA18" s="14"/>
    </row>
    <row r="19" spans="16:27" x14ac:dyDescent="0.25">
      <c r="P19" s="14"/>
      <c r="Q19" s="14"/>
      <c r="S19" s="14"/>
      <c r="AA19" s="14"/>
    </row>
    <row r="20" spans="16:27" x14ac:dyDescent="0.25">
      <c r="P20" s="14"/>
      <c r="Q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6:27" x14ac:dyDescent="0.25">
      <c r="P21" s="14"/>
      <c r="Q21" s="14"/>
      <c r="S21" s="14"/>
      <c r="U21" s="14"/>
      <c r="V21" s="14"/>
      <c r="X21" s="14"/>
      <c r="Y21" s="14"/>
      <c r="AA21" s="14"/>
    </row>
    <row r="22" spans="16:27" x14ac:dyDescent="0.25">
      <c r="P22" s="14"/>
      <c r="Q22" s="14"/>
      <c r="S22" s="14"/>
      <c r="T22" s="14"/>
      <c r="U22" s="14"/>
      <c r="V22" s="14"/>
      <c r="AA22" s="1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8AB09-27FF-4D77-B0B7-8ED6FAE748F2}">
  <dimension ref="A1"/>
  <sheetViews>
    <sheetView zoomScaleNormal="100" workbookViewId="0">
      <selection activeCell="AX54" sqref="A53:AX5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C6ED1-B371-4685-BA30-AB6DBD1320FF}">
  <dimension ref="A2:G24"/>
  <sheetViews>
    <sheetView workbookViewId="0">
      <selection activeCell="I19" sqref="A1:I19"/>
    </sheetView>
  </sheetViews>
  <sheetFormatPr defaultRowHeight="12.5" x14ac:dyDescent="0.25"/>
  <cols>
    <col min="2" max="2" width="27.7265625" customWidth="1"/>
    <col min="3" max="3" width="31.26953125" customWidth="1"/>
    <col min="4" max="4" width="25.81640625" customWidth="1"/>
    <col min="5" max="5" width="23.1796875" customWidth="1"/>
    <col min="6" max="6" width="20.453125" customWidth="1"/>
    <col min="7" max="7" width="33.54296875" customWidth="1"/>
  </cols>
  <sheetData>
    <row r="2" spans="1:5" x14ac:dyDescent="0.25">
      <c r="A2" t="s">
        <v>135</v>
      </c>
      <c r="B2" t="s">
        <v>136</v>
      </c>
      <c r="C2" t="s">
        <v>137</v>
      </c>
      <c r="D2" t="s">
        <v>138</v>
      </c>
      <c r="E2" t="s">
        <v>139</v>
      </c>
    </row>
    <row r="3" spans="1:5" x14ac:dyDescent="0.25">
      <c r="A3" t="s">
        <v>3</v>
      </c>
      <c r="B3">
        <v>2.7481367222820803E-2</v>
      </c>
      <c r="C3">
        <v>3.9384001684026948E-2</v>
      </c>
      <c r="D3">
        <v>0.36441269054779313</v>
      </c>
      <c r="E3">
        <v>0.42104762800622314</v>
      </c>
    </row>
    <row r="4" spans="1:5" x14ac:dyDescent="0.25">
      <c r="A4" t="s">
        <v>18</v>
      </c>
      <c r="B4">
        <v>3.8217434289120951E-2</v>
      </c>
      <c r="C4">
        <v>5.4792833626887229E-2</v>
      </c>
      <c r="D4">
        <v>0.26996420191619697</v>
      </c>
      <c r="E4">
        <v>0.3546933498368996</v>
      </c>
    </row>
    <row r="5" spans="1:5" x14ac:dyDescent="0.25">
      <c r="A5" t="s">
        <v>19</v>
      </c>
      <c r="B5">
        <v>7.5804669836391321E-3</v>
      </c>
      <c r="C5">
        <v>1.0821435391968968E-2</v>
      </c>
      <c r="D5">
        <v>0.53948703931922171</v>
      </c>
      <c r="E5">
        <v>0.54404517097385396</v>
      </c>
    </row>
    <row r="6" spans="1:5" x14ac:dyDescent="0.25">
      <c r="A6" t="s">
        <v>140</v>
      </c>
      <c r="B6">
        <v>3.011967368750005E-2</v>
      </c>
      <c r="C6">
        <v>4.7298741425124108E-2</v>
      </c>
      <c r="D6">
        <v>9.624378575203596E-2</v>
      </c>
      <c r="E6">
        <v>0.11833383351250326</v>
      </c>
    </row>
    <row r="24" spans="7:7" x14ac:dyDescent="0.25">
      <c r="G24">
        <v>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FBB0F-9AD3-4765-B81F-3E737A272C10}">
  <dimension ref="A1:M42"/>
  <sheetViews>
    <sheetView workbookViewId="0">
      <selection activeCell="M42" sqref="A9:M42"/>
    </sheetView>
  </sheetViews>
  <sheetFormatPr defaultRowHeight="12.5" x14ac:dyDescent="0.25"/>
  <cols>
    <col min="2" max="2" width="38" customWidth="1"/>
    <col min="3" max="3" width="31.81640625" customWidth="1"/>
    <col min="4" max="4" width="17.26953125" customWidth="1"/>
  </cols>
  <sheetData>
    <row r="1" spans="1:13" x14ac:dyDescent="0.25">
      <c r="A1" t="s">
        <v>9</v>
      </c>
      <c r="B1" t="s">
        <v>141</v>
      </c>
      <c r="C1" t="s">
        <v>137</v>
      </c>
      <c r="D1" t="s">
        <v>142</v>
      </c>
      <c r="E1" t="s">
        <v>143</v>
      </c>
    </row>
    <row r="2" spans="1:13" x14ac:dyDescent="0.25">
      <c r="A2" t="s">
        <v>3</v>
      </c>
      <c r="B2" t="s">
        <v>144</v>
      </c>
      <c r="C2" t="s">
        <v>145</v>
      </c>
      <c r="D2" t="s">
        <v>146</v>
      </c>
      <c r="E2" t="s">
        <v>147</v>
      </c>
    </row>
    <row r="3" spans="1:13" x14ac:dyDescent="0.25">
      <c r="A3" t="s">
        <v>18</v>
      </c>
      <c r="B3">
        <v>19</v>
      </c>
      <c r="C3">
        <v>38</v>
      </c>
      <c r="D3">
        <v>61</v>
      </c>
      <c r="E3">
        <v>112</v>
      </c>
    </row>
    <row r="4" spans="1:13" x14ac:dyDescent="0.25">
      <c r="A4" t="s">
        <v>19</v>
      </c>
      <c r="B4">
        <v>11</v>
      </c>
      <c r="C4">
        <v>17</v>
      </c>
      <c r="D4">
        <v>92</v>
      </c>
      <c r="E4">
        <v>103</v>
      </c>
    </row>
    <row r="5" spans="1:13" x14ac:dyDescent="0.25">
      <c r="A5" t="s">
        <v>140</v>
      </c>
      <c r="B5">
        <v>8</v>
      </c>
      <c r="C5">
        <v>13</v>
      </c>
      <c r="D5">
        <v>18</v>
      </c>
      <c r="E5">
        <v>27</v>
      </c>
    </row>
    <row r="9" spans="1:13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</row>
    <row r="10" spans="1:13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8"/>
      <c r="L10" s="58"/>
      <c r="M10" s="58"/>
    </row>
    <row r="11" spans="1:13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58"/>
      <c r="K11" s="58"/>
      <c r="L11" s="58"/>
      <c r="M11" s="58"/>
    </row>
    <row r="12" spans="1:13" x14ac:dyDescent="0.25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13" x14ac:dyDescent="0.25">
      <c r="A13" s="58"/>
      <c r="B13" s="58"/>
      <c r="C13" s="58"/>
      <c r="D13" s="58"/>
      <c r="E13" s="58"/>
      <c r="F13" s="58"/>
      <c r="G13" s="58"/>
      <c r="H13" s="58"/>
      <c r="I13" s="58"/>
      <c r="J13" s="58"/>
      <c r="K13" s="58"/>
      <c r="L13" s="58"/>
      <c r="M13" s="58"/>
    </row>
    <row r="14" spans="1:13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</row>
    <row r="15" spans="1:13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</row>
    <row r="16" spans="1:13" x14ac:dyDescent="0.25">
      <c r="A16" s="58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</row>
    <row r="17" spans="1:13" x14ac:dyDescent="0.25">
      <c r="A17" s="58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</row>
    <row r="18" spans="1:13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</row>
    <row r="19" spans="1:13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8"/>
    </row>
    <row r="20" spans="1:13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</row>
    <row r="21" spans="1:13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</row>
    <row r="22" spans="1:13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</row>
    <row r="23" spans="1:13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58"/>
      <c r="K23" s="58"/>
      <c r="L23" s="58"/>
      <c r="M23" s="58"/>
    </row>
    <row r="24" spans="1:13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58"/>
      <c r="K24" s="58"/>
      <c r="L24" s="58"/>
      <c r="M24" s="58"/>
    </row>
    <row r="25" spans="1:13" x14ac:dyDescent="0.25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</row>
    <row r="26" spans="1:13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  <c r="M26" s="58"/>
    </row>
    <row r="27" spans="1:13" x14ac:dyDescent="0.2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</row>
    <row r="28" spans="1:13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</row>
    <row r="29" spans="1:13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</row>
    <row r="30" spans="1:13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</row>
    <row r="31" spans="1:13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</row>
    <row r="32" spans="1:13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</row>
    <row r="33" spans="1:13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</row>
    <row r="34" spans="1:13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</row>
    <row r="35" spans="1:13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</row>
    <row r="36" spans="1:13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</row>
    <row r="37" spans="1:13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</row>
    <row r="38" spans="1:13" x14ac:dyDescent="0.25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</row>
    <row r="39" spans="1:13" x14ac:dyDescent="0.25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</row>
    <row r="40" spans="1:13" x14ac:dyDescent="0.25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</row>
    <row r="41" spans="1:13" x14ac:dyDescent="0.25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</row>
    <row r="42" spans="1:13" x14ac:dyDescent="0.25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00C8-F197-46D4-AC5A-1C0C61594E82}">
  <dimension ref="A1:AA739"/>
  <sheetViews>
    <sheetView workbookViewId="0">
      <selection activeCell="AR43" sqref="AR43"/>
    </sheetView>
  </sheetViews>
  <sheetFormatPr defaultRowHeight="12.5" x14ac:dyDescent="0.25"/>
  <cols>
    <col min="4" max="4" width="12.7265625" customWidth="1"/>
    <col min="7" max="7" width="13.26953125" style="2" customWidth="1"/>
    <col min="8" max="8" width="16.453125" style="2" customWidth="1"/>
  </cols>
  <sheetData>
    <row r="1" spans="1:27" ht="13" x14ac:dyDescent="0.3">
      <c r="A1" t="s">
        <v>148</v>
      </c>
      <c r="B1" t="s">
        <v>107</v>
      </c>
      <c r="C1" t="s">
        <v>9</v>
      </c>
      <c r="D1" t="s">
        <v>149</v>
      </c>
      <c r="E1" s="2" t="s">
        <v>150</v>
      </c>
      <c r="F1" s="2" t="s">
        <v>151</v>
      </c>
      <c r="G1" s="2" t="s">
        <v>152</v>
      </c>
      <c r="H1" s="2" t="s">
        <v>153</v>
      </c>
      <c r="O1" s="16" t="s">
        <v>154</v>
      </c>
      <c r="Q1" s="17" t="s">
        <v>154</v>
      </c>
      <c r="S1" s="18" t="s">
        <v>155</v>
      </c>
      <c r="T1" s="18" t="s">
        <v>0</v>
      </c>
      <c r="U1" s="18" t="s">
        <v>155</v>
      </c>
      <c r="V1" s="18" t="s">
        <v>1</v>
      </c>
      <c r="X1" s="18" t="s">
        <v>155</v>
      </c>
      <c r="Y1" s="18" t="s">
        <v>156</v>
      </c>
      <c r="Z1" s="18" t="s">
        <v>155</v>
      </c>
      <c r="AA1" s="18" t="s">
        <v>156</v>
      </c>
    </row>
    <row r="2" spans="1:27" x14ac:dyDescent="0.25">
      <c r="A2">
        <v>107737</v>
      </c>
      <c r="B2" t="s">
        <v>92</v>
      </c>
      <c r="C2" t="s">
        <v>16</v>
      </c>
      <c r="D2">
        <v>1</v>
      </c>
      <c r="E2" s="2">
        <v>12.056014088799435</v>
      </c>
      <c r="F2" s="2">
        <v>10.097394470520006</v>
      </c>
      <c r="G2" s="2">
        <v>0.60312872410185003</v>
      </c>
      <c r="H2" s="2">
        <v>-1.3554908941775778</v>
      </c>
      <c r="O2" s="16">
        <v>-25</v>
      </c>
      <c r="Q2" s="17">
        <v>-60</v>
      </c>
      <c r="S2">
        <v>-25</v>
      </c>
      <c r="T2">
        <v>0</v>
      </c>
      <c r="U2">
        <v>-25</v>
      </c>
      <c r="V2">
        <v>0</v>
      </c>
      <c r="X2">
        <v>-60</v>
      </c>
      <c r="Y2">
        <v>1</v>
      </c>
      <c r="Z2">
        <v>-60</v>
      </c>
      <c r="AA2">
        <v>1</v>
      </c>
    </row>
    <row r="3" spans="1:27" x14ac:dyDescent="0.25">
      <c r="A3">
        <v>108299</v>
      </c>
      <c r="B3" t="s">
        <v>92</v>
      </c>
      <c r="C3" t="s">
        <v>16</v>
      </c>
      <c r="D3">
        <v>1</v>
      </c>
      <c r="E3" s="2">
        <v>11.968529295939897</v>
      </c>
      <c r="F3" s="2">
        <v>10.282422907248716</v>
      </c>
      <c r="G3" s="2">
        <v>0.46065452764878678</v>
      </c>
      <c r="H3" s="2">
        <v>-2.7481276391399767</v>
      </c>
      <c r="O3" s="16">
        <v>-23</v>
      </c>
      <c r="Q3" s="17">
        <v>-58</v>
      </c>
      <c r="S3">
        <v>-23</v>
      </c>
      <c r="T3">
        <v>0</v>
      </c>
      <c r="U3">
        <v>-23</v>
      </c>
      <c r="V3">
        <v>0</v>
      </c>
      <c r="X3">
        <v>-58</v>
      </c>
      <c r="Y3">
        <v>0</v>
      </c>
      <c r="Z3">
        <v>-58</v>
      </c>
      <c r="AA3">
        <v>0</v>
      </c>
    </row>
    <row r="4" spans="1:27" x14ac:dyDescent="0.25">
      <c r="A4">
        <v>108729</v>
      </c>
      <c r="B4" t="s">
        <v>92</v>
      </c>
      <c r="C4" t="s">
        <v>16</v>
      </c>
      <c r="D4">
        <v>1</v>
      </c>
      <c r="E4" s="2">
        <v>11.109983716796586</v>
      </c>
      <c r="F4" s="2">
        <v>9.4508202316501713</v>
      </c>
      <c r="G4" s="2">
        <v>-0.33003341945901354</v>
      </c>
      <c r="H4" s="2">
        <v>-3.477995530484681</v>
      </c>
      <c r="O4" s="16">
        <v>-21</v>
      </c>
      <c r="Q4" s="17">
        <v>-56</v>
      </c>
      <c r="S4">
        <v>-21</v>
      </c>
      <c r="T4">
        <v>0</v>
      </c>
      <c r="U4">
        <v>-21</v>
      </c>
      <c r="V4">
        <v>1</v>
      </c>
      <c r="X4">
        <v>-56</v>
      </c>
      <c r="Y4">
        <v>0</v>
      </c>
      <c r="Z4">
        <v>-56</v>
      </c>
      <c r="AA4">
        <v>0</v>
      </c>
    </row>
    <row r="5" spans="1:27" x14ac:dyDescent="0.25">
      <c r="A5">
        <v>109542</v>
      </c>
      <c r="B5" t="s">
        <v>92</v>
      </c>
      <c r="C5" t="s">
        <v>16</v>
      </c>
      <c r="D5">
        <v>1</v>
      </c>
      <c r="E5" s="2">
        <v>9.7260642935259192</v>
      </c>
      <c r="F5" s="2">
        <v>8.0276678730986593</v>
      </c>
      <c r="G5" s="2">
        <v>0.65344309054878202</v>
      </c>
      <c r="H5" s="2">
        <v>-1.2827710349933819</v>
      </c>
      <c r="O5" s="16">
        <v>-19</v>
      </c>
      <c r="Q5" s="17">
        <v>-54</v>
      </c>
      <c r="S5">
        <v>-19</v>
      </c>
      <c r="T5">
        <v>1</v>
      </c>
      <c r="U5">
        <v>-19</v>
      </c>
      <c r="V5">
        <v>0</v>
      </c>
      <c r="X5">
        <v>-54</v>
      </c>
      <c r="Y5">
        <v>0</v>
      </c>
      <c r="Z5">
        <v>-54</v>
      </c>
      <c r="AA5">
        <v>0</v>
      </c>
    </row>
    <row r="6" spans="1:27" x14ac:dyDescent="0.25">
      <c r="A6">
        <v>111503</v>
      </c>
      <c r="B6" t="s">
        <v>92</v>
      </c>
      <c r="C6" t="s">
        <v>16</v>
      </c>
      <c r="D6">
        <v>1</v>
      </c>
      <c r="E6" s="2">
        <v>12.460162886180374</v>
      </c>
      <c r="F6" s="2">
        <v>10.873928585362593</v>
      </c>
      <c r="G6" s="2">
        <v>0.17298709810950186</v>
      </c>
      <c r="H6" s="2">
        <v>-1.4132472027082787</v>
      </c>
      <c r="O6" s="16">
        <v>-17</v>
      </c>
      <c r="Q6" s="17">
        <v>-52</v>
      </c>
      <c r="S6">
        <v>-17</v>
      </c>
      <c r="T6">
        <v>0</v>
      </c>
      <c r="U6">
        <v>-17</v>
      </c>
      <c r="V6">
        <v>0</v>
      </c>
      <c r="X6">
        <v>-52</v>
      </c>
      <c r="Y6">
        <v>0</v>
      </c>
      <c r="Z6">
        <v>-52</v>
      </c>
      <c r="AA6">
        <v>0</v>
      </c>
    </row>
    <row r="7" spans="1:27" x14ac:dyDescent="0.25">
      <c r="A7">
        <v>112028</v>
      </c>
      <c r="B7" t="s">
        <v>92</v>
      </c>
      <c r="C7" t="s">
        <v>16</v>
      </c>
      <c r="D7">
        <v>1</v>
      </c>
      <c r="E7" s="2">
        <v>11.141366662678395</v>
      </c>
      <c r="F7" s="2">
        <v>8.9942489213846279</v>
      </c>
      <c r="G7" s="2">
        <v>1.4657666920636387</v>
      </c>
      <c r="H7" s="2">
        <v>-0.68135104923012868</v>
      </c>
      <c r="O7" s="16">
        <v>-15</v>
      </c>
      <c r="Q7" s="17">
        <v>-50</v>
      </c>
      <c r="S7">
        <v>-15</v>
      </c>
      <c r="T7">
        <v>0</v>
      </c>
      <c r="U7">
        <v>-15</v>
      </c>
      <c r="V7">
        <v>0</v>
      </c>
      <c r="X7">
        <v>-50</v>
      </c>
      <c r="Y7">
        <v>0</v>
      </c>
      <c r="Z7">
        <v>-50</v>
      </c>
      <c r="AA7">
        <v>0</v>
      </c>
    </row>
    <row r="8" spans="1:27" x14ac:dyDescent="0.25">
      <c r="A8">
        <v>113011</v>
      </c>
      <c r="B8" t="s">
        <v>92</v>
      </c>
      <c r="C8" t="s">
        <v>16</v>
      </c>
      <c r="D8">
        <v>1</v>
      </c>
      <c r="E8" s="2">
        <v>11.150886015941154</v>
      </c>
      <c r="F8" s="2">
        <v>10.202032419234195</v>
      </c>
      <c r="G8" s="2">
        <v>1.5820318698025826</v>
      </c>
      <c r="H8" s="2">
        <v>0.63317827309562347</v>
      </c>
      <c r="O8" s="16">
        <v>-13</v>
      </c>
      <c r="Q8" s="17">
        <v>-48</v>
      </c>
      <c r="S8">
        <v>-13</v>
      </c>
      <c r="T8">
        <v>0</v>
      </c>
      <c r="U8">
        <v>-13</v>
      </c>
      <c r="V8">
        <v>0</v>
      </c>
      <c r="X8">
        <v>-48</v>
      </c>
      <c r="Y8">
        <v>0</v>
      </c>
      <c r="Z8">
        <v>-48</v>
      </c>
      <c r="AA8">
        <v>0</v>
      </c>
    </row>
    <row r="9" spans="1:27" x14ac:dyDescent="0.25">
      <c r="A9">
        <v>1000419</v>
      </c>
      <c r="B9" t="s">
        <v>92</v>
      </c>
      <c r="C9" t="s">
        <v>16</v>
      </c>
      <c r="D9">
        <v>1</v>
      </c>
      <c r="E9" s="2">
        <v>11.74552957462358</v>
      </c>
      <c r="F9" s="2">
        <v>8.460863631729822</v>
      </c>
      <c r="G9" s="2">
        <v>1.1546251711994113</v>
      </c>
      <c r="H9" s="2">
        <v>-4.613660251893041</v>
      </c>
      <c r="O9" s="16">
        <v>-11</v>
      </c>
      <c r="Q9" s="17">
        <v>-46</v>
      </c>
      <c r="S9">
        <v>-11</v>
      </c>
      <c r="T9">
        <v>0</v>
      </c>
      <c r="U9">
        <v>-11</v>
      </c>
      <c r="V9">
        <v>0</v>
      </c>
      <c r="X9">
        <v>-46</v>
      </c>
      <c r="Y9">
        <v>1</v>
      </c>
      <c r="Z9">
        <v>-46</v>
      </c>
      <c r="AA9">
        <v>0</v>
      </c>
    </row>
    <row r="10" spans="1:27" x14ac:dyDescent="0.25">
      <c r="A10">
        <v>1005350</v>
      </c>
      <c r="B10" t="s">
        <v>92</v>
      </c>
      <c r="C10" t="s">
        <v>16</v>
      </c>
      <c r="D10">
        <v>1</v>
      </c>
      <c r="E10" s="2">
        <v>14.201749296225479</v>
      </c>
      <c r="F10" s="2">
        <v>10.48754168794637</v>
      </c>
      <c r="G10" s="2">
        <v>0.45008471942311523</v>
      </c>
      <c r="H10" s="2">
        <v>-7.5083012088698702</v>
      </c>
      <c r="O10" s="16">
        <v>-9</v>
      </c>
      <c r="Q10" s="17">
        <v>-44</v>
      </c>
      <c r="S10">
        <v>-9</v>
      </c>
      <c r="T10">
        <v>0</v>
      </c>
      <c r="U10">
        <v>-9</v>
      </c>
      <c r="V10">
        <v>0</v>
      </c>
      <c r="X10">
        <v>-44</v>
      </c>
      <c r="Y10">
        <v>0</v>
      </c>
      <c r="Z10">
        <v>-44</v>
      </c>
      <c r="AA10">
        <v>1</v>
      </c>
    </row>
    <row r="11" spans="1:27" x14ac:dyDescent="0.25">
      <c r="A11">
        <v>1021607</v>
      </c>
      <c r="B11" t="s">
        <v>92</v>
      </c>
      <c r="C11" t="s">
        <v>16</v>
      </c>
      <c r="D11">
        <v>1</v>
      </c>
      <c r="E11" s="2">
        <v>16.212012083927476</v>
      </c>
      <c r="F11" s="2">
        <v>13.739113566608196</v>
      </c>
      <c r="G11" s="2">
        <v>5.2518955212137897E-2</v>
      </c>
      <c r="H11" s="2">
        <v>-5.0207242613522105</v>
      </c>
      <c r="O11" s="16">
        <v>-7</v>
      </c>
      <c r="Q11" s="17">
        <v>-42</v>
      </c>
      <c r="S11">
        <v>-7</v>
      </c>
      <c r="T11">
        <v>0</v>
      </c>
      <c r="U11">
        <v>-7</v>
      </c>
      <c r="V11">
        <v>0</v>
      </c>
      <c r="X11">
        <v>-42</v>
      </c>
      <c r="Y11">
        <v>0</v>
      </c>
      <c r="Z11">
        <v>-42</v>
      </c>
      <c r="AA11">
        <v>1</v>
      </c>
    </row>
    <row r="12" spans="1:27" x14ac:dyDescent="0.25">
      <c r="A12">
        <v>1021613</v>
      </c>
      <c r="B12" t="s">
        <v>92</v>
      </c>
      <c r="C12" t="s">
        <v>16</v>
      </c>
      <c r="D12">
        <v>1</v>
      </c>
      <c r="E12" s="2">
        <v>21.844030492387446</v>
      </c>
      <c r="F12" s="2">
        <v>18.33061197465133</v>
      </c>
      <c r="G12" s="2">
        <v>1.4887440127906473</v>
      </c>
      <c r="H12" s="2">
        <v>-2.0246745049454695</v>
      </c>
      <c r="O12" s="16">
        <v>-5</v>
      </c>
      <c r="Q12" s="17">
        <v>-40</v>
      </c>
      <c r="S12">
        <v>-5</v>
      </c>
      <c r="T12">
        <v>0</v>
      </c>
      <c r="U12">
        <v>-5</v>
      </c>
      <c r="V12">
        <v>0</v>
      </c>
      <c r="X12">
        <v>-40</v>
      </c>
      <c r="Y12">
        <v>0</v>
      </c>
      <c r="Z12">
        <v>-40</v>
      </c>
      <c r="AA12">
        <v>0</v>
      </c>
    </row>
    <row r="13" spans="1:27" x14ac:dyDescent="0.25">
      <c r="A13">
        <v>1056234</v>
      </c>
      <c r="B13" t="s">
        <v>92</v>
      </c>
      <c r="C13" t="s">
        <v>16</v>
      </c>
      <c r="D13">
        <v>1</v>
      </c>
      <c r="E13" s="2">
        <v>15.869506280389514</v>
      </c>
      <c r="F13" s="2">
        <v>12.363597887038448</v>
      </c>
      <c r="G13" s="2">
        <v>0.48797788443405743</v>
      </c>
      <c r="H13" s="2">
        <v>-7.4146993784499573</v>
      </c>
      <c r="O13" s="16">
        <v>-3</v>
      </c>
      <c r="Q13" s="17">
        <v>-38</v>
      </c>
      <c r="S13">
        <v>-3</v>
      </c>
      <c r="T13">
        <v>0</v>
      </c>
      <c r="U13">
        <v>-3</v>
      </c>
      <c r="V13">
        <v>0</v>
      </c>
      <c r="X13">
        <v>-38</v>
      </c>
      <c r="Y13">
        <v>1</v>
      </c>
      <c r="Z13">
        <v>-38</v>
      </c>
      <c r="AA13">
        <v>1</v>
      </c>
    </row>
    <row r="14" spans="1:27" x14ac:dyDescent="0.25">
      <c r="A14">
        <v>1459443</v>
      </c>
      <c r="B14" t="s">
        <v>92</v>
      </c>
      <c r="C14" t="s">
        <v>16</v>
      </c>
      <c r="D14">
        <v>1</v>
      </c>
      <c r="E14" s="2">
        <v>13.78709230518416</v>
      </c>
      <c r="F14" s="2">
        <v>11.650135379272637</v>
      </c>
      <c r="G14" s="2">
        <v>0.8691007854152808</v>
      </c>
      <c r="H14" s="2">
        <v>-3.4094007272447069</v>
      </c>
      <c r="O14" s="16">
        <v>-1</v>
      </c>
      <c r="Q14" s="17">
        <v>-36</v>
      </c>
      <c r="S14" s="19">
        <v>0</v>
      </c>
      <c r="T14" s="19">
        <v>1</v>
      </c>
      <c r="U14" s="19">
        <v>0</v>
      </c>
      <c r="V14" s="19">
        <v>1</v>
      </c>
      <c r="X14">
        <v>-36</v>
      </c>
      <c r="Y14">
        <v>0</v>
      </c>
      <c r="Z14">
        <v>-36</v>
      </c>
      <c r="AA14">
        <v>0</v>
      </c>
    </row>
    <row r="15" spans="1:27" x14ac:dyDescent="0.25">
      <c r="A15">
        <v>1463741</v>
      </c>
      <c r="B15" t="s">
        <v>92</v>
      </c>
      <c r="C15" t="s">
        <v>16</v>
      </c>
      <c r="D15">
        <v>1</v>
      </c>
      <c r="E15" s="2">
        <v>15.607094874683932</v>
      </c>
      <c r="F15" s="2">
        <v>13.005609079461017</v>
      </c>
      <c r="G15" s="2">
        <v>1.2679986662244342</v>
      </c>
      <c r="H15" s="2">
        <v>-3.2830398139800536</v>
      </c>
      <c r="O15" s="16">
        <v>1</v>
      </c>
      <c r="Q15" s="17">
        <v>-34</v>
      </c>
      <c r="S15">
        <v>1</v>
      </c>
      <c r="T15">
        <v>0</v>
      </c>
      <c r="U15">
        <v>1</v>
      </c>
      <c r="V15">
        <v>0</v>
      </c>
      <c r="X15">
        <v>-34</v>
      </c>
      <c r="Y15">
        <v>1</v>
      </c>
      <c r="Z15">
        <v>-34</v>
      </c>
      <c r="AA15">
        <v>1</v>
      </c>
    </row>
    <row r="16" spans="1:27" x14ac:dyDescent="0.25">
      <c r="A16">
        <v>108773</v>
      </c>
      <c r="B16" t="s">
        <v>88</v>
      </c>
      <c r="C16" t="s">
        <v>14</v>
      </c>
      <c r="D16">
        <v>1</v>
      </c>
      <c r="E16" s="2">
        <v>106.17822170520961</v>
      </c>
      <c r="F16" s="2">
        <v>80.745328744712353</v>
      </c>
      <c r="G16" s="2">
        <v>-16.109423474653084</v>
      </c>
      <c r="H16" s="2">
        <v>-38.325366808317867</v>
      </c>
      <c r="O16" s="16">
        <v>3</v>
      </c>
      <c r="Q16" s="17">
        <v>-32</v>
      </c>
      <c r="S16">
        <v>3</v>
      </c>
      <c r="T16">
        <v>0</v>
      </c>
      <c r="U16">
        <v>3</v>
      </c>
      <c r="V16">
        <v>1</v>
      </c>
      <c r="X16">
        <v>-32</v>
      </c>
      <c r="Y16">
        <v>1</v>
      </c>
      <c r="Z16">
        <v>-32</v>
      </c>
      <c r="AA16">
        <v>2</v>
      </c>
    </row>
    <row r="17" spans="1:27" x14ac:dyDescent="0.25">
      <c r="A17">
        <v>111522</v>
      </c>
      <c r="B17" t="s">
        <v>88</v>
      </c>
      <c r="C17" t="s">
        <v>14</v>
      </c>
      <c r="D17">
        <v>1</v>
      </c>
      <c r="E17" s="2">
        <v>13.622054959617962</v>
      </c>
      <c r="F17" s="2">
        <v>11.15380569399532</v>
      </c>
      <c r="G17" s="2">
        <v>-0.79544096754345084</v>
      </c>
      <c r="H17" s="2">
        <v>-3.2636902331660931</v>
      </c>
      <c r="O17" s="16">
        <v>5</v>
      </c>
      <c r="Q17" s="17">
        <v>-30</v>
      </c>
      <c r="S17">
        <v>5</v>
      </c>
      <c r="T17">
        <v>1</v>
      </c>
      <c r="U17">
        <v>5</v>
      </c>
      <c r="V17">
        <v>16</v>
      </c>
      <c r="X17">
        <v>-30</v>
      </c>
      <c r="Y17">
        <v>1</v>
      </c>
      <c r="Z17">
        <v>-30</v>
      </c>
      <c r="AA17">
        <v>1</v>
      </c>
    </row>
    <row r="18" spans="1:27" x14ac:dyDescent="0.25">
      <c r="A18">
        <v>1001149</v>
      </c>
      <c r="B18" t="s">
        <v>88</v>
      </c>
      <c r="C18" t="s">
        <v>14</v>
      </c>
      <c r="D18">
        <v>1</v>
      </c>
      <c r="E18" s="2">
        <v>20.815041298909399</v>
      </c>
      <c r="F18" s="2">
        <v>20.186231895238109</v>
      </c>
      <c r="G18" s="2">
        <v>-6.7689920982190088</v>
      </c>
      <c r="H18" s="2">
        <v>-7.6237238271647314</v>
      </c>
      <c r="O18" s="16">
        <v>7</v>
      </c>
      <c r="Q18" s="17">
        <v>-28</v>
      </c>
      <c r="S18">
        <v>7</v>
      </c>
      <c r="T18">
        <v>4</v>
      </c>
      <c r="U18">
        <v>7</v>
      </c>
      <c r="V18">
        <v>63</v>
      </c>
      <c r="X18">
        <v>-28</v>
      </c>
      <c r="Y18">
        <v>2</v>
      </c>
      <c r="Z18">
        <v>-28</v>
      </c>
      <c r="AA18">
        <v>2</v>
      </c>
    </row>
    <row r="19" spans="1:27" x14ac:dyDescent="0.25">
      <c r="A19">
        <v>1001798</v>
      </c>
      <c r="B19" t="s">
        <v>88</v>
      </c>
      <c r="C19" t="s">
        <v>14</v>
      </c>
      <c r="D19">
        <v>1</v>
      </c>
      <c r="E19" s="2">
        <v>17.798044596091128</v>
      </c>
      <c r="F19" s="2">
        <v>16.763049412438995</v>
      </c>
      <c r="G19" s="2">
        <v>-3.7303413361664077</v>
      </c>
      <c r="H19" s="2">
        <v>-5.0276647092020159</v>
      </c>
      <c r="O19" s="16">
        <v>9</v>
      </c>
      <c r="Q19" s="17">
        <v>-26</v>
      </c>
      <c r="S19">
        <v>9</v>
      </c>
      <c r="T19">
        <v>53</v>
      </c>
      <c r="U19">
        <v>9</v>
      </c>
      <c r="V19">
        <v>89</v>
      </c>
      <c r="X19">
        <v>-26</v>
      </c>
      <c r="Y19">
        <v>1</v>
      </c>
      <c r="Z19">
        <v>-26</v>
      </c>
      <c r="AA19">
        <v>1</v>
      </c>
    </row>
    <row r="20" spans="1:27" x14ac:dyDescent="0.25">
      <c r="A20">
        <v>1004112</v>
      </c>
      <c r="B20" t="s">
        <v>88</v>
      </c>
      <c r="C20" t="s">
        <v>14</v>
      </c>
      <c r="D20">
        <v>1</v>
      </c>
      <c r="E20" s="2">
        <v>16.376532330216619</v>
      </c>
      <c r="F20" s="2">
        <v>14.487192059923224</v>
      </c>
      <c r="G20" s="2">
        <v>3.1644872560093518E-2</v>
      </c>
      <c r="H20" s="2">
        <v>-1.9484968429991678</v>
      </c>
      <c r="O20" s="16">
        <v>11</v>
      </c>
      <c r="Q20" s="17">
        <v>-24</v>
      </c>
      <c r="S20">
        <v>11</v>
      </c>
      <c r="T20">
        <v>94</v>
      </c>
      <c r="U20">
        <v>11</v>
      </c>
      <c r="V20">
        <v>112</v>
      </c>
      <c r="X20">
        <v>-24</v>
      </c>
      <c r="Y20">
        <v>1</v>
      </c>
      <c r="Z20">
        <v>-24</v>
      </c>
      <c r="AA20">
        <v>1</v>
      </c>
    </row>
    <row r="21" spans="1:27" x14ac:dyDescent="0.25">
      <c r="A21">
        <v>1004369</v>
      </c>
      <c r="B21" t="s">
        <v>88</v>
      </c>
      <c r="C21" t="s">
        <v>14</v>
      </c>
      <c r="D21">
        <v>1</v>
      </c>
      <c r="E21" s="2">
        <v>12.693510011621219</v>
      </c>
      <c r="F21" s="2">
        <v>11.342887910030008</v>
      </c>
      <c r="G21" s="2">
        <v>0.16755845452827955</v>
      </c>
      <c r="H21" s="2">
        <v>-1.5548231896448179</v>
      </c>
      <c r="O21" s="16">
        <v>13</v>
      </c>
      <c r="Q21" s="17">
        <v>-22</v>
      </c>
      <c r="S21">
        <v>13</v>
      </c>
      <c r="T21">
        <v>109</v>
      </c>
      <c r="U21">
        <v>13</v>
      </c>
      <c r="V21">
        <v>106</v>
      </c>
      <c r="X21">
        <v>-22</v>
      </c>
      <c r="Y21">
        <v>1</v>
      </c>
      <c r="Z21">
        <v>-22</v>
      </c>
      <c r="AA21">
        <v>2</v>
      </c>
    </row>
    <row r="22" spans="1:27" x14ac:dyDescent="0.25">
      <c r="A22">
        <v>1004753</v>
      </c>
      <c r="B22" t="s">
        <v>88</v>
      </c>
      <c r="C22" t="s">
        <v>14</v>
      </c>
      <c r="D22">
        <v>1</v>
      </c>
      <c r="E22" s="2">
        <v>12.240298653291532</v>
      </c>
      <c r="F22" s="2">
        <v>11.728337340033981</v>
      </c>
      <c r="G22" s="2">
        <v>-2.6264809169355203</v>
      </c>
      <c r="H22" s="2">
        <v>-3.7933484968098874</v>
      </c>
      <c r="O22" s="16">
        <v>15</v>
      </c>
      <c r="Q22" s="17">
        <v>-20</v>
      </c>
      <c r="S22">
        <v>15</v>
      </c>
      <c r="T22">
        <v>115</v>
      </c>
      <c r="U22">
        <v>15</v>
      </c>
      <c r="V22">
        <v>72</v>
      </c>
      <c r="X22" s="20">
        <v>-20</v>
      </c>
      <c r="Y22" s="20">
        <v>0</v>
      </c>
      <c r="Z22" s="20">
        <v>-20</v>
      </c>
      <c r="AA22" s="20">
        <v>3</v>
      </c>
    </row>
    <row r="23" spans="1:27" x14ac:dyDescent="0.25">
      <c r="A23">
        <v>1005093</v>
      </c>
      <c r="B23" t="s">
        <v>88</v>
      </c>
      <c r="C23" t="s">
        <v>14</v>
      </c>
      <c r="D23">
        <v>1</v>
      </c>
      <c r="E23" s="2">
        <v>16.544753001953808</v>
      </c>
      <c r="F23" s="2">
        <v>15.631161117426611</v>
      </c>
      <c r="G23" s="2">
        <v>0.20542922256689877</v>
      </c>
      <c r="H23" s="2">
        <v>-0.70816266196029787</v>
      </c>
      <c r="O23" s="16">
        <v>17</v>
      </c>
      <c r="Q23" s="16">
        <v>-18</v>
      </c>
      <c r="S23">
        <v>17</v>
      </c>
      <c r="T23">
        <v>104</v>
      </c>
      <c r="U23">
        <v>17</v>
      </c>
      <c r="V23">
        <v>81</v>
      </c>
      <c r="X23" s="20">
        <v>-18</v>
      </c>
      <c r="Y23" s="20">
        <v>1</v>
      </c>
      <c r="Z23" s="20">
        <v>-18</v>
      </c>
      <c r="AA23" s="20">
        <v>3</v>
      </c>
    </row>
    <row r="24" spans="1:27" x14ac:dyDescent="0.25">
      <c r="A24">
        <v>1005294</v>
      </c>
      <c r="B24" t="s">
        <v>88</v>
      </c>
      <c r="C24" t="s">
        <v>14</v>
      </c>
      <c r="D24">
        <v>1</v>
      </c>
      <c r="E24" s="2">
        <v>16.245749996587815</v>
      </c>
      <c r="F24" s="2">
        <v>15.436320799052947</v>
      </c>
      <c r="G24" s="2">
        <v>7.2514432884620561E-2</v>
      </c>
      <c r="H24" s="2">
        <v>-1.3277247608873193</v>
      </c>
      <c r="O24" s="16">
        <v>19</v>
      </c>
      <c r="Q24" s="16">
        <v>-16</v>
      </c>
      <c r="S24">
        <v>19</v>
      </c>
      <c r="T24">
        <v>75</v>
      </c>
      <c r="U24">
        <v>19</v>
      </c>
      <c r="V24">
        <v>70</v>
      </c>
      <c r="X24" s="20">
        <v>-16</v>
      </c>
      <c r="Y24" s="20">
        <v>3</v>
      </c>
      <c r="Z24" s="20">
        <v>-16</v>
      </c>
      <c r="AA24" s="20">
        <v>3</v>
      </c>
    </row>
    <row r="25" spans="1:27" x14ac:dyDescent="0.25">
      <c r="A25">
        <v>1005990</v>
      </c>
      <c r="B25" t="s">
        <v>88</v>
      </c>
      <c r="C25" t="s">
        <v>14</v>
      </c>
      <c r="D25">
        <v>1</v>
      </c>
      <c r="E25" s="2">
        <v>16.842485797642528</v>
      </c>
      <c r="F25" s="2">
        <v>15.924468316442153</v>
      </c>
      <c r="G25" s="2">
        <v>0.99070409999968589</v>
      </c>
      <c r="H25" s="2">
        <v>7.2686618799311375E-2</v>
      </c>
      <c r="O25" s="16">
        <v>21</v>
      </c>
      <c r="Q25" s="16">
        <v>-14</v>
      </c>
      <c r="S25">
        <v>21</v>
      </c>
      <c r="T25">
        <v>47</v>
      </c>
      <c r="U25">
        <v>21</v>
      </c>
      <c r="V25">
        <v>40</v>
      </c>
      <c r="X25" s="20">
        <v>-14</v>
      </c>
      <c r="Y25" s="20">
        <v>4</v>
      </c>
      <c r="Z25" s="20">
        <v>-14</v>
      </c>
      <c r="AA25" s="20">
        <v>9</v>
      </c>
    </row>
    <row r="26" spans="1:27" x14ac:dyDescent="0.25">
      <c r="A26">
        <v>1006225</v>
      </c>
      <c r="B26" t="s">
        <v>88</v>
      </c>
      <c r="C26" t="s">
        <v>14</v>
      </c>
      <c r="D26">
        <v>1</v>
      </c>
      <c r="E26" s="2">
        <v>17.411722587508972</v>
      </c>
      <c r="F26" s="2">
        <v>15.208140886594727</v>
      </c>
      <c r="G26" s="2">
        <v>-1.0780334924907606</v>
      </c>
      <c r="H26" s="2">
        <v>-3.0810576021954788</v>
      </c>
      <c r="O26" s="16">
        <v>23</v>
      </c>
      <c r="Q26" s="16">
        <v>-12</v>
      </c>
      <c r="S26">
        <v>23</v>
      </c>
      <c r="T26">
        <v>41</v>
      </c>
      <c r="U26">
        <v>23</v>
      </c>
      <c r="V26">
        <v>30</v>
      </c>
      <c r="X26" s="20">
        <v>-12</v>
      </c>
      <c r="Y26" s="20">
        <v>3</v>
      </c>
      <c r="Z26" s="20">
        <v>-12</v>
      </c>
      <c r="AA26" s="20">
        <v>3</v>
      </c>
    </row>
    <row r="27" spans="1:27" x14ac:dyDescent="0.25">
      <c r="A27">
        <v>1006292</v>
      </c>
      <c r="B27" t="s">
        <v>88</v>
      </c>
      <c r="C27" t="s">
        <v>14</v>
      </c>
      <c r="D27">
        <v>1</v>
      </c>
      <c r="E27" s="2">
        <v>11.436132495899454</v>
      </c>
      <c r="F27" s="2">
        <v>9.6181348672316425</v>
      </c>
      <c r="G27" s="2">
        <v>-3.4261081026461273</v>
      </c>
      <c r="H27" s="2">
        <v>-5.3310356592926373</v>
      </c>
      <c r="O27" s="16">
        <v>25</v>
      </c>
      <c r="Q27" s="16">
        <v>-10</v>
      </c>
      <c r="S27">
        <v>25</v>
      </c>
      <c r="T27">
        <v>24</v>
      </c>
      <c r="U27">
        <v>25</v>
      </c>
      <c r="V27">
        <v>19</v>
      </c>
      <c r="X27" s="20">
        <v>-10</v>
      </c>
      <c r="Y27" s="20">
        <v>5</v>
      </c>
      <c r="Z27" s="20">
        <v>-10</v>
      </c>
      <c r="AA27" s="20">
        <v>12</v>
      </c>
    </row>
    <row r="28" spans="1:27" x14ac:dyDescent="0.25">
      <c r="A28">
        <v>1006932</v>
      </c>
      <c r="B28" t="s">
        <v>88</v>
      </c>
      <c r="C28" t="s">
        <v>14</v>
      </c>
      <c r="D28">
        <v>1</v>
      </c>
      <c r="E28" s="2">
        <v>16.65045616136101</v>
      </c>
      <c r="F28" s="2">
        <v>13.883509658338575</v>
      </c>
      <c r="G28" s="2">
        <v>-5.0008497757151922</v>
      </c>
      <c r="H28" s="2">
        <v>-9.7814400298612121</v>
      </c>
      <c r="O28" s="16">
        <v>27</v>
      </c>
      <c r="Q28" s="16">
        <v>-8</v>
      </c>
      <c r="S28">
        <v>27</v>
      </c>
      <c r="T28">
        <v>19</v>
      </c>
      <c r="U28">
        <v>27</v>
      </c>
      <c r="V28">
        <v>6</v>
      </c>
      <c r="X28" s="20">
        <v>-8</v>
      </c>
      <c r="Y28" s="20">
        <v>9</v>
      </c>
      <c r="Z28" s="20">
        <v>-8</v>
      </c>
      <c r="AA28" s="20">
        <v>27</v>
      </c>
    </row>
    <row r="29" spans="1:27" x14ac:dyDescent="0.25">
      <c r="A29">
        <v>1007387</v>
      </c>
      <c r="B29" t="s">
        <v>88</v>
      </c>
      <c r="C29" t="s">
        <v>14</v>
      </c>
      <c r="D29">
        <v>1</v>
      </c>
      <c r="E29" s="2">
        <v>18.084790373209277</v>
      </c>
      <c r="F29" s="2">
        <v>17.158204817056983</v>
      </c>
      <c r="G29" s="2">
        <v>8.2699086095253449E-2</v>
      </c>
      <c r="H29" s="2">
        <v>-0.84388647005703987</v>
      </c>
      <c r="O29" s="16">
        <v>29</v>
      </c>
      <c r="Q29" s="16">
        <v>-6</v>
      </c>
      <c r="S29">
        <v>29</v>
      </c>
      <c r="T29">
        <v>11</v>
      </c>
      <c r="U29">
        <v>29</v>
      </c>
      <c r="V29">
        <v>6</v>
      </c>
      <c r="X29" s="20">
        <v>-6</v>
      </c>
      <c r="Y29" s="20">
        <v>10</v>
      </c>
      <c r="Z29" s="20">
        <v>-6</v>
      </c>
      <c r="AA29" s="20">
        <v>42</v>
      </c>
    </row>
    <row r="30" spans="1:27" x14ac:dyDescent="0.25">
      <c r="A30">
        <v>1008443</v>
      </c>
      <c r="B30" t="s">
        <v>88</v>
      </c>
      <c r="C30" t="s">
        <v>14</v>
      </c>
      <c r="D30">
        <v>1</v>
      </c>
      <c r="E30" s="2">
        <v>18.51558617289696</v>
      </c>
      <c r="F30" s="2">
        <v>18.17927697274456</v>
      </c>
      <c r="G30" s="2">
        <v>0.48653347090327514</v>
      </c>
      <c r="H30" s="2">
        <v>0.15022427075087563</v>
      </c>
      <c r="O30" s="16">
        <v>31</v>
      </c>
      <c r="Q30" s="16">
        <v>-4</v>
      </c>
      <c r="S30">
        <v>31</v>
      </c>
      <c r="T30">
        <v>7</v>
      </c>
      <c r="U30">
        <v>31</v>
      </c>
      <c r="V30">
        <v>3</v>
      </c>
      <c r="X30" s="20">
        <v>-4</v>
      </c>
      <c r="Y30" s="20">
        <v>19</v>
      </c>
      <c r="Z30" s="20">
        <v>-4</v>
      </c>
      <c r="AA30" s="20">
        <v>85</v>
      </c>
    </row>
    <row r="31" spans="1:27" x14ac:dyDescent="0.25">
      <c r="A31">
        <v>1008456</v>
      </c>
      <c r="B31" t="s">
        <v>88</v>
      </c>
      <c r="C31" t="s">
        <v>14</v>
      </c>
      <c r="D31">
        <v>1</v>
      </c>
      <c r="E31" s="2">
        <v>13.646562492994377</v>
      </c>
      <c r="F31" s="2">
        <v>11.25948553244258</v>
      </c>
      <c r="G31" s="2">
        <v>-7.1724730057475483E-2</v>
      </c>
      <c r="H31" s="2">
        <v>-3.0660598606188945</v>
      </c>
      <c r="O31" s="16">
        <v>33</v>
      </c>
      <c r="Q31" s="16">
        <v>-2</v>
      </c>
      <c r="S31">
        <v>33</v>
      </c>
      <c r="T31">
        <v>5</v>
      </c>
      <c r="U31">
        <v>33</v>
      </c>
      <c r="V31">
        <v>6</v>
      </c>
      <c r="X31" s="20">
        <v>-2</v>
      </c>
      <c r="Y31" s="20">
        <v>42</v>
      </c>
      <c r="Z31" s="20">
        <v>-2</v>
      </c>
      <c r="AA31" s="20">
        <v>180</v>
      </c>
    </row>
    <row r="32" spans="1:27" x14ac:dyDescent="0.25">
      <c r="A32">
        <v>1008991</v>
      </c>
      <c r="B32" t="s">
        <v>88</v>
      </c>
      <c r="C32" t="s">
        <v>14</v>
      </c>
      <c r="D32">
        <v>1</v>
      </c>
      <c r="E32" s="2">
        <v>16.242305174490461</v>
      </c>
      <c r="F32" s="2">
        <v>15.393914830697387</v>
      </c>
      <c r="G32" s="2">
        <v>0.30007899049461884</v>
      </c>
      <c r="H32" s="2">
        <v>-0.54831135329845537</v>
      </c>
      <c r="O32" s="16">
        <v>35</v>
      </c>
      <c r="Q32" s="16">
        <v>0</v>
      </c>
      <c r="S32">
        <v>35</v>
      </c>
      <c r="T32">
        <v>3</v>
      </c>
      <c r="U32">
        <v>35</v>
      </c>
      <c r="V32">
        <v>3</v>
      </c>
      <c r="X32" s="20">
        <v>0</v>
      </c>
      <c r="Y32" s="20">
        <v>140</v>
      </c>
      <c r="Z32" s="20">
        <v>0</v>
      </c>
      <c r="AA32" s="20">
        <v>201</v>
      </c>
    </row>
    <row r="33" spans="1:27" x14ac:dyDescent="0.25">
      <c r="A33">
        <v>1009249</v>
      </c>
      <c r="B33" t="s">
        <v>88</v>
      </c>
      <c r="C33" t="s">
        <v>14</v>
      </c>
      <c r="D33">
        <v>1</v>
      </c>
      <c r="E33" s="2">
        <v>15.039673291037001</v>
      </c>
      <c r="F33" s="2">
        <v>12.246859892487187</v>
      </c>
      <c r="G33" s="2">
        <v>-0.66749586642393943</v>
      </c>
      <c r="H33" s="2">
        <v>-3.4603092649737537</v>
      </c>
      <c r="O33" s="16">
        <v>37</v>
      </c>
      <c r="Q33" s="16">
        <v>2</v>
      </c>
      <c r="S33">
        <v>37</v>
      </c>
      <c r="T33">
        <v>4</v>
      </c>
      <c r="U33">
        <v>37</v>
      </c>
      <c r="V33">
        <v>2</v>
      </c>
      <c r="X33" s="20">
        <v>2</v>
      </c>
      <c r="Y33" s="20">
        <v>413</v>
      </c>
      <c r="Z33" s="20">
        <v>2</v>
      </c>
      <c r="AA33" s="20">
        <v>132</v>
      </c>
    </row>
    <row r="34" spans="1:27" x14ac:dyDescent="0.25">
      <c r="A34">
        <v>1009289</v>
      </c>
      <c r="B34" t="s">
        <v>88</v>
      </c>
      <c r="C34" t="s">
        <v>14</v>
      </c>
      <c r="D34">
        <v>1</v>
      </c>
      <c r="E34" s="2">
        <v>14.169698049943358</v>
      </c>
      <c r="F34" s="2">
        <v>13.07225188530631</v>
      </c>
      <c r="G34" s="2">
        <v>-0.1360523006875578</v>
      </c>
      <c r="H34" s="2">
        <v>-1.2334984653246064</v>
      </c>
      <c r="O34" s="16">
        <v>39</v>
      </c>
      <c r="Q34" s="16">
        <v>4</v>
      </c>
      <c r="S34">
        <v>39</v>
      </c>
      <c r="T34">
        <v>6</v>
      </c>
      <c r="U34">
        <v>39</v>
      </c>
      <c r="V34">
        <v>0</v>
      </c>
      <c r="X34" s="20">
        <v>4</v>
      </c>
      <c r="Y34" s="20">
        <v>50</v>
      </c>
      <c r="Z34" s="20">
        <v>4</v>
      </c>
      <c r="AA34" s="20">
        <v>14</v>
      </c>
    </row>
    <row r="35" spans="1:27" x14ac:dyDescent="0.25">
      <c r="A35">
        <v>1009314</v>
      </c>
      <c r="B35" t="s">
        <v>88</v>
      </c>
      <c r="C35" t="s">
        <v>14</v>
      </c>
      <c r="D35">
        <v>1</v>
      </c>
      <c r="E35" s="2">
        <v>15.653600276164429</v>
      </c>
      <c r="F35" s="2">
        <v>11.1684360111836</v>
      </c>
      <c r="G35" s="2">
        <v>-0.16533455849538292</v>
      </c>
      <c r="H35" s="2">
        <v>-4.6504988234762124</v>
      </c>
      <c r="O35" s="16">
        <v>41</v>
      </c>
      <c r="Q35" s="16">
        <v>6</v>
      </c>
      <c r="S35">
        <v>41</v>
      </c>
      <c r="T35">
        <v>1</v>
      </c>
      <c r="U35">
        <v>41</v>
      </c>
      <c r="V35">
        <v>0</v>
      </c>
      <c r="X35" s="20">
        <v>6</v>
      </c>
      <c r="Y35" s="20">
        <v>11</v>
      </c>
      <c r="Z35" s="20">
        <v>6</v>
      </c>
      <c r="AA35" s="20">
        <v>4</v>
      </c>
    </row>
    <row r="36" spans="1:27" x14ac:dyDescent="0.25">
      <c r="A36">
        <v>1009334</v>
      </c>
      <c r="B36" t="s">
        <v>88</v>
      </c>
      <c r="C36" t="s">
        <v>14</v>
      </c>
      <c r="D36">
        <v>1</v>
      </c>
      <c r="E36" s="2">
        <v>19.246119431390458</v>
      </c>
      <c r="F36" s="2">
        <v>17.800301256335811</v>
      </c>
      <c r="G36" s="2">
        <v>0.26532533205658027</v>
      </c>
      <c r="H36" s="2">
        <v>-1.180492842998067</v>
      </c>
      <c r="O36" s="16">
        <v>43</v>
      </c>
      <c r="Q36" s="16">
        <v>8</v>
      </c>
      <c r="S36">
        <v>43</v>
      </c>
      <c r="T36">
        <v>0</v>
      </c>
      <c r="U36">
        <v>43</v>
      </c>
      <c r="V36">
        <v>0</v>
      </c>
      <c r="X36" s="20">
        <v>8</v>
      </c>
      <c r="Y36" s="20">
        <v>7</v>
      </c>
      <c r="Z36" s="20">
        <v>8</v>
      </c>
      <c r="AA36" s="20">
        <v>1</v>
      </c>
    </row>
    <row r="37" spans="1:27" x14ac:dyDescent="0.25">
      <c r="A37">
        <v>1009523</v>
      </c>
      <c r="B37" t="s">
        <v>88</v>
      </c>
      <c r="C37" t="s">
        <v>14</v>
      </c>
      <c r="D37">
        <v>1</v>
      </c>
      <c r="E37" s="2">
        <v>15.497759746698565</v>
      </c>
      <c r="F37" s="2">
        <v>13.65496056371113</v>
      </c>
      <c r="G37" s="2">
        <v>-0.32121849581264073</v>
      </c>
      <c r="H37" s="2">
        <v>-2.1640176788000751</v>
      </c>
      <c r="O37" s="16">
        <v>45</v>
      </c>
      <c r="Q37" s="16">
        <v>10</v>
      </c>
      <c r="S37">
        <v>45</v>
      </c>
      <c r="T37">
        <v>0</v>
      </c>
      <c r="U37">
        <v>45</v>
      </c>
      <c r="V37">
        <v>0</v>
      </c>
      <c r="X37" s="20">
        <v>10</v>
      </c>
      <c r="Y37" s="20">
        <v>1</v>
      </c>
      <c r="Z37" s="20">
        <v>10</v>
      </c>
      <c r="AA37" s="20">
        <v>2</v>
      </c>
    </row>
    <row r="38" spans="1:27" x14ac:dyDescent="0.25">
      <c r="A38">
        <v>1009535</v>
      </c>
      <c r="B38" t="s">
        <v>88</v>
      </c>
      <c r="C38" t="s">
        <v>14</v>
      </c>
      <c r="D38">
        <v>1</v>
      </c>
      <c r="E38" s="2">
        <v>16.909896075576512</v>
      </c>
      <c r="F38" s="2">
        <v>16.009210620547183</v>
      </c>
      <c r="G38" s="2">
        <v>-3.3534425279710671</v>
      </c>
      <c r="H38" s="2">
        <v>-4.516711649221266</v>
      </c>
      <c r="O38" s="16">
        <v>47</v>
      </c>
      <c r="Q38" s="16">
        <v>12</v>
      </c>
      <c r="S38">
        <v>47</v>
      </c>
      <c r="T38">
        <v>1</v>
      </c>
      <c r="U38">
        <v>47</v>
      </c>
      <c r="V38">
        <v>1</v>
      </c>
      <c r="X38" s="20">
        <v>12</v>
      </c>
      <c r="Y38" s="20">
        <v>2</v>
      </c>
      <c r="Z38" s="20">
        <v>12</v>
      </c>
      <c r="AA38" s="20">
        <v>1</v>
      </c>
    </row>
    <row r="39" spans="1:27" x14ac:dyDescent="0.25">
      <c r="A39">
        <v>1010853</v>
      </c>
      <c r="B39" t="s">
        <v>88</v>
      </c>
      <c r="C39" t="s">
        <v>14</v>
      </c>
      <c r="D39">
        <v>1</v>
      </c>
      <c r="E39" s="2">
        <v>11.360126337219485</v>
      </c>
      <c r="F39" s="2">
        <v>9.8814733919206219</v>
      </c>
      <c r="G39" s="2">
        <v>-8.0677317030931466</v>
      </c>
      <c r="H39" s="2">
        <v>-9.2784501774365111</v>
      </c>
      <c r="O39" s="16">
        <v>49</v>
      </c>
      <c r="Q39" s="16">
        <v>14</v>
      </c>
      <c r="S39">
        <v>49</v>
      </c>
      <c r="T39">
        <v>1</v>
      </c>
      <c r="U39">
        <v>49</v>
      </c>
      <c r="V39">
        <v>1</v>
      </c>
      <c r="X39" s="20">
        <v>14</v>
      </c>
      <c r="Y39" s="20">
        <v>0</v>
      </c>
      <c r="Z39" s="20">
        <v>14</v>
      </c>
      <c r="AA39" s="20">
        <v>1</v>
      </c>
    </row>
    <row r="40" spans="1:27" x14ac:dyDescent="0.25">
      <c r="A40">
        <v>1011793</v>
      </c>
      <c r="B40" t="s">
        <v>88</v>
      </c>
      <c r="C40" t="s">
        <v>14</v>
      </c>
      <c r="D40">
        <v>1</v>
      </c>
      <c r="E40" s="2">
        <v>14.821476651832585</v>
      </c>
      <c r="F40" s="2">
        <v>14.029459210283127</v>
      </c>
      <c r="G40" s="2">
        <v>0.19654102214731495</v>
      </c>
      <c r="H40" s="2">
        <v>-0.59547641940214291</v>
      </c>
      <c r="O40" s="16">
        <v>51</v>
      </c>
      <c r="Q40" s="16">
        <v>16</v>
      </c>
      <c r="S40">
        <v>51</v>
      </c>
      <c r="T40">
        <v>0</v>
      </c>
      <c r="U40">
        <v>51</v>
      </c>
      <c r="V40">
        <v>0</v>
      </c>
      <c r="X40" s="20">
        <v>16</v>
      </c>
      <c r="Y40" s="20">
        <v>1</v>
      </c>
      <c r="Z40" s="20">
        <v>16</v>
      </c>
      <c r="AA40" s="20">
        <v>0</v>
      </c>
    </row>
    <row r="41" spans="1:27" x14ac:dyDescent="0.25">
      <c r="A41">
        <v>1012431</v>
      </c>
      <c r="B41" t="s">
        <v>88</v>
      </c>
      <c r="C41" t="s">
        <v>14</v>
      </c>
      <c r="D41">
        <v>1</v>
      </c>
      <c r="E41" s="2">
        <v>15.458321133961258</v>
      </c>
      <c r="F41" s="2">
        <v>13.518607143842384</v>
      </c>
      <c r="G41" s="2">
        <v>-0.45648684859838085</v>
      </c>
      <c r="H41" s="2">
        <v>-2.3962008387172542</v>
      </c>
      <c r="O41" s="16">
        <v>53</v>
      </c>
      <c r="Q41" s="16">
        <v>18</v>
      </c>
      <c r="S41">
        <v>53</v>
      </c>
      <c r="T41">
        <v>1</v>
      </c>
      <c r="U41">
        <v>53</v>
      </c>
      <c r="V41">
        <v>1</v>
      </c>
      <c r="X41" s="20">
        <v>18</v>
      </c>
      <c r="Y41" s="20">
        <v>1</v>
      </c>
      <c r="Z41" s="20">
        <v>18</v>
      </c>
      <c r="AA41" s="20">
        <v>0</v>
      </c>
    </row>
    <row r="42" spans="1:27" x14ac:dyDescent="0.25">
      <c r="A42">
        <v>1012464</v>
      </c>
      <c r="B42" t="s">
        <v>88</v>
      </c>
      <c r="C42" t="s">
        <v>14</v>
      </c>
      <c r="D42">
        <v>1</v>
      </c>
      <c r="E42" s="2">
        <v>18.077649952589791</v>
      </c>
      <c r="F42" s="2">
        <v>17.595063852716745</v>
      </c>
      <c r="G42" s="2">
        <v>0.95257466650155109</v>
      </c>
      <c r="H42" s="2">
        <v>0.46998856662850486</v>
      </c>
      <c r="O42" s="16">
        <v>55</v>
      </c>
      <c r="Q42" s="16">
        <v>20</v>
      </c>
      <c r="S42">
        <v>55</v>
      </c>
      <c r="T42">
        <v>1</v>
      </c>
      <c r="U42">
        <v>55</v>
      </c>
      <c r="V42">
        <v>1</v>
      </c>
      <c r="X42" s="20">
        <v>20</v>
      </c>
      <c r="Y42" s="20">
        <v>1</v>
      </c>
      <c r="Z42" s="20">
        <v>20</v>
      </c>
      <c r="AA42" s="20">
        <v>0</v>
      </c>
    </row>
    <row r="43" spans="1:27" ht="13" thickBot="1" x14ac:dyDescent="0.3">
      <c r="A43">
        <v>1040426</v>
      </c>
      <c r="B43" t="s">
        <v>88</v>
      </c>
      <c r="C43" t="s">
        <v>14</v>
      </c>
      <c r="D43">
        <v>1</v>
      </c>
      <c r="E43" s="2">
        <v>17.162121306869999</v>
      </c>
      <c r="F43" s="2">
        <v>16.26716561605696</v>
      </c>
      <c r="G43" s="2">
        <v>-3.7598355351415886</v>
      </c>
      <c r="H43" s="2">
        <v>-5.6742519548746522</v>
      </c>
      <c r="Q43" s="16">
        <v>22</v>
      </c>
      <c r="S43" s="21" t="s">
        <v>157</v>
      </c>
      <c r="T43" s="21">
        <v>9</v>
      </c>
      <c r="U43" s="21" t="s">
        <v>157</v>
      </c>
      <c r="V43" s="21">
        <v>7</v>
      </c>
      <c r="X43">
        <v>22</v>
      </c>
      <c r="Y43">
        <v>0</v>
      </c>
      <c r="Z43">
        <v>22</v>
      </c>
      <c r="AA43">
        <v>1</v>
      </c>
    </row>
    <row r="44" spans="1:27" ht="13" thickBot="1" x14ac:dyDescent="0.3">
      <c r="A44">
        <v>1047191</v>
      </c>
      <c r="B44" t="s">
        <v>88</v>
      </c>
      <c r="C44" t="s">
        <v>14</v>
      </c>
      <c r="D44">
        <v>1</v>
      </c>
      <c r="E44" s="2">
        <v>16.140653729332644</v>
      </c>
      <c r="F44" s="2">
        <v>15.365419402880823</v>
      </c>
      <c r="G44" s="2">
        <v>0.12611646479539473</v>
      </c>
      <c r="H44" s="2">
        <v>-0.6491178616564266</v>
      </c>
      <c r="Q44" s="16">
        <v>24</v>
      </c>
      <c r="S44" s="21"/>
      <c r="T44" s="21"/>
      <c r="X44">
        <v>24</v>
      </c>
      <c r="Y44">
        <v>0</v>
      </c>
      <c r="Z44">
        <v>24</v>
      </c>
      <c r="AA44">
        <v>0</v>
      </c>
    </row>
    <row r="45" spans="1:27" x14ac:dyDescent="0.25">
      <c r="A45">
        <v>1047708</v>
      </c>
      <c r="B45" t="s">
        <v>88</v>
      </c>
      <c r="C45" t="s">
        <v>14</v>
      </c>
      <c r="D45">
        <v>1</v>
      </c>
      <c r="E45" s="2">
        <v>18.628876472963025</v>
      </c>
      <c r="F45" s="2">
        <v>18.236869439795907</v>
      </c>
      <c r="G45" s="2">
        <v>0.38582725046904898</v>
      </c>
      <c r="H45" s="2">
        <v>-6.1797826980694026E-3</v>
      </c>
      <c r="Q45" s="16">
        <v>26</v>
      </c>
      <c r="X45">
        <v>26</v>
      </c>
      <c r="Y45">
        <v>3</v>
      </c>
      <c r="Z45">
        <v>26</v>
      </c>
      <c r="AA45">
        <v>0</v>
      </c>
    </row>
    <row r="46" spans="1:27" x14ac:dyDescent="0.25">
      <c r="A46">
        <v>1163670</v>
      </c>
      <c r="B46" t="s">
        <v>88</v>
      </c>
      <c r="C46" t="s">
        <v>14</v>
      </c>
      <c r="D46">
        <v>1</v>
      </c>
      <c r="E46" s="2">
        <v>14.673257384582836</v>
      </c>
      <c r="F46" s="2">
        <v>14.35829627718091</v>
      </c>
      <c r="G46" s="2">
        <v>0.4705038369566239</v>
      </c>
      <c r="H46" s="2">
        <v>0.15554272955469806</v>
      </c>
      <c r="Q46" s="16">
        <v>28</v>
      </c>
      <c r="X46">
        <v>28</v>
      </c>
      <c r="Y46">
        <v>0</v>
      </c>
      <c r="Z46">
        <v>28</v>
      </c>
      <c r="AA46">
        <v>0</v>
      </c>
    </row>
    <row r="47" spans="1:27" x14ac:dyDescent="0.25">
      <c r="A47">
        <v>1174850</v>
      </c>
      <c r="B47" t="s">
        <v>88</v>
      </c>
      <c r="C47" t="s">
        <v>14</v>
      </c>
      <c r="D47">
        <v>1</v>
      </c>
      <c r="E47" s="2">
        <v>20.893348216147146</v>
      </c>
      <c r="F47" s="2">
        <v>18.704220865833694</v>
      </c>
      <c r="G47" s="2">
        <v>-0.55977068926406659</v>
      </c>
      <c r="H47" s="2">
        <v>-2.7488980395775187</v>
      </c>
      <c r="Q47" s="16">
        <v>30</v>
      </c>
      <c r="X47">
        <v>30</v>
      </c>
      <c r="Y47">
        <v>0</v>
      </c>
      <c r="Z47">
        <v>30</v>
      </c>
      <c r="AA47">
        <v>0</v>
      </c>
    </row>
    <row r="48" spans="1:27" x14ac:dyDescent="0.25">
      <c r="A48">
        <v>1194045</v>
      </c>
      <c r="B48" t="s">
        <v>88</v>
      </c>
      <c r="C48" t="s">
        <v>14</v>
      </c>
      <c r="D48">
        <v>1</v>
      </c>
      <c r="E48" s="2">
        <v>15.614806459923608</v>
      </c>
      <c r="F48" s="2">
        <v>15.018581244975135</v>
      </c>
      <c r="G48" s="2">
        <v>0.35903004987799747</v>
      </c>
      <c r="H48" s="2">
        <v>-0.23719516507047622</v>
      </c>
      <c r="Q48" s="16">
        <v>32</v>
      </c>
      <c r="X48">
        <v>32</v>
      </c>
      <c r="Y48">
        <v>0</v>
      </c>
      <c r="Z48">
        <v>32</v>
      </c>
      <c r="AA48">
        <v>0</v>
      </c>
    </row>
    <row r="49" spans="1:27" x14ac:dyDescent="0.25">
      <c r="A49">
        <v>1198050</v>
      </c>
      <c r="B49" t="s">
        <v>88</v>
      </c>
      <c r="C49" t="s">
        <v>14</v>
      </c>
      <c r="D49">
        <v>1</v>
      </c>
      <c r="E49" s="2">
        <v>16.264011086142848</v>
      </c>
      <c r="F49" s="2">
        <v>11.191871768920549</v>
      </c>
      <c r="G49" s="2">
        <v>-0.38148147716742642</v>
      </c>
      <c r="H49" s="2">
        <v>-5.4536207943897246</v>
      </c>
      <c r="Q49" s="16">
        <v>34</v>
      </c>
      <c r="X49">
        <v>34</v>
      </c>
      <c r="Y49">
        <v>0</v>
      </c>
      <c r="Z49">
        <v>34</v>
      </c>
      <c r="AA49">
        <v>0</v>
      </c>
    </row>
    <row r="50" spans="1:27" x14ac:dyDescent="0.25">
      <c r="A50">
        <v>1240190</v>
      </c>
      <c r="B50" t="s">
        <v>88</v>
      </c>
      <c r="C50" t="s">
        <v>14</v>
      </c>
      <c r="D50">
        <v>1</v>
      </c>
      <c r="E50" s="2">
        <v>17.988274299142216</v>
      </c>
      <c r="F50" s="2">
        <v>15.355066564088199</v>
      </c>
      <c r="G50" s="2">
        <v>-7.70297680142491</v>
      </c>
      <c r="H50" s="2">
        <v>-9.048459408051718</v>
      </c>
      <c r="Q50" s="16">
        <v>36</v>
      </c>
      <c r="X50">
        <v>36</v>
      </c>
      <c r="Y50">
        <v>0</v>
      </c>
      <c r="Z50">
        <v>36</v>
      </c>
      <c r="AA50">
        <v>0</v>
      </c>
    </row>
    <row r="51" spans="1:27" x14ac:dyDescent="0.25">
      <c r="A51">
        <v>1261870</v>
      </c>
      <c r="B51" t="s">
        <v>88</v>
      </c>
      <c r="C51" t="s">
        <v>14</v>
      </c>
      <c r="D51">
        <v>1</v>
      </c>
      <c r="E51" s="2">
        <v>15.719985134812319</v>
      </c>
      <c r="F51" s="2">
        <v>14.793023317682207</v>
      </c>
      <c r="G51" s="2">
        <v>0.30882521765319382</v>
      </c>
      <c r="H51" s="2">
        <v>-0.61813659947691768</v>
      </c>
      <c r="Q51" s="16">
        <v>38</v>
      </c>
      <c r="X51">
        <v>38</v>
      </c>
      <c r="Y51">
        <v>0</v>
      </c>
      <c r="Z51">
        <v>38</v>
      </c>
      <c r="AA51">
        <v>0</v>
      </c>
    </row>
    <row r="52" spans="1:27" x14ac:dyDescent="0.25">
      <c r="A52">
        <v>1261932</v>
      </c>
      <c r="B52" t="s">
        <v>88</v>
      </c>
      <c r="C52" t="s">
        <v>14</v>
      </c>
      <c r="D52">
        <v>1</v>
      </c>
      <c r="E52" s="2">
        <v>16.848993346602338</v>
      </c>
      <c r="F52" s="2">
        <v>16.137976831989892</v>
      </c>
      <c r="G52" s="2">
        <v>0.20054419560126746</v>
      </c>
      <c r="H52" s="2">
        <v>-0.5104723190111784</v>
      </c>
      <c r="Q52" s="16">
        <v>40</v>
      </c>
      <c r="X52">
        <v>40</v>
      </c>
      <c r="Y52">
        <v>0</v>
      </c>
      <c r="Z52">
        <v>40</v>
      </c>
      <c r="AA52">
        <v>0</v>
      </c>
    </row>
    <row r="53" spans="1:27" x14ac:dyDescent="0.25">
      <c r="A53">
        <v>1272630</v>
      </c>
      <c r="B53" t="s">
        <v>88</v>
      </c>
      <c r="C53" t="s">
        <v>14</v>
      </c>
      <c r="D53">
        <v>1</v>
      </c>
      <c r="E53" s="2">
        <v>15.64913540720482</v>
      </c>
      <c r="F53" s="2">
        <v>13.612373437087088</v>
      </c>
      <c r="G53" s="2">
        <v>-12.088843859086456</v>
      </c>
      <c r="H53" s="2">
        <v>-12.736450660707302</v>
      </c>
      <c r="Q53" s="16">
        <v>42</v>
      </c>
      <c r="X53">
        <v>42</v>
      </c>
      <c r="Y53">
        <v>0</v>
      </c>
      <c r="Z53">
        <v>42</v>
      </c>
      <c r="AA53">
        <v>0</v>
      </c>
    </row>
    <row r="54" spans="1:27" x14ac:dyDescent="0.25">
      <c r="A54">
        <v>1353130</v>
      </c>
      <c r="B54" t="s">
        <v>88</v>
      </c>
      <c r="C54" t="s">
        <v>14</v>
      </c>
      <c r="D54">
        <v>1</v>
      </c>
      <c r="E54" s="2">
        <v>11.136695529988835</v>
      </c>
      <c r="F54" s="2">
        <v>10.065085059554853</v>
      </c>
      <c r="G54" s="2">
        <v>-24.828188836462026</v>
      </c>
      <c r="H54" s="2">
        <v>-25.399003388570463</v>
      </c>
      <c r="Q54" s="16">
        <v>44</v>
      </c>
      <c r="X54">
        <v>44</v>
      </c>
      <c r="Y54">
        <v>0</v>
      </c>
      <c r="Z54">
        <v>44</v>
      </c>
      <c r="AA54">
        <v>0</v>
      </c>
    </row>
    <row r="55" spans="1:27" x14ac:dyDescent="0.25">
      <c r="A55">
        <v>1382410</v>
      </c>
      <c r="B55" t="s">
        <v>88</v>
      </c>
      <c r="C55" t="s">
        <v>14</v>
      </c>
      <c r="D55">
        <v>1</v>
      </c>
      <c r="E55" s="2">
        <v>21.661672479838671</v>
      </c>
      <c r="F55" s="2">
        <v>21.207412569715167</v>
      </c>
      <c r="G55" s="2">
        <v>0.28680456710098667</v>
      </c>
      <c r="H55" s="2">
        <v>-0.16745534302251741</v>
      </c>
      <c r="Q55" s="16">
        <v>46</v>
      </c>
      <c r="X55">
        <v>46</v>
      </c>
      <c r="Y55">
        <v>0</v>
      </c>
      <c r="Z55">
        <v>46</v>
      </c>
      <c r="AA55">
        <v>0</v>
      </c>
    </row>
    <row r="56" spans="1:27" x14ac:dyDescent="0.25">
      <c r="A56">
        <v>1415951</v>
      </c>
      <c r="B56" t="s">
        <v>88</v>
      </c>
      <c r="C56" t="s">
        <v>14</v>
      </c>
      <c r="D56">
        <v>1</v>
      </c>
      <c r="E56" s="2">
        <v>19.4607621024427</v>
      </c>
      <c r="F56" s="2">
        <v>18.619457566737914</v>
      </c>
      <c r="G56" s="2">
        <v>0.12861756244453559</v>
      </c>
      <c r="H56" s="2">
        <v>-0.71268697326025077</v>
      </c>
      <c r="Q56" s="16">
        <v>48</v>
      </c>
      <c r="X56">
        <v>48</v>
      </c>
      <c r="Y56">
        <v>0</v>
      </c>
      <c r="Z56">
        <v>48</v>
      </c>
      <c r="AA56">
        <v>0</v>
      </c>
    </row>
    <row r="57" spans="1:27" x14ac:dyDescent="0.25">
      <c r="A57">
        <v>1462596</v>
      </c>
      <c r="B57" t="s">
        <v>88</v>
      </c>
      <c r="C57" t="s">
        <v>14</v>
      </c>
      <c r="D57">
        <v>1</v>
      </c>
      <c r="E57" s="2">
        <v>16.501668108817817</v>
      </c>
      <c r="F57" s="2">
        <v>15.047177224151968</v>
      </c>
      <c r="G57" s="2">
        <v>0.22177304196152647</v>
      </c>
      <c r="H57" s="2">
        <v>-1.2327178427043233</v>
      </c>
      <c r="Q57" s="16">
        <v>50</v>
      </c>
      <c r="X57">
        <v>50</v>
      </c>
      <c r="Y57">
        <v>0</v>
      </c>
      <c r="Z57">
        <v>50</v>
      </c>
      <c r="AA57">
        <v>0</v>
      </c>
    </row>
    <row r="58" spans="1:27" x14ac:dyDescent="0.25">
      <c r="A58">
        <v>1477171</v>
      </c>
      <c r="B58" t="s">
        <v>88</v>
      </c>
      <c r="C58" t="s">
        <v>14</v>
      </c>
      <c r="D58">
        <v>1</v>
      </c>
      <c r="E58" s="2">
        <v>12.840713959256501</v>
      </c>
      <c r="F58" s="2">
        <v>10.013546949203539</v>
      </c>
      <c r="G58" s="2">
        <v>-0.6755462033450339</v>
      </c>
      <c r="H58" s="2">
        <v>-3.5027132133979961</v>
      </c>
      <c r="Q58" s="16">
        <v>52</v>
      </c>
      <c r="X58">
        <v>52</v>
      </c>
      <c r="Y58">
        <v>0</v>
      </c>
      <c r="Z58">
        <v>52</v>
      </c>
      <c r="AA58">
        <v>0</v>
      </c>
    </row>
    <row r="59" spans="1:27" x14ac:dyDescent="0.25">
      <c r="A59">
        <v>1477800</v>
      </c>
      <c r="B59" t="s">
        <v>88</v>
      </c>
      <c r="C59" t="s">
        <v>14</v>
      </c>
      <c r="D59">
        <v>1</v>
      </c>
      <c r="E59" s="2">
        <v>17.697278027541749</v>
      </c>
      <c r="F59" s="2">
        <v>16.476388159860367</v>
      </c>
      <c r="G59" s="2">
        <v>0.31220734239309067</v>
      </c>
      <c r="H59" s="2">
        <v>-0.90868252528829174</v>
      </c>
      <c r="Q59" s="16">
        <v>54</v>
      </c>
      <c r="X59">
        <v>54</v>
      </c>
      <c r="Y59">
        <v>0</v>
      </c>
      <c r="Z59">
        <v>54</v>
      </c>
      <c r="AA59">
        <v>0</v>
      </c>
    </row>
    <row r="60" spans="1:27" x14ac:dyDescent="0.25">
      <c r="A60">
        <v>1478527</v>
      </c>
      <c r="B60" t="s">
        <v>88</v>
      </c>
      <c r="C60" t="s">
        <v>14</v>
      </c>
      <c r="D60">
        <v>1</v>
      </c>
      <c r="E60" s="2">
        <v>19.130049309563933</v>
      </c>
      <c r="F60" s="2">
        <v>18.589311466470967</v>
      </c>
      <c r="G60" s="2">
        <v>0.22795441515106063</v>
      </c>
      <c r="H60" s="2">
        <v>-0.3127834279419055</v>
      </c>
      <c r="Q60" s="16">
        <v>56</v>
      </c>
      <c r="X60">
        <v>56</v>
      </c>
      <c r="Y60">
        <v>0</v>
      </c>
      <c r="Z60">
        <v>56</v>
      </c>
      <c r="AA60">
        <v>0</v>
      </c>
    </row>
    <row r="61" spans="1:27" x14ac:dyDescent="0.25">
      <c r="A61">
        <v>1478533</v>
      </c>
      <c r="B61" t="s">
        <v>88</v>
      </c>
      <c r="C61" t="s">
        <v>14</v>
      </c>
      <c r="D61">
        <v>1</v>
      </c>
      <c r="E61" s="2">
        <v>21.371966283901951</v>
      </c>
      <c r="F61" s="2">
        <v>20.676088571551116</v>
      </c>
      <c r="G61" s="2">
        <v>0.15159020764784614</v>
      </c>
      <c r="H61" s="2">
        <v>-0.54428750470298937</v>
      </c>
      <c r="Q61" s="16">
        <v>58</v>
      </c>
      <c r="X61">
        <v>58</v>
      </c>
      <c r="Y61">
        <v>0</v>
      </c>
      <c r="Z61">
        <v>58</v>
      </c>
      <c r="AA61">
        <v>0</v>
      </c>
    </row>
    <row r="62" spans="1:27" x14ac:dyDescent="0.25">
      <c r="A62">
        <v>1478540</v>
      </c>
      <c r="B62" t="s">
        <v>88</v>
      </c>
      <c r="C62" t="s">
        <v>14</v>
      </c>
      <c r="D62">
        <v>1</v>
      </c>
      <c r="E62" s="2">
        <v>15.779873819452353</v>
      </c>
      <c r="F62" s="2">
        <v>15.176773641404925</v>
      </c>
      <c r="G62" s="2">
        <v>0.20400263021556952</v>
      </c>
      <c r="H62" s="2">
        <v>-0.39909754783185925</v>
      </c>
      <c r="Q62" s="16">
        <v>60</v>
      </c>
      <c r="X62">
        <v>60</v>
      </c>
      <c r="Y62">
        <v>0</v>
      </c>
      <c r="Z62">
        <v>60</v>
      </c>
      <c r="AA62">
        <v>0</v>
      </c>
    </row>
    <row r="63" spans="1:27" x14ac:dyDescent="0.25">
      <c r="A63">
        <v>100817</v>
      </c>
      <c r="B63" t="s">
        <v>85</v>
      </c>
      <c r="C63" t="s">
        <v>14</v>
      </c>
      <c r="D63">
        <v>1</v>
      </c>
      <c r="E63" s="2">
        <v>38.88674783753693</v>
      </c>
      <c r="F63" s="2">
        <v>36.068063460221673</v>
      </c>
      <c r="G63" s="2">
        <v>-1.540477036988591</v>
      </c>
      <c r="H63" s="2">
        <v>-4.3591614143038484</v>
      </c>
      <c r="Q63" s="16">
        <v>62</v>
      </c>
      <c r="X63">
        <v>62</v>
      </c>
      <c r="Y63">
        <v>1</v>
      </c>
      <c r="Z63">
        <v>62</v>
      </c>
      <c r="AA63">
        <v>0</v>
      </c>
    </row>
    <row r="64" spans="1:27" ht="13" thickBot="1" x14ac:dyDescent="0.3">
      <c r="A64">
        <v>107081</v>
      </c>
      <c r="B64" t="s">
        <v>85</v>
      </c>
      <c r="C64" t="s">
        <v>14</v>
      </c>
      <c r="D64">
        <v>1</v>
      </c>
      <c r="E64" s="2">
        <v>17.279816168664389</v>
      </c>
      <c r="F64" s="2">
        <v>16.271287538296082</v>
      </c>
      <c r="G64" s="2">
        <v>0.73252397052289098</v>
      </c>
      <c r="H64" s="2">
        <v>-0.276004659845416</v>
      </c>
      <c r="X64" s="21" t="s">
        <v>157</v>
      </c>
      <c r="Y64" s="21">
        <v>0</v>
      </c>
      <c r="Z64" s="21" t="s">
        <v>157</v>
      </c>
      <c r="AA64" s="21">
        <v>0</v>
      </c>
    </row>
    <row r="65" spans="1:8" x14ac:dyDescent="0.25">
      <c r="A65">
        <v>116324</v>
      </c>
      <c r="B65" t="s">
        <v>85</v>
      </c>
      <c r="C65" t="s">
        <v>14</v>
      </c>
      <c r="D65">
        <v>1</v>
      </c>
      <c r="E65" s="2">
        <v>12.74418069778633</v>
      </c>
      <c r="F65" s="2">
        <v>10.399805023292478</v>
      </c>
      <c r="G65" s="2">
        <v>-1.3274414399653338</v>
      </c>
      <c r="H65" s="2">
        <v>-3.671817114459186</v>
      </c>
    </row>
    <row r="66" spans="1:8" x14ac:dyDescent="0.25">
      <c r="A66">
        <v>1002449</v>
      </c>
      <c r="B66" t="s">
        <v>85</v>
      </c>
      <c r="C66" t="s">
        <v>14</v>
      </c>
      <c r="D66">
        <v>1</v>
      </c>
      <c r="E66" s="2">
        <v>12.341486954862155</v>
      </c>
      <c r="F66" s="2">
        <v>10.166739419295114</v>
      </c>
      <c r="G66" s="2">
        <v>-3.04483471241854</v>
      </c>
      <c r="H66" s="2">
        <v>-4.868026700957838</v>
      </c>
    </row>
    <row r="67" spans="1:8" x14ac:dyDescent="0.25">
      <c r="A67">
        <v>1003167</v>
      </c>
      <c r="B67" t="s">
        <v>85</v>
      </c>
      <c r="C67" t="s">
        <v>14</v>
      </c>
      <c r="D67">
        <v>1</v>
      </c>
      <c r="E67" s="2">
        <v>21.051142261869863</v>
      </c>
      <c r="F67" s="2">
        <v>15.986094585079138</v>
      </c>
      <c r="G67" s="2">
        <v>-0.11009509773301929</v>
      </c>
      <c r="H67" s="2">
        <v>-5.1751427745237439</v>
      </c>
    </row>
    <row r="68" spans="1:8" x14ac:dyDescent="0.25">
      <c r="A68">
        <v>1006220</v>
      </c>
      <c r="B68" t="s">
        <v>85</v>
      </c>
      <c r="C68" t="s">
        <v>14</v>
      </c>
      <c r="D68">
        <v>1</v>
      </c>
      <c r="E68" s="2">
        <v>15.729460103391613</v>
      </c>
      <c r="F68" s="2">
        <v>12.975490022260397</v>
      </c>
      <c r="G68" s="2">
        <v>-1.1117152973728928</v>
      </c>
      <c r="H68" s="2">
        <v>-3.865685378504109</v>
      </c>
    </row>
    <row r="69" spans="1:8" x14ac:dyDescent="0.25">
      <c r="A69">
        <v>1009320</v>
      </c>
      <c r="B69" t="s">
        <v>85</v>
      </c>
      <c r="C69" t="s">
        <v>14</v>
      </c>
      <c r="D69">
        <v>1</v>
      </c>
      <c r="E69" s="2">
        <v>8.3430249646504553</v>
      </c>
      <c r="F69" s="2">
        <v>7.5294068180221636</v>
      </c>
      <c r="G69" s="2">
        <v>-17.87589020989585</v>
      </c>
      <c r="H69" s="2">
        <v>-16.452989254671056</v>
      </c>
    </row>
    <row r="70" spans="1:8" x14ac:dyDescent="0.25">
      <c r="A70">
        <v>1012201</v>
      </c>
      <c r="B70" t="s">
        <v>85</v>
      </c>
      <c r="C70" t="s">
        <v>14</v>
      </c>
      <c r="D70">
        <v>1</v>
      </c>
      <c r="E70" s="2">
        <v>34.131608385634074</v>
      </c>
      <c r="F70" s="2">
        <v>22.837630082417313</v>
      </c>
      <c r="G70" s="2">
        <v>-3.9798194132823959</v>
      </c>
      <c r="H70" s="2">
        <v>-8.5371784041191603</v>
      </c>
    </row>
    <row r="71" spans="1:8" x14ac:dyDescent="0.25">
      <c r="A71">
        <v>1024701</v>
      </c>
      <c r="B71" t="s">
        <v>85</v>
      </c>
      <c r="C71" t="s">
        <v>14</v>
      </c>
      <c r="D71">
        <v>1</v>
      </c>
      <c r="E71" s="2">
        <v>21.97655028316683</v>
      </c>
      <c r="F71" s="2">
        <v>17.71345140834644</v>
      </c>
      <c r="G71" s="2">
        <v>1.8194850039407129E-2</v>
      </c>
      <c r="H71" s="2">
        <v>-4.2449040247809826</v>
      </c>
    </row>
    <row r="72" spans="1:8" x14ac:dyDescent="0.25">
      <c r="A72">
        <v>1141890</v>
      </c>
      <c r="B72" t="s">
        <v>85</v>
      </c>
      <c r="C72" t="s">
        <v>14</v>
      </c>
      <c r="D72">
        <v>1</v>
      </c>
      <c r="E72" s="2">
        <v>38.285560787363146</v>
      </c>
      <c r="F72" s="2">
        <v>32.251261230031695</v>
      </c>
      <c r="G72" s="2">
        <v>-14.164104307353451</v>
      </c>
      <c r="H72" s="2">
        <v>-15.857648135600048</v>
      </c>
    </row>
    <row r="73" spans="1:8" x14ac:dyDescent="0.25">
      <c r="A73">
        <v>1476071</v>
      </c>
      <c r="B73" t="s">
        <v>85</v>
      </c>
      <c r="C73" t="s">
        <v>14</v>
      </c>
      <c r="D73">
        <v>1</v>
      </c>
      <c r="E73" s="2">
        <v>16.212692160620414</v>
      </c>
      <c r="F73" s="2">
        <v>8.1256764680611937</v>
      </c>
      <c r="G73" s="2">
        <v>-13.904643424658916</v>
      </c>
      <c r="H73" s="2">
        <v>-20.326902566880584</v>
      </c>
    </row>
    <row r="74" spans="1:8" x14ac:dyDescent="0.25">
      <c r="A74">
        <v>1499248</v>
      </c>
      <c r="B74" t="s">
        <v>85</v>
      </c>
      <c r="C74" t="s">
        <v>14</v>
      </c>
      <c r="D74">
        <v>1</v>
      </c>
      <c r="E74" s="2">
        <v>18.811996549689962</v>
      </c>
      <c r="F74" s="2">
        <v>13.110586480146136</v>
      </c>
      <c r="G74" s="2">
        <v>-2.4572963433467372</v>
      </c>
      <c r="H74" s="2">
        <v>-8.1587064128905631</v>
      </c>
    </row>
    <row r="75" spans="1:8" x14ac:dyDescent="0.25">
      <c r="A75">
        <v>107444</v>
      </c>
      <c r="B75" t="s">
        <v>99</v>
      </c>
      <c r="C75" t="s">
        <v>19</v>
      </c>
      <c r="D75">
        <v>1</v>
      </c>
      <c r="E75" s="2">
        <v>12.885046805293854</v>
      </c>
      <c r="F75" s="2">
        <v>11.024886444105727</v>
      </c>
      <c r="G75" s="2">
        <v>1.9237876182323603</v>
      </c>
      <c r="H75" s="2">
        <v>6.3627257044233332E-2</v>
      </c>
    </row>
    <row r="76" spans="1:8" x14ac:dyDescent="0.25">
      <c r="A76">
        <v>107466</v>
      </c>
      <c r="B76" t="s">
        <v>99</v>
      </c>
      <c r="C76" t="s">
        <v>19</v>
      </c>
      <c r="D76">
        <v>1</v>
      </c>
      <c r="E76" s="2">
        <v>13.829537158722777</v>
      </c>
      <c r="F76" s="2">
        <v>11.98997702374727</v>
      </c>
      <c r="G76" s="2">
        <v>1.8243903315432028</v>
      </c>
      <c r="H76" s="2">
        <v>-1.5169803432304008E-2</v>
      </c>
    </row>
    <row r="77" spans="1:8" x14ac:dyDescent="0.25">
      <c r="A77">
        <v>111552</v>
      </c>
      <c r="B77" t="s">
        <v>99</v>
      </c>
      <c r="C77" t="s">
        <v>19</v>
      </c>
      <c r="D77">
        <v>1</v>
      </c>
      <c r="E77" s="2">
        <v>9.3641697824706611</v>
      </c>
      <c r="F77" s="2">
        <v>6.2641725147039722</v>
      </c>
      <c r="G77" s="2">
        <v>0.28529350783796659</v>
      </c>
      <c r="H77" s="2">
        <v>-5.8942561917297223</v>
      </c>
    </row>
    <row r="78" spans="1:8" x14ac:dyDescent="0.25">
      <c r="A78">
        <v>113165</v>
      </c>
      <c r="B78" t="s">
        <v>99</v>
      </c>
      <c r="C78" t="s">
        <v>19</v>
      </c>
      <c r="D78">
        <v>1</v>
      </c>
      <c r="E78" s="2">
        <v>18.34238055969205</v>
      </c>
      <c r="F78" s="2">
        <v>16.232400831567432</v>
      </c>
      <c r="G78" s="2">
        <v>6.9264671971209708</v>
      </c>
      <c r="H78" s="2">
        <v>4.8164874689963533</v>
      </c>
    </row>
    <row r="79" spans="1:8" x14ac:dyDescent="0.25">
      <c r="A79">
        <v>113353</v>
      </c>
      <c r="B79" t="s">
        <v>99</v>
      </c>
      <c r="C79" t="s">
        <v>19</v>
      </c>
      <c r="D79">
        <v>1</v>
      </c>
      <c r="E79" s="2">
        <v>106.49121873170751</v>
      </c>
      <c r="F79" s="2">
        <v>79.054410012773559</v>
      </c>
      <c r="G79" s="2">
        <v>18.788584486491573</v>
      </c>
      <c r="H79" s="2">
        <v>-14.233006588616746</v>
      </c>
    </row>
    <row r="80" spans="1:8" x14ac:dyDescent="0.25">
      <c r="A80">
        <v>114891</v>
      </c>
      <c r="B80" t="s">
        <v>99</v>
      </c>
      <c r="C80" t="s">
        <v>19</v>
      </c>
      <c r="D80">
        <v>1</v>
      </c>
      <c r="E80" s="2">
        <v>12.385087975486705</v>
      </c>
      <c r="F80" s="2">
        <v>8.6015618134087859</v>
      </c>
      <c r="G80" s="2">
        <v>-1.2877276898243064</v>
      </c>
      <c r="H80" s="2">
        <v>-6.1543759923274433</v>
      </c>
    </row>
    <row r="81" spans="1:8" x14ac:dyDescent="0.25">
      <c r="A81">
        <v>115381</v>
      </c>
      <c r="B81" t="s">
        <v>99</v>
      </c>
      <c r="C81" t="s">
        <v>19</v>
      </c>
      <c r="D81">
        <v>1</v>
      </c>
      <c r="E81" s="2">
        <v>15.747210976823531</v>
      </c>
      <c r="F81" s="2">
        <v>9.3674684284473635</v>
      </c>
      <c r="G81" s="2">
        <v>0.79384958673828265</v>
      </c>
      <c r="H81" s="2">
        <v>-9.1238018450158656</v>
      </c>
    </row>
    <row r="82" spans="1:8" x14ac:dyDescent="0.25">
      <c r="A82">
        <v>132722</v>
      </c>
      <c r="B82" t="s">
        <v>99</v>
      </c>
      <c r="C82" t="s">
        <v>19</v>
      </c>
      <c r="D82">
        <v>1</v>
      </c>
      <c r="E82" s="2">
        <v>13.136547400996147</v>
      </c>
      <c r="F82" s="2">
        <v>11.361829031770618</v>
      </c>
      <c r="G82" s="2">
        <v>1.935836620829491</v>
      </c>
      <c r="H82" s="2">
        <v>0.16111825160396265</v>
      </c>
    </row>
    <row r="83" spans="1:8" x14ac:dyDescent="0.25">
      <c r="A83">
        <v>134290</v>
      </c>
      <c r="B83" t="s">
        <v>99</v>
      </c>
      <c r="C83" t="s">
        <v>19</v>
      </c>
      <c r="D83">
        <v>1</v>
      </c>
      <c r="E83" s="2">
        <v>13.475806234541801</v>
      </c>
      <c r="F83" s="2">
        <v>12.16371813035189</v>
      </c>
      <c r="G83" s="2">
        <v>1.5570468453842548</v>
      </c>
      <c r="H83" s="2">
        <v>-0.81814510744186286</v>
      </c>
    </row>
    <row r="84" spans="1:8" x14ac:dyDescent="0.25">
      <c r="A84">
        <v>141923</v>
      </c>
      <c r="B84" t="s">
        <v>99</v>
      </c>
      <c r="C84" t="s">
        <v>19</v>
      </c>
      <c r="D84">
        <v>1</v>
      </c>
      <c r="E84" s="2">
        <v>14.673358327101434</v>
      </c>
      <c r="F84" s="2">
        <v>12.872713863799573</v>
      </c>
      <c r="G84" s="2">
        <v>2.2382060454649331</v>
      </c>
      <c r="H84" s="2">
        <v>0.43756158216307206</v>
      </c>
    </row>
    <row r="85" spans="1:8" x14ac:dyDescent="0.25">
      <c r="A85">
        <v>141924</v>
      </c>
      <c r="B85" t="s">
        <v>99</v>
      </c>
      <c r="C85" t="s">
        <v>19</v>
      </c>
      <c r="D85">
        <v>1</v>
      </c>
      <c r="E85" s="2">
        <v>25.646390740489426</v>
      </c>
      <c r="F85" s="2">
        <v>23.4836841712495</v>
      </c>
      <c r="G85" s="2">
        <v>10.083973130289552</v>
      </c>
      <c r="H85" s="2">
        <v>7.9212665610496256</v>
      </c>
    </row>
    <row r="86" spans="1:8" x14ac:dyDescent="0.25">
      <c r="A86">
        <v>143662</v>
      </c>
      <c r="B86" t="s">
        <v>99</v>
      </c>
      <c r="C86" t="s">
        <v>19</v>
      </c>
      <c r="D86">
        <v>1</v>
      </c>
      <c r="E86" s="2">
        <v>16.383335494117642</v>
      </c>
      <c r="F86" s="2">
        <v>13.565283846649276</v>
      </c>
      <c r="G86" s="2">
        <v>5.5949658523695494</v>
      </c>
      <c r="H86" s="2">
        <v>2.7769142049011837</v>
      </c>
    </row>
    <row r="87" spans="1:8" x14ac:dyDescent="0.25">
      <c r="A87">
        <v>143667</v>
      </c>
      <c r="B87" t="s">
        <v>99</v>
      </c>
      <c r="C87" t="s">
        <v>19</v>
      </c>
      <c r="D87">
        <v>1</v>
      </c>
      <c r="E87" s="2">
        <v>13.51524596349657</v>
      </c>
      <c r="F87" s="2">
        <v>11.156051898372043</v>
      </c>
      <c r="G87" s="2">
        <v>1.2217157062940966</v>
      </c>
      <c r="H87" s="2">
        <v>-1.3524361336520361</v>
      </c>
    </row>
    <row r="88" spans="1:8" x14ac:dyDescent="0.25">
      <c r="A88">
        <v>143668</v>
      </c>
      <c r="B88" t="s">
        <v>99</v>
      </c>
      <c r="C88" t="s">
        <v>19</v>
      </c>
      <c r="D88">
        <v>1</v>
      </c>
      <c r="E88" s="2">
        <v>13.455528254318969</v>
      </c>
      <c r="F88" s="2">
        <v>12.026940620701692</v>
      </c>
      <c r="G88" s="2">
        <v>2.577489696062413</v>
      </c>
      <c r="H88" s="2">
        <v>1.1489020624451367</v>
      </c>
    </row>
    <row r="89" spans="1:8" x14ac:dyDescent="0.25">
      <c r="A89">
        <v>143673</v>
      </c>
      <c r="B89" t="s">
        <v>99</v>
      </c>
      <c r="C89" t="s">
        <v>19</v>
      </c>
      <c r="D89">
        <v>1</v>
      </c>
      <c r="E89" s="2">
        <v>13.624837797384309</v>
      </c>
      <c r="F89" s="2">
        <v>11.334879420262196</v>
      </c>
      <c r="G89" s="2">
        <v>-6.2769795291760273</v>
      </c>
      <c r="H89" s="2">
        <v>-9.3838901867967284</v>
      </c>
    </row>
    <row r="90" spans="1:8" x14ac:dyDescent="0.25">
      <c r="A90">
        <v>146523</v>
      </c>
      <c r="B90" t="s">
        <v>99</v>
      </c>
      <c r="C90" t="s">
        <v>19</v>
      </c>
      <c r="D90">
        <v>1</v>
      </c>
      <c r="E90" s="2">
        <v>14.724582462165856</v>
      </c>
      <c r="F90" s="2">
        <v>12.528289506386692</v>
      </c>
      <c r="G90" s="2">
        <v>2.7931156719170307</v>
      </c>
      <c r="H90" s="2">
        <v>0.59682271613786675</v>
      </c>
    </row>
    <row r="91" spans="1:8" x14ac:dyDescent="0.25">
      <c r="A91">
        <v>1000459</v>
      </c>
      <c r="B91" t="s">
        <v>99</v>
      </c>
      <c r="C91" t="s">
        <v>19</v>
      </c>
      <c r="D91">
        <v>1</v>
      </c>
      <c r="E91" s="2">
        <v>20.484076806759916</v>
      </c>
      <c r="F91" s="2">
        <v>17.830158514322289</v>
      </c>
      <c r="G91" s="2">
        <v>4.0948188448502236</v>
      </c>
      <c r="H91" s="2">
        <v>1.4409005524125966</v>
      </c>
    </row>
    <row r="92" spans="1:8" x14ac:dyDescent="0.25">
      <c r="A92">
        <v>1001684</v>
      </c>
      <c r="B92" t="s">
        <v>99</v>
      </c>
      <c r="C92" t="s">
        <v>19</v>
      </c>
      <c r="D92">
        <v>1</v>
      </c>
      <c r="E92" s="2">
        <v>12.838007391095848</v>
      </c>
      <c r="F92" s="2">
        <v>10.402750659188353</v>
      </c>
      <c r="G92" s="2">
        <v>3.7291214410994975</v>
      </c>
      <c r="H92" s="2">
        <v>1.2938647091920021</v>
      </c>
    </row>
    <row r="93" spans="1:8" x14ac:dyDescent="0.25">
      <c r="A93">
        <v>1032685</v>
      </c>
      <c r="B93" t="s">
        <v>99</v>
      </c>
      <c r="C93" t="s">
        <v>19</v>
      </c>
      <c r="D93">
        <v>1</v>
      </c>
      <c r="E93" s="2">
        <v>19.680484458708836</v>
      </c>
      <c r="F93" s="2">
        <v>10.620601145543155</v>
      </c>
      <c r="G93" s="2">
        <v>5.154578579524749</v>
      </c>
      <c r="H93" s="2">
        <v>-9.3319644936089929</v>
      </c>
    </row>
    <row r="94" spans="1:8" x14ac:dyDescent="0.25">
      <c r="A94">
        <v>1032689</v>
      </c>
      <c r="B94" t="s">
        <v>99</v>
      </c>
      <c r="C94" t="s">
        <v>19</v>
      </c>
      <c r="D94">
        <v>1</v>
      </c>
      <c r="E94" s="2">
        <v>12.123616675682742</v>
      </c>
      <c r="F94" s="2">
        <v>10.893731088244179</v>
      </c>
      <c r="G94" s="2">
        <v>3.3690720497340099</v>
      </c>
      <c r="H94" s="2">
        <v>2.1391864622954468</v>
      </c>
    </row>
    <row r="95" spans="1:8" x14ac:dyDescent="0.25">
      <c r="A95">
        <v>1134250</v>
      </c>
      <c r="B95" t="s">
        <v>99</v>
      </c>
      <c r="C95" t="s">
        <v>19</v>
      </c>
      <c r="D95">
        <v>1</v>
      </c>
      <c r="E95" s="2">
        <v>21.835050594192413</v>
      </c>
      <c r="F95" s="2">
        <v>20.83747628334573</v>
      </c>
      <c r="G95" s="2">
        <v>1.6640355815864112</v>
      </c>
      <c r="H95" s="2">
        <v>0.6664612707397275</v>
      </c>
    </row>
    <row r="96" spans="1:8" x14ac:dyDescent="0.25">
      <c r="A96">
        <v>1215790</v>
      </c>
      <c r="B96" t="s">
        <v>99</v>
      </c>
      <c r="C96" t="s">
        <v>19</v>
      </c>
      <c r="D96">
        <v>1</v>
      </c>
      <c r="E96" s="2">
        <v>19.166803393846585</v>
      </c>
      <c r="F96" s="2">
        <v>15.11380099577082</v>
      </c>
      <c r="G96" s="2">
        <v>-11.847158593553054</v>
      </c>
      <c r="H96" s="2">
        <v>-22.417861214812973</v>
      </c>
    </row>
    <row r="97" spans="1:8" x14ac:dyDescent="0.25">
      <c r="A97">
        <v>1318555</v>
      </c>
      <c r="B97" t="s">
        <v>99</v>
      </c>
      <c r="C97" t="s">
        <v>19</v>
      </c>
      <c r="D97">
        <v>1</v>
      </c>
      <c r="E97" s="2">
        <v>21.628623609793486</v>
      </c>
      <c r="F97" s="2">
        <v>15.750547115679433</v>
      </c>
      <c r="G97" s="2">
        <v>-6.4960159815366616</v>
      </c>
      <c r="H97" s="2">
        <v>-19.113490946904541</v>
      </c>
    </row>
    <row r="98" spans="1:8" x14ac:dyDescent="0.25">
      <c r="A98">
        <v>1463591</v>
      </c>
      <c r="B98" t="s">
        <v>99</v>
      </c>
      <c r="C98" t="s">
        <v>19</v>
      </c>
      <c r="D98">
        <v>1</v>
      </c>
      <c r="E98" s="2">
        <v>40.033556130771132</v>
      </c>
      <c r="F98" s="2">
        <v>23.294361111267147</v>
      </c>
      <c r="G98" s="2">
        <v>25.10558442109313</v>
      </c>
      <c r="H98" s="2">
        <v>8.3663894015891458</v>
      </c>
    </row>
    <row r="99" spans="1:8" x14ac:dyDescent="0.25">
      <c r="A99">
        <v>1477766</v>
      </c>
      <c r="B99" t="s">
        <v>99</v>
      </c>
      <c r="C99" t="s">
        <v>19</v>
      </c>
      <c r="D99">
        <v>1</v>
      </c>
      <c r="E99" s="2">
        <v>46.745802582440774</v>
      </c>
      <c r="F99" s="2">
        <v>34.538076888375421</v>
      </c>
      <c r="G99" s="2">
        <v>24.958654533847501</v>
      </c>
      <c r="H99" s="2">
        <v>12.750928839782148</v>
      </c>
    </row>
    <row r="100" spans="1:8" x14ac:dyDescent="0.25">
      <c r="A100">
        <v>4303</v>
      </c>
      <c r="B100" t="s">
        <v>79</v>
      </c>
      <c r="C100" t="s">
        <v>16</v>
      </c>
      <c r="D100">
        <v>1</v>
      </c>
      <c r="E100" s="2">
        <v>12.051005263558178</v>
      </c>
      <c r="F100" s="2">
        <v>10.563391813218461</v>
      </c>
      <c r="G100" s="2">
        <v>0.5727417614995769</v>
      </c>
      <c r="H100" s="2">
        <v>-0.91487168884014025</v>
      </c>
    </row>
    <row r="101" spans="1:8" x14ac:dyDescent="0.25">
      <c r="A101">
        <v>100236</v>
      </c>
      <c r="B101" t="s">
        <v>79</v>
      </c>
      <c r="C101" t="s">
        <v>16</v>
      </c>
      <c r="D101">
        <v>1</v>
      </c>
      <c r="E101" s="2">
        <v>12.48892661598137</v>
      </c>
      <c r="F101" s="2">
        <v>10.892219070786982</v>
      </c>
      <c r="G101" s="2">
        <v>-0.12751041497066851</v>
      </c>
      <c r="H101" s="2">
        <v>-1.7242179601650562</v>
      </c>
    </row>
    <row r="102" spans="1:8" x14ac:dyDescent="0.25">
      <c r="A102">
        <v>100301</v>
      </c>
      <c r="B102" t="s">
        <v>79</v>
      </c>
      <c r="C102" t="s">
        <v>16</v>
      </c>
      <c r="D102">
        <v>1</v>
      </c>
      <c r="E102" s="2">
        <v>11.213587729742253</v>
      </c>
      <c r="F102" s="2">
        <v>9.7105939169910673</v>
      </c>
      <c r="G102" s="2">
        <v>-0.51043439715155081</v>
      </c>
      <c r="H102" s="2">
        <v>-2.0134282099027363</v>
      </c>
    </row>
    <row r="103" spans="1:8" x14ac:dyDescent="0.25">
      <c r="A103">
        <v>107525</v>
      </c>
      <c r="B103" t="s">
        <v>79</v>
      </c>
      <c r="C103" t="s">
        <v>16</v>
      </c>
      <c r="D103">
        <v>1</v>
      </c>
      <c r="E103" s="2">
        <v>16.68942512640993</v>
      </c>
      <c r="F103" s="2">
        <v>14.840006906091086</v>
      </c>
      <c r="G103" s="2">
        <v>-3.9009448600289431E-2</v>
      </c>
      <c r="H103" s="2">
        <v>-1.8884276689191335</v>
      </c>
    </row>
    <row r="104" spans="1:8" x14ac:dyDescent="0.25">
      <c r="A104">
        <v>110728</v>
      </c>
      <c r="B104" t="s">
        <v>79</v>
      </c>
      <c r="C104" t="s">
        <v>16</v>
      </c>
      <c r="D104">
        <v>1</v>
      </c>
      <c r="E104" s="2">
        <v>17.632648954356146</v>
      </c>
      <c r="F104" s="2">
        <v>15.924421960893923</v>
      </c>
      <c r="G104" s="2">
        <v>1.4502055448467672</v>
      </c>
      <c r="H104" s="2">
        <v>-0.25802144861545528</v>
      </c>
    </row>
    <row r="105" spans="1:8" x14ac:dyDescent="0.25">
      <c r="A105">
        <v>111447</v>
      </c>
      <c r="B105" t="s">
        <v>79</v>
      </c>
      <c r="C105" t="s">
        <v>16</v>
      </c>
      <c r="D105">
        <v>1</v>
      </c>
      <c r="E105" s="2">
        <v>12.580236184683425</v>
      </c>
      <c r="F105" s="2">
        <v>10.958754439123274</v>
      </c>
      <c r="G105" s="2">
        <v>-0.10206439730904471</v>
      </c>
      <c r="H105" s="2">
        <v>-1.7235461428691963</v>
      </c>
    </row>
    <row r="106" spans="1:8" x14ac:dyDescent="0.25">
      <c r="A106">
        <v>134016</v>
      </c>
      <c r="B106" t="s">
        <v>79</v>
      </c>
      <c r="C106" t="s">
        <v>16</v>
      </c>
      <c r="D106">
        <v>1</v>
      </c>
      <c r="E106" s="2">
        <v>12.26207911465041</v>
      </c>
      <c r="F106" s="2">
        <v>11.288115246013183</v>
      </c>
      <c r="G106" s="2">
        <v>0.12140510730978171</v>
      </c>
      <c r="H106" s="2">
        <v>-0.85255876132744568</v>
      </c>
    </row>
    <row r="107" spans="1:8" x14ac:dyDescent="0.25">
      <c r="A107">
        <v>134599</v>
      </c>
      <c r="B107" t="s">
        <v>79</v>
      </c>
      <c r="C107" t="s">
        <v>16</v>
      </c>
      <c r="D107">
        <v>1</v>
      </c>
      <c r="E107" s="2">
        <v>9.6172012771445505</v>
      </c>
      <c r="F107" s="2">
        <v>8.7214773402938928</v>
      </c>
      <c r="G107" s="2">
        <v>0.79031497940858841</v>
      </c>
      <c r="H107" s="2">
        <v>-0.10540895744206935</v>
      </c>
    </row>
    <row r="108" spans="1:8" x14ac:dyDescent="0.25">
      <c r="A108">
        <v>136153</v>
      </c>
      <c r="B108" t="s">
        <v>79</v>
      </c>
      <c r="C108" t="s">
        <v>16</v>
      </c>
      <c r="D108">
        <v>1</v>
      </c>
      <c r="E108" s="2">
        <v>9.844048803270141</v>
      </c>
      <c r="F108" s="2">
        <v>8.6451414681663756</v>
      </c>
      <c r="G108" s="2">
        <v>0.77933731145949459</v>
      </c>
      <c r="H108" s="2">
        <v>-0.41957002364427076</v>
      </c>
    </row>
    <row r="109" spans="1:8" x14ac:dyDescent="0.25">
      <c r="A109">
        <v>1004061</v>
      </c>
      <c r="B109" t="s">
        <v>79</v>
      </c>
      <c r="C109" t="s">
        <v>16</v>
      </c>
      <c r="D109">
        <v>1</v>
      </c>
      <c r="E109" s="2">
        <v>17.917143799812916</v>
      </c>
      <c r="F109" s="2">
        <v>16.735919572571177</v>
      </c>
      <c r="G109" s="2">
        <v>0.92278659795023543</v>
      </c>
      <c r="H109" s="2">
        <v>-0.25843762929150316</v>
      </c>
    </row>
    <row r="110" spans="1:8" x14ac:dyDescent="0.25">
      <c r="A110">
        <v>1007205</v>
      </c>
      <c r="B110" t="s">
        <v>79</v>
      </c>
      <c r="C110" t="s">
        <v>16</v>
      </c>
      <c r="D110">
        <v>1</v>
      </c>
      <c r="E110" s="2">
        <v>16.569280185614407</v>
      </c>
      <c r="F110" s="2">
        <v>13.942689255131507</v>
      </c>
      <c r="G110" s="2">
        <v>2.6368918223064526</v>
      </c>
      <c r="H110" s="2">
        <v>1.030089182355276E-2</v>
      </c>
    </row>
    <row r="111" spans="1:8" x14ac:dyDescent="0.25">
      <c r="A111">
        <v>1007759</v>
      </c>
      <c r="B111" t="s">
        <v>79</v>
      </c>
      <c r="C111" t="s">
        <v>16</v>
      </c>
      <c r="D111">
        <v>1</v>
      </c>
      <c r="E111" s="2">
        <v>21.571267810972685</v>
      </c>
      <c r="F111" s="2">
        <v>17.556894826407309</v>
      </c>
      <c r="G111" s="2">
        <v>1.3603727632019513</v>
      </c>
      <c r="H111" s="2">
        <v>-2.6540002213634253</v>
      </c>
    </row>
    <row r="112" spans="1:8" x14ac:dyDescent="0.25">
      <c r="A112">
        <v>1022880</v>
      </c>
      <c r="B112" t="s">
        <v>79</v>
      </c>
      <c r="C112" t="s">
        <v>16</v>
      </c>
      <c r="D112">
        <v>1</v>
      </c>
      <c r="E112" s="2">
        <v>17.076622862948533</v>
      </c>
      <c r="F112" s="2">
        <v>15.220200562593146</v>
      </c>
      <c r="G112" s="2">
        <v>1.7668854196484105</v>
      </c>
      <c r="H112" s="2">
        <v>-8.9536880706976518E-2</v>
      </c>
    </row>
    <row r="113" spans="1:8" x14ac:dyDescent="0.25">
      <c r="A113">
        <v>1052873</v>
      </c>
      <c r="B113" t="s">
        <v>79</v>
      </c>
      <c r="C113" t="s">
        <v>16</v>
      </c>
      <c r="D113">
        <v>1</v>
      </c>
      <c r="E113" s="2">
        <v>12.341873222904878</v>
      </c>
      <c r="F113" s="2">
        <v>10.867039938817172</v>
      </c>
      <c r="G113" s="2">
        <v>0.61123786763543819</v>
      </c>
      <c r="H113" s="2">
        <v>-0.86359541645226834</v>
      </c>
    </row>
    <row r="114" spans="1:8" x14ac:dyDescent="0.25">
      <c r="A114">
        <v>1267530</v>
      </c>
      <c r="B114" t="s">
        <v>79</v>
      </c>
      <c r="C114" t="s">
        <v>16</v>
      </c>
      <c r="D114">
        <v>1</v>
      </c>
      <c r="E114" s="2">
        <v>15.36244434314079</v>
      </c>
      <c r="F114" s="2">
        <v>13.450454581462484</v>
      </c>
      <c r="G114" s="2">
        <v>1.6609696288631035</v>
      </c>
      <c r="H114" s="2">
        <v>-0.25102013281520286</v>
      </c>
    </row>
    <row r="115" spans="1:8" x14ac:dyDescent="0.25">
      <c r="A115">
        <v>107353</v>
      </c>
      <c r="B115" t="s">
        <v>97</v>
      </c>
      <c r="C115" t="s">
        <v>7</v>
      </c>
      <c r="D115">
        <v>1</v>
      </c>
      <c r="E115" s="2">
        <v>10.375111736498473</v>
      </c>
      <c r="F115" s="2">
        <v>7.577304516046893</v>
      </c>
      <c r="G115" s="2">
        <v>-0.77854184345028088</v>
      </c>
      <c r="H115" s="2">
        <v>-5.8150063393309805</v>
      </c>
    </row>
    <row r="116" spans="1:8" x14ac:dyDescent="0.25">
      <c r="A116">
        <v>107516</v>
      </c>
      <c r="B116" t="s">
        <v>97</v>
      </c>
      <c r="C116" t="s">
        <v>7</v>
      </c>
      <c r="D116">
        <v>1</v>
      </c>
      <c r="E116" s="2">
        <v>10.25659671462566</v>
      </c>
      <c r="F116" s="2">
        <v>8.3218454346908821</v>
      </c>
      <c r="G116" s="2">
        <v>0.19484157329402052</v>
      </c>
      <c r="H116" s="2">
        <v>-3.2608799250597551</v>
      </c>
    </row>
    <row r="117" spans="1:8" x14ac:dyDescent="0.25">
      <c r="A117">
        <v>107695</v>
      </c>
      <c r="B117" t="s">
        <v>97</v>
      </c>
      <c r="C117" t="s">
        <v>7</v>
      </c>
      <c r="D117">
        <v>1</v>
      </c>
      <c r="E117" s="2">
        <v>13.703116983067895</v>
      </c>
      <c r="F117" s="2">
        <v>11.132313488944847</v>
      </c>
      <c r="G117" s="2">
        <v>1.1890114206064339E-2</v>
      </c>
      <c r="H117" s="2">
        <v>-3.6142047945050653</v>
      </c>
    </row>
    <row r="118" spans="1:8" x14ac:dyDescent="0.25">
      <c r="A118">
        <v>107696</v>
      </c>
      <c r="B118" t="s">
        <v>97</v>
      </c>
      <c r="C118" t="s">
        <v>7</v>
      </c>
      <c r="D118">
        <v>1</v>
      </c>
      <c r="E118" s="2">
        <v>8.8026493967364736</v>
      </c>
      <c r="F118" s="2">
        <v>6.8786902399602292</v>
      </c>
      <c r="G118" s="2">
        <v>8.1778576093004318E-2</v>
      </c>
      <c r="H118" s="2">
        <v>-4.0512294069355255</v>
      </c>
    </row>
    <row r="119" spans="1:8" x14ac:dyDescent="0.25">
      <c r="A119">
        <v>107707</v>
      </c>
      <c r="B119" t="s">
        <v>97</v>
      </c>
      <c r="C119" t="s">
        <v>7</v>
      </c>
      <c r="D119">
        <v>1</v>
      </c>
      <c r="E119" s="2">
        <v>8.9065329114571554</v>
      </c>
      <c r="F119" s="2">
        <v>6.4567424203463037</v>
      </c>
      <c r="G119" s="2">
        <v>0.16830987754664939</v>
      </c>
      <c r="H119" s="2">
        <v>-3.6554301585570306</v>
      </c>
    </row>
    <row r="120" spans="1:8" x14ac:dyDescent="0.25">
      <c r="A120">
        <v>112029</v>
      </c>
      <c r="B120" t="s">
        <v>97</v>
      </c>
      <c r="C120" t="s">
        <v>7</v>
      </c>
      <c r="D120">
        <v>1</v>
      </c>
      <c r="E120" s="2">
        <v>9.0919368333502675</v>
      </c>
      <c r="F120" s="2">
        <v>7.5486729463486961</v>
      </c>
      <c r="G120" s="2">
        <v>0.4531122461992787</v>
      </c>
      <c r="H120" s="2">
        <v>-1.2892240890640734</v>
      </c>
    </row>
    <row r="121" spans="1:8" x14ac:dyDescent="0.25">
      <c r="A121">
        <v>112030</v>
      </c>
      <c r="B121" t="s">
        <v>97</v>
      </c>
      <c r="C121" t="s">
        <v>7</v>
      </c>
      <c r="D121">
        <v>1</v>
      </c>
      <c r="E121" s="2">
        <v>14.124689905744964</v>
      </c>
      <c r="F121" s="2">
        <v>12.288285508427284</v>
      </c>
      <c r="G121" s="2">
        <v>0.44110374866875901</v>
      </c>
      <c r="H121" s="2">
        <v>-3.9006097624479317</v>
      </c>
    </row>
    <row r="122" spans="1:8" x14ac:dyDescent="0.25">
      <c r="A122">
        <v>112031</v>
      </c>
      <c r="B122" t="s">
        <v>97</v>
      </c>
      <c r="C122" t="s">
        <v>7</v>
      </c>
      <c r="D122">
        <v>1</v>
      </c>
      <c r="E122" s="2">
        <v>9.3910544640920364</v>
      </c>
      <c r="F122" s="2">
        <v>7.5354869700515899</v>
      </c>
      <c r="G122" s="2">
        <v>0.15398640863423019</v>
      </c>
      <c r="H122" s="2">
        <v>-2.9508367381167133</v>
      </c>
    </row>
    <row r="123" spans="1:8" x14ac:dyDescent="0.25">
      <c r="A123">
        <v>112032</v>
      </c>
      <c r="B123" t="s">
        <v>97</v>
      </c>
      <c r="C123" t="s">
        <v>7</v>
      </c>
      <c r="D123">
        <v>1</v>
      </c>
      <c r="E123" s="2">
        <v>8.7563672279976767</v>
      </c>
      <c r="F123" s="2">
        <v>7.0600307515534588</v>
      </c>
      <c r="G123" s="2">
        <v>-0.41440486677567989</v>
      </c>
      <c r="H123" s="2">
        <v>-5.8095181374975269</v>
      </c>
    </row>
    <row r="124" spans="1:8" x14ac:dyDescent="0.25">
      <c r="A124">
        <v>113541</v>
      </c>
      <c r="B124" t="s">
        <v>97</v>
      </c>
      <c r="C124" t="s">
        <v>7</v>
      </c>
      <c r="D124">
        <v>1</v>
      </c>
      <c r="E124" s="2">
        <v>9.2296863839042995</v>
      </c>
      <c r="F124" s="2">
        <v>6.8495756399471528</v>
      </c>
      <c r="G124" s="2">
        <v>-0.30759637461081368</v>
      </c>
      <c r="H124" s="2">
        <v>-3.7956572542577796</v>
      </c>
    </row>
    <row r="125" spans="1:8" x14ac:dyDescent="0.25">
      <c r="A125">
        <v>113968</v>
      </c>
      <c r="B125" t="s">
        <v>97</v>
      </c>
      <c r="C125" t="s">
        <v>7</v>
      </c>
      <c r="D125">
        <v>1</v>
      </c>
      <c r="E125" s="2">
        <v>11.393454113354426</v>
      </c>
      <c r="F125" s="2">
        <v>8.760916605158183</v>
      </c>
      <c r="G125" s="2">
        <v>-0.44689217661882275</v>
      </c>
      <c r="H125" s="2">
        <v>-4.975818630718539</v>
      </c>
    </row>
    <row r="126" spans="1:8" x14ac:dyDescent="0.25">
      <c r="A126">
        <v>114900</v>
      </c>
      <c r="B126" t="s">
        <v>97</v>
      </c>
      <c r="C126" t="s">
        <v>7</v>
      </c>
      <c r="D126">
        <v>1</v>
      </c>
      <c r="E126" s="2">
        <v>9.0881364239192024</v>
      </c>
      <c r="F126" s="2">
        <v>6.073969839816268</v>
      </c>
      <c r="G126" s="2">
        <v>6.0540045013997457E-2</v>
      </c>
      <c r="H126" s="2">
        <v>-3.3832731613914486</v>
      </c>
    </row>
    <row r="127" spans="1:8" x14ac:dyDescent="0.25">
      <c r="A127">
        <v>114902</v>
      </c>
      <c r="B127" t="s">
        <v>97</v>
      </c>
      <c r="C127" t="s">
        <v>7</v>
      </c>
      <c r="D127">
        <v>1</v>
      </c>
      <c r="E127" s="2">
        <v>9.2574421552285493</v>
      </c>
      <c r="F127" s="2">
        <v>6.8813444454925659</v>
      </c>
      <c r="G127" s="2">
        <v>6.4694005589828407E-2</v>
      </c>
      <c r="H127" s="2">
        <v>-3.9699600637597356</v>
      </c>
    </row>
    <row r="128" spans="1:8" x14ac:dyDescent="0.25">
      <c r="A128">
        <v>114903</v>
      </c>
      <c r="B128" t="s">
        <v>97</v>
      </c>
      <c r="C128" t="s">
        <v>7</v>
      </c>
      <c r="D128">
        <v>1</v>
      </c>
      <c r="E128" s="2">
        <v>13.799337181669799</v>
      </c>
      <c r="F128" s="2">
        <v>11.317117184895887</v>
      </c>
      <c r="G128" s="2">
        <v>-0.24359556623989675</v>
      </c>
      <c r="H128" s="2">
        <v>-4.5000561747030403</v>
      </c>
    </row>
    <row r="129" spans="1:8" x14ac:dyDescent="0.25">
      <c r="A129">
        <v>114904</v>
      </c>
      <c r="B129" t="s">
        <v>97</v>
      </c>
      <c r="C129" t="s">
        <v>7</v>
      </c>
      <c r="D129">
        <v>1</v>
      </c>
      <c r="E129" s="2">
        <v>8.6099901496389695</v>
      </c>
      <c r="F129" s="2">
        <v>6.234369409569509</v>
      </c>
      <c r="G129" s="2">
        <v>-0.19507345793070918</v>
      </c>
      <c r="H129" s="2">
        <v>-4.2238847130102197</v>
      </c>
    </row>
    <row r="130" spans="1:8" x14ac:dyDescent="0.25">
      <c r="A130">
        <v>114905</v>
      </c>
      <c r="B130" t="s">
        <v>97</v>
      </c>
      <c r="C130" t="s">
        <v>7</v>
      </c>
      <c r="D130">
        <v>1</v>
      </c>
      <c r="E130" s="2">
        <v>9.9233975901804872</v>
      </c>
      <c r="F130" s="2">
        <v>7.717252557594187</v>
      </c>
      <c r="G130" s="2">
        <v>0.11455475368620327</v>
      </c>
      <c r="H130" s="2">
        <v>-4.078708333880936</v>
      </c>
    </row>
    <row r="131" spans="1:8" x14ac:dyDescent="0.25">
      <c r="A131">
        <v>148322</v>
      </c>
      <c r="B131" t="s">
        <v>97</v>
      </c>
      <c r="C131" t="s">
        <v>7</v>
      </c>
      <c r="D131">
        <v>1</v>
      </c>
      <c r="E131" s="2">
        <v>9.0766246118634228</v>
      </c>
      <c r="F131" s="2">
        <v>7.4150337118011249</v>
      </c>
      <c r="G131" s="2">
        <v>-5.8713956242648635E-2</v>
      </c>
      <c r="H131" s="2">
        <v>-2.3736510074556083</v>
      </c>
    </row>
    <row r="132" spans="1:8" x14ac:dyDescent="0.25">
      <c r="A132">
        <v>1002363</v>
      </c>
      <c r="B132" t="s">
        <v>97</v>
      </c>
      <c r="C132" t="s">
        <v>7</v>
      </c>
      <c r="D132">
        <v>1</v>
      </c>
      <c r="E132" s="2">
        <v>9.7558091244324157</v>
      </c>
      <c r="F132" s="2">
        <v>8.4013156479632762</v>
      </c>
      <c r="G132" s="2">
        <v>0.23133911604777957</v>
      </c>
      <c r="H132" s="2">
        <v>-1.8218611966238347</v>
      </c>
    </row>
    <row r="133" spans="1:8" x14ac:dyDescent="0.25">
      <c r="A133">
        <v>1003066</v>
      </c>
      <c r="B133" t="s">
        <v>97</v>
      </c>
      <c r="C133" t="s">
        <v>7</v>
      </c>
      <c r="D133">
        <v>1</v>
      </c>
      <c r="E133" s="2">
        <v>9.0456776789077438</v>
      </c>
      <c r="F133" s="2">
        <v>6.7635290937965973</v>
      </c>
      <c r="G133" s="2">
        <v>-0.83755110373150998</v>
      </c>
      <c r="H133" s="2">
        <v>-4.8198397574178209</v>
      </c>
    </row>
    <row r="134" spans="1:8" x14ac:dyDescent="0.25">
      <c r="A134">
        <v>1003466</v>
      </c>
      <c r="B134" t="s">
        <v>97</v>
      </c>
      <c r="C134" t="s">
        <v>7</v>
      </c>
      <c r="D134">
        <v>1</v>
      </c>
      <c r="E134" s="2">
        <v>8.4201642056027488</v>
      </c>
      <c r="F134" s="2">
        <v>6.512314432752861</v>
      </c>
      <c r="G134" s="2">
        <v>-0.13929736518216984</v>
      </c>
      <c r="H134" s="2">
        <v>-3.7416448213053055</v>
      </c>
    </row>
    <row r="135" spans="1:8" x14ac:dyDescent="0.25">
      <c r="A135">
        <v>1005218</v>
      </c>
      <c r="B135" t="s">
        <v>97</v>
      </c>
      <c r="C135" t="s">
        <v>7</v>
      </c>
      <c r="D135">
        <v>1</v>
      </c>
      <c r="E135" s="2">
        <v>7.5530389792744916</v>
      </c>
      <c r="F135" s="2">
        <v>4.7013498075653724</v>
      </c>
      <c r="G135" s="2">
        <v>-0.5294010104079625</v>
      </c>
      <c r="H135" s="2">
        <v>-4.2484357168166609</v>
      </c>
    </row>
    <row r="136" spans="1:8" x14ac:dyDescent="0.25">
      <c r="A136">
        <v>1006162</v>
      </c>
      <c r="B136" t="s">
        <v>97</v>
      </c>
      <c r="C136" t="s">
        <v>7</v>
      </c>
      <c r="D136">
        <v>1</v>
      </c>
      <c r="E136" s="2">
        <v>9.7253291142451399</v>
      </c>
      <c r="F136" s="2">
        <v>6.8268246205874252</v>
      </c>
      <c r="G136" s="2">
        <v>0.16426194828300389</v>
      </c>
      <c r="H136" s="2">
        <v>-2.9947239286609966</v>
      </c>
    </row>
    <row r="137" spans="1:8" x14ac:dyDescent="0.25">
      <c r="A137">
        <v>1007920</v>
      </c>
      <c r="B137" t="s">
        <v>97</v>
      </c>
      <c r="C137" t="s">
        <v>7</v>
      </c>
      <c r="D137">
        <v>1</v>
      </c>
      <c r="E137" s="2">
        <v>9.1920881887460428</v>
      </c>
      <c r="F137" s="2">
        <v>5.2555113557768598</v>
      </c>
      <c r="G137" s="2">
        <v>-0.56970011239063467</v>
      </c>
      <c r="H137" s="2">
        <v>-5.0330840535322858</v>
      </c>
    </row>
    <row r="138" spans="1:8" x14ac:dyDescent="0.25">
      <c r="A138">
        <v>1008206</v>
      </c>
      <c r="B138" t="s">
        <v>97</v>
      </c>
      <c r="C138" t="s">
        <v>7</v>
      </c>
      <c r="D138">
        <v>1</v>
      </c>
      <c r="E138" s="2">
        <v>8.8607913161662886</v>
      </c>
      <c r="F138" s="2">
        <v>5.856148006672325</v>
      </c>
      <c r="G138" s="2">
        <v>0.18537698152752746</v>
      </c>
      <c r="H138" s="2">
        <v>-2.8192663279664361</v>
      </c>
    </row>
    <row r="139" spans="1:8" x14ac:dyDescent="0.25">
      <c r="A139">
        <v>1008207</v>
      </c>
      <c r="B139" t="s">
        <v>97</v>
      </c>
      <c r="C139" t="s">
        <v>7</v>
      </c>
      <c r="D139">
        <v>1</v>
      </c>
      <c r="E139" s="2">
        <v>9.7786967869739119</v>
      </c>
      <c r="F139" s="2">
        <v>5.5394717165390182</v>
      </c>
      <c r="G139" s="2">
        <v>2.536037203802799E-2</v>
      </c>
      <c r="H139" s="2">
        <v>-4.2138646983968657</v>
      </c>
    </row>
    <row r="140" spans="1:8" x14ac:dyDescent="0.25">
      <c r="A140">
        <v>1009195</v>
      </c>
      <c r="B140" t="s">
        <v>97</v>
      </c>
      <c r="C140" t="s">
        <v>7</v>
      </c>
      <c r="D140">
        <v>1</v>
      </c>
      <c r="E140" s="2">
        <v>8.3611851769861847</v>
      </c>
      <c r="F140" s="2">
        <v>3.3215723752031203</v>
      </c>
      <c r="G140" s="2">
        <v>-0.38698916263850869</v>
      </c>
      <c r="H140" s="2">
        <v>-5.6847143072370088</v>
      </c>
    </row>
    <row r="141" spans="1:8" x14ac:dyDescent="0.25">
      <c r="A141">
        <v>1010620</v>
      </c>
      <c r="B141" t="s">
        <v>97</v>
      </c>
      <c r="C141" t="s">
        <v>7</v>
      </c>
      <c r="D141">
        <v>1</v>
      </c>
      <c r="E141" s="2">
        <v>11.494355384568482</v>
      </c>
      <c r="F141" s="2">
        <v>8.5523727913092848</v>
      </c>
      <c r="G141" s="2">
        <v>0.64632856394037042</v>
      </c>
      <c r="H141" s="2">
        <v>-2.2956540293188272</v>
      </c>
    </row>
    <row r="142" spans="1:8" x14ac:dyDescent="0.25">
      <c r="A142">
        <v>1011503</v>
      </c>
      <c r="B142" t="s">
        <v>97</v>
      </c>
      <c r="C142" t="s">
        <v>7</v>
      </c>
      <c r="D142">
        <v>1</v>
      </c>
      <c r="E142" s="2">
        <v>10.165898523787211</v>
      </c>
      <c r="F142" s="2">
        <v>7.8243951269458725</v>
      </c>
      <c r="G142" s="2">
        <v>-0.21519067198632591</v>
      </c>
      <c r="H142" s="2">
        <v>-3.0349044451613914</v>
      </c>
    </row>
    <row r="143" spans="1:8" x14ac:dyDescent="0.25">
      <c r="A143">
        <v>1012807</v>
      </c>
      <c r="B143" t="s">
        <v>97</v>
      </c>
      <c r="C143" t="s">
        <v>7</v>
      </c>
      <c r="D143">
        <v>1</v>
      </c>
      <c r="E143" s="2">
        <v>6.4734928308965323</v>
      </c>
      <c r="F143" s="2">
        <v>3.9846517148216418</v>
      </c>
      <c r="G143" s="2">
        <v>-3.2125934089954065</v>
      </c>
      <c r="H143" s="2">
        <v>-7.8699712583735089</v>
      </c>
    </row>
    <row r="144" spans="1:8" x14ac:dyDescent="0.25">
      <c r="A144">
        <v>1012826</v>
      </c>
      <c r="B144" t="s">
        <v>97</v>
      </c>
      <c r="C144" t="s">
        <v>7</v>
      </c>
      <c r="D144">
        <v>1</v>
      </c>
      <c r="E144" s="2">
        <v>9.3302388755557999</v>
      </c>
      <c r="F144" s="2">
        <v>6.8290422189289961</v>
      </c>
      <c r="G144" s="2">
        <v>-0.16782760971816657</v>
      </c>
      <c r="H144" s="2">
        <v>-3.3928320975723789</v>
      </c>
    </row>
    <row r="145" spans="1:8" x14ac:dyDescent="0.25">
      <c r="A145">
        <v>1012828</v>
      </c>
      <c r="B145" t="s">
        <v>97</v>
      </c>
      <c r="C145" t="s">
        <v>7</v>
      </c>
      <c r="D145">
        <v>1</v>
      </c>
      <c r="E145" s="2">
        <v>12.072400618835859</v>
      </c>
      <c r="F145" s="2">
        <v>9.9748579814221756</v>
      </c>
      <c r="G145" s="2">
        <v>-2.0461047902687213E-2</v>
      </c>
      <c r="H145" s="2">
        <v>-3.7019952388037556</v>
      </c>
    </row>
    <row r="146" spans="1:8" x14ac:dyDescent="0.25">
      <c r="A146">
        <v>1012942</v>
      </c>
      <c r="B146" t="s">
        <v>97</v>
      </c>
      <c r="C146" t="s">
        <v>7</v>
      </c>
      <c r="D146">
        <v>1</v>
      </c>
      <c r="E146" s="2">
        <v>8.1761366814491279</v>
      </c>
      <c r="F146" s="2">
        <v>5.7974912428888947</v>
      </c>
      <c r="G146" s="2">
        <v>0.12918046446873177</v>
      </c>
      <c r="H146" s="2">
        <v>-3.9567616003309194</v>
      </c>
    </row>
    <row r="147" spans="1:8" x14ac:dyDescent="0.25">
      <c r="A147">
        <v>1024480</v>
      </c>
      <c r="B147" t="s">
        <v>97</v>
      </c>
      <c r="C147" t="s">
        <v>7</v>
      </c>
      <c r="D147">
        <v>1</v>
      </c>
      <c r="E147" s="2">
        <v>8.4218752434769328</v>
      </c>
      <c r="F147" s="2">
        <v>5.1695057189660805</v>
      </c>
      <c r="G147" s="2">
        <v>-0.42969756544500015</v>
      </c>
      <c r="H147" s="2">
        <v>-4.7323922064324417</v>
      </c>
    </row>
    <row r="148" spans="1:8" x14ac:dyDescent="0.25">
      <c r="A148">
        <v>1038566</v>
      </c>
      <c r="B148" t="s">
        <v>97</v>
      </c>
      <c r="C148" t="s">
        <v>7</v>
      </c>
      <c r="D148">
        <v>1</v>
      </c>
      <c r="E148" s="2">
        <v>9.015855535635442</v>
      </c>
      <c r="F148" s="2">
        <v>6.7841321586845558</v>
      </c>
      <c r="G148" s="2">
        <v>-0.1007679979877647</v>
      </c>
      <c r="H148" s="2">
        <v>-4.5764065722682332</v>
      </c>
    </row>
    <row r="149" spans="1:8" x14ac:dyDescent="0.25">
      <c r="A149">
        <v>1038567</v>
      </c>
      <c r="B149" t="s">
        <v>97</v>
      </c>
      <c r="C149" t="s">
        <v>7</v>
      </c>
      <c r="D149">
        <v>1</v>
      </c>
      <c r="E149" s="2">
        <v>10.22880274379842</v>
      </c>
      <c r="F149" s="2">
        <v>8.5702357283274058</v>
      </c>
      <c r="G149" s="2">
        <v>0.53159684156142539</v>
      </c>
      <c r="H149" s="2">
        <v>-1.126970173909589</v>
      </c>
    </row>
    <row r="150" spans="1:8" x14ac:dyDescent="0.25">
      <c r="A150">
        <v>1041917</v>
      </c>
      <c r="B150" t="s">
        <v>97</v>
      </c>
      <c r="C150" t="s">
        <v>7</v>
      </c>
      <c r="D150">
        <v>1</v>
      </c>
      <c r="E150" s="2">
        <v>8.7327727751897868</v>
      </c>
      <c r="F150" s="2">
        <v>7.4440260474613567</v>
      </c>
      <c r="G150" s="2">
        <v>0.26582756221587367</v>
      </c>
      <c r="H150" s="2">
        <v>-1.0229191655125565</v>
      </c>
    </row>
    <row r="151" spans="1:8" x14ac:dyDescent="0.25">
      <c r="A151">
        <v>1041927</v>
      </c>
      <c r="B151" t="s">
        <v>97</v>
      </c>
      <c r="C151" t="s">
        <v>7</v>
      </c>
      <c r="D151">
        <v>1</v>
      </c>
      <c r="E151" s="2">
        <v>9.5576492167921678</v>
      </c>
      <c r="F151" s="2">
        <v>7.703618151019767</v>
      </c>
      <c r="G151" s="2">
        <v>-9.671670482134509E-2</v>
      </c>
      <c r="H151" s="2">
        <v>-3.9778345242348205</v>
      </c>
    </row>
    <row r="152" spans="1:8" x14ac:dyDescent="0.25">
      <c r="A152">
        <v>1043610</v>
      </c>
      <c r="B152" t="s">
        <v>97</v>
      </c>
      <c r="C152" t="s">
        <v>7</v>
      </c>
      <c r="D152">
        <v>1</v>
      </c>
      <c r="E152" s="2">
        <v>8.5568940505930549</v>
      </c>
      <c r="F152" s="2">
        <v>6.6475358312348218</v>
      </c>
      <c r="G152" s="2">
        <v>-9.2464752350780444E-2</v>
      </c>
      <c r="H152" s="2">
        <v>-3.6899205344310673</v>
      </c>
    </row>
    <row r="153" spans="1:8" x14ac:dyDescent="0.25">
      <c r="A153">
        <v>1043747</v>
      </c>
      <c r="B153" t="s">
        <v>97</v>
      </c>
      <c r="C153" t="s">
        <v>7</v>
      </c>
      <c r="D153">
        <v>1</v>
      </c>
      <c r="E153" s="2">
        <v>9.9356573007554037</v>
      </c>
      <c r="F153" s="2">
        <v>7.4023197233392608</v>
      </c>
      <c r="G153" s="2">
        <v>0.20415851548182928</v>
      </c>
      <c r="H153" s="2">
        <v>-2.8573426793036729</v>
      </c>
    </row>
    <row r="154" spans="1:8" x14ac:dyDescent="0.25">
      <c r="A154">
        <v>1045347</v>
      </c>
      <c r="B154" t="s">
        <v>97</v>
      </c>
      <c r="C154" t="s">
        <v>7</v>
      </c>
      <c r="D154">
        <v>1</v>
      </c>
      <c r="E154" s="2">
        <v>8.8273678068511341</v>
      </c>
      <c r="F154" s="2">
        <v>6.245681517295135</v>
      </c>
      <c r="G154" s="2">
        <v>0.18722479558167748</v>
      </c>
      <c r="H154" s="2">
        <v>-2.8759023960806473</v>
      </c>
    </row>
    <row r="155" spans="1:8" x14ac:dyDescent="0.25">
      <c r="A155">
        <v>1055375</v>
      </c>
      <c r="B155" t="s">
        <v>97</v>
      </c>
      <c r="C155" t="s">
        <v>7</v>
      </c>
      <c r="D155">
        <v>1</v>
      </c>
      <c r="E155" s="2">
        <v>9.2311925014998533</v>
      </c>
      <c r="F155" s="2">
        <v>7.3867022495563166</v>
      </c>
      <c r="G155" s="2">
        <v>-0.88227833647988163</v>
      </c>
      <c r="H155" s="2">
        <v>-4.7446042313445771</v>
      </c>
    </row>
    <row r="156" spans="1:8" x14ac:dyDescent="0.25">
      <c r="A156">
        <v>1059234</v>
      </c>
      <c r="B156" t="s">
        <v>97</v>
      </c>
      <c r="C156" t="s">
        <v>7</v>
      </c>
      <c r="D156">
        <v>1</v>
      </c>
      <c r="E156" s="2">
        <v>8.0060111042392474</v>
      </c>
      <c r="F156" s="2">
        <v>6.4714244757377681</v>
      </c>
      <c r="G156" s="2">
        <v>-0.20917497441615573</v>
      </c>
      <c r="H156" s="2">
        <v>-3.4815870639552422</v>
      </c>
    </row>
    <row r="157" spans="1:8" x14ac:dyDescent="0.25">
      <c r="A157">
        <v>1066115</v>
      </c>
      <c r="B157" t="s">
        <v>97</v>
      </c>
      <c r="C157" t="s">
        <v>7</v>
      </c>
      <c r="D157">
        <v>1</v>
      </c>
      <c r="E157" s="2">
        <v>12.034548293941747</v>
      </c>
      <c r="F157" s="2">
        <v>10.336397706986855</v>
      </c>
      <c r="G157" s="2">
        <v>0.39928482534041088</v>
      </c>
      <c r="H157" s="2">
        <v>-1.5132045462147925</v>
      </c>
    </row>
    <row r="158" spans="1:8" x14ac:dyDescent="0.25">
      <c r="A158">
        <v>1082190</v>
      </c>
      <c r="B158" t="s">
        <v>97</v>
      </c>
      <c r="C158" t="s">
        <v>7</v>
      </c>
      <c r="D158">
        <v>1</v>
      </c>
      <c r="E158" s="2">
        <v>8.6543834375614317</v>
      </c>
      <c r="F158" s="2">
        <v>5.8725284257468351</v>
      </c>
      <c r="G158" s="2">
        <v>-4.4036095564512934E-2</v>
      </c>
      <c r="H158" s="2">
        <v>-3.8428195535241265</v>
      </c>
    </row>
    <row r="159" spans="1:8" x14ac:dyDescent="0.25">
      <c r="A159">
        <v>1083310</v>
      </c>
      <c r="B159" t="s">
        <v>97</v>
      </c>
      <c r="C159" t="s">
        <v>7</v>
      </c>
      <c r="D159">
        <v>1</v>
      </c>
      <c r="E159" s="2">
        <v>8.8862550075997699</v>
      </c>
      <c r="F159" s="2">
        <v>7.4882201062012195</v>
      </c>
      <c r="G159" s="2">
        <v>0.59960654037119099</v>
      </c>
      <c r="H159" s="2">
        <v>-0.79842836102735948</v>
      </c>
    </row>
    <row r="160" spans="1:8" x14ac:dyDescent="0.25">
      <c r="A160">
        <v>1087570</v>
      </c>
      <c r="B160" t="s">
        <v>97</v>
      </c>
      <c r="C160" t="s">
        <v>7</v>
      </c>
      <c r="D160">
        <v>1</v>
      </c>
      <c r="E160" s="2">
        <v>9.3216648326498053</v>
      </c>
      <c r="F160" s="2">
        <v>7.1455085602215407</v>
      </c>
      <c r="G160" s="2">
        <v>0.10704660283031764</v>
      </c>
      <c r="H160" s="2">
        <v>-3.7324322028503643</v>
      </c>
    </row>
    <row r="161" spans="1:8" x14ac:dyDescent="0.25">
      <c r="A161">
        <v>1089250</v>
      </c>
      <c r="B161" t="s">
        <v>97</v>
      </c>
      <c r="C161" t="s">
        <v>7</v>
      </c>
      <c r="D161">
        <v>1</v>
      </c>
      <c r="E161" s="2">
        <v>8.2785144958022698</v>
      </c>
      <c r="F161" s="2">
        <v>6.2150828726895986</v>
      </c>
      <c r="G161" s="2">
        <v>0.14851455628993726</v>
      </c>
      <c r="H161" s="2">
        <v>-3.4737347624734491</v>
      </c>
    </row>
    <row r="162" spans="1:8" x14ac:dyDescent="0.25">
      <c r="A162">
        <v>1099050</v>
      </c>
      <c r="B162" t="s">
        <v>97</v>
      </c>
      <c r="C162" t="s">
        <v>7</v>
      </c>
      <c r="D162">
        <v>1</v>
      </c>
      <c r="E162" s="2">
        <v>12.53627761833479</v>
      </c>
      <c r="F162" s="2">
        <v>9.4524866407183303</v>
      </c>
      <c r="G162" s="2">
        <v>-0.4217316605269481</v>
      </c>
      <c r="H162" s="2">
        <v>-3.7026014944218204</v>
      </c>
    </row>
    <row r="163" spans="1:8" x14ac:dyDescent="0.25">
      <c r="A163">
        <v>1100270</v>
      </c>
      <c r="B163" t="s">
        <v>97</v>
      </c>
      <c r="C163" t="s">
        <v>7</v>
      </c>
      <c r="D163">
        <v>1</v>
      </c>
      <c r="E163" s="2">
        <v>8.8641925348503765</v>
      </c>
      <c r="F163" s="2">
        <v>7.6070084741413329</v>
      </c>
      <c r="G163" s="2">
        <v>2.272292887316496E-2</v>
      </c>
      <c r="H163" s="2">
        <v>-3.6068800080127321</v>
      </c>
    </row>
    <row r="164" spans="1:8" x14ac:dyDescent="0.25">
      <c r="A164">
        <v>1101071</v>
      </c>
      <c r="B164" t="s">
        <v>97</v>
      </c>
      <c r="C164" t="s">
        <v>7</v>
      </c>
      <c r="D164">
        <v>1</v>
      </c>
      <c r="E164" s="2">
        <v>8.3787254993072171</v>
      </c>
      <c r="F164" s="2">
        <v>6.2512710735010888</v>
      </c>
      <c r="G164" s="2">
        <v>0.22616855814204584</v>
      </c>
      <c r="H164" s="2">
        <v>-2.2201650354994715</v>
      </c>
    </row>
    <row r="165" spans="1:8" x14ac:dyDescent="0.25">
      <c r="A165">
        <v>1105190</v>
      </c>
      <c r="B165" t="s">
        <v>97</v>
      </c>
      <c r="C165" t="s">
        <v>7</v>
      </c>
      <c r="D165">
        <v>1</v>
      </c>
      <c r="E165" s="2">
        <v>10.125703018556125</v>
      </c>
      <c r="F165" s="2">
        <v>7.3746069155403537</v>
      </c>
      <c r="G165" s="2">
        <v>-3.2436128468926739E-2</v>
      </c>
      <c r="H165" s="2">
        <v>-3.4759020004687038</v>
      </c>
    </row>
    <row r="166" spans="1:8" x14ac:dyDescent="0.25">
      <c r="A166">
        <v>1105911</v>
      </c>
      <c r="B166" t="s">
        <v>97</v>
      </c>
      <c r="C166" t="s">
        <v>7</v>
      </c>
      <c r="D166">
        <v>1</v>
      </c>
      <c r="E166" s="2">
        <v>8.7360915101835861</v>
      </c>
      <c r="F166" s="2">
        <v>6.6628254966875176</v>
      </c>
      <c r="G166" s="2">
        <v>0.13155756270753116</v>
      </c>
      <c r="H166" s="2">
        <v>-1.9417084507885374</v>
      </c>
    </row>
    <row r="167" spans="1:8" x14ac:dyDescent="0.25">
      <c r="A167">
        <v>1109990</v>
      </c>
      <c r="B167" t="s">
        <v>97</v>
      </c>
      <c r="C167" t="s">
        <v>7</v>
      </c>
      <c r="D167">
        <v>1</v>
      </c>
      <c r="E167" s="2">
        <v>8.5075824650988316</v>
      </c>
      <c r="F167" s="2">
        <v>7.3677719828436325</v>
      </c>
      <c r="G167" s="2">
        <v>0.38194724800927027</v>
      </c>
      <c r="H167" s="2">
        <v>-2.399768464995562</v>
      </c>
    </row>
    <row r="168" spans="1:8" x14ac:dyDescent="0.25">
      <c r="A168">
        <v>1110031</v>
      </c>
      <c r="B168" t="s">
        <v>97</v>
      </c>
      <c r="C168" t="s">
        <v>7</v>
      </c>
      <c r="D168">
        <v>1</v>
      </c>
      <c r="E168" s="2">
        <v>8.7092162664868606</v>
      </c>
      <c r="F168" s="2">
        <v>7.2175288446878687</v>
      </c>
      <c r="G168" s="2">
        <v>0.32557054007501129</v>
      </c>
      <c r="H168" s="2">
        <v>-2.0160659635628848</v>
      </c>
    </row>
    <row r="169" spans="1:8" x14ac:dyDescent="0.25">
      <c r="A169">
        <v>1123570</v>
      </c>
      <c r="B169" t="s">
        <v>97</v>
      </c>
      <c r="C169" t="s">
        <v>7</v>
      </c>
      <c r="D169">
        <v>1</v>
      </c>
      <c r="E169" s="2">
        <v>10.426206088101313</v>
      </c>
      <c r="F169" s="2">
        <v>8.8741225987000689</v>
      </c>
      <c r="G169" s="2">
        <v>0.21180689714146972</v>
      </c>
      <c r="H169" s="2">
        <v>-1.8835424230159177</v>
      </c>
    </row>
    <row r="170" spans="1:8" x14ac:dyDescent="0.25">
      <c r="A170">
        <v>1126230</v>
      </c>
      <c r="B170" t="s">
        <v>97</v>
      </c>
      <c r="C170" t="s">
        <v>7</v>
      </c>
      <c r="D170">
        <v>1</v>
      </c>
      <c r="E170" s="2">
        <v>11.123834383926878</v>
      </c>
      <c r="F170" s="2">
        <v>9.073788354644682</v>
      </c>
      <c r="G170" s="2">
        <v>0.17144671608081019</v>
      </c>
      <c r="H170" s="2">
        <v>-1.8785993132013861</v>
      </c>
    </row>
    <row r="171" spans="1:8" x14ac:dyDescent="0.25">
      <c r="A171">
        <v>1126231</v>
      </c>
      <c r="B171" t="s">
        <v>97</v>
      </c>
      <c r="C171" t="s">
        <v>7</v>
      </c>
      <c r="D171">
        <v>1</v>
      </c>
      <c r="E171" s="2">
        <v>13.447883062360155</v>
      </c>
      <c r="F171" s="2">
        <v>9.9555150284299909</v>
      </c>
      <c r="G171" s="2">
        <v>-0.25249008912106063</v>
      </c>
      <c r="H171" s="2">
        <v>-3.767667928004899</v>
      </c>
    </row>
    <row r="172" spans="1:8" x14ac:dyDescent="0.25">
      <c r="A172">
        <v>1133290</v>
      </c>
      <c r="B172" t="s">
        <v>97</v>
      </c>
      <c r="C172" t="s">
        <v>7</v>
      </c>
      <c r="D172">
        <v>1</v>
      </c>
      <c r="E172" s="2">
        <v>12.797116109132322</v>
      </c>
      <c r="F172" s="2">
        <v>9.770951032533203</v>
      </c>
      <c r="G172" s="2">
        <v>-0.13889913257231612</v>
      </c>
      <c r="H172" s="2">
        <v>-3.1650642091714349</v>
      </c>
    </row>
    <row r="173" spans="1:8" x14ac:dyDescent="0.25">
      <c r="A173">
        <v>1135230</v>
      </c>
      <c r="B173" t="s">
        <v>97</v>
      </c>
      <c r="C173" t="s">
        <v>7</v>
      </c>
      <c r="D173">
        <v>1</v>
      </c>
      <c r="E173" s="2">
        <v>13.038257193759401</v>
      </c>
      <c r="F173" s="2">
        <v>11.222464441342067</v>
      </c>
      <c r="G173" s="2">
        <v>0.39321381137391676</v>
      </c>
      <c r="H173" s="2">
        <v>-1.5081117950811613</v>
      </c>
    </row>
    <row r="174" spans="1:8" x14ac:dyDescent="0.25">
      <c r="A174">
        <v>1142030</v>
      </c>
      <c r="B174" t="s">
        <v>97</v>
      </c>
      <c r="C174" t="s">
        <v>7</v>
      </c>
      <c r="D174">
        <v>1</v>
      </c>
      <c r="E174" s="2">
        <v>7.8337151241307623</v>
      </c>
      <c r="F174" s="2">
        <v>6.0851705039899642</v>
      </c>
      <c r="G174" s="2">
        <v>-0.2300444944763349</v>
      </c>
      <c r="H174" s="2">
        <v>-4.3790850982400116</v>
      </c>
    </row>
    <row r="175" spans="1:8" x14ac:dyDescent="0.25">
      <c r="A175">
        <v>1152810</v>
      </c>
      <c r="B175" t="s">
        <v>97</v>
      </c>
      <c r="C175" t="s">
        <v>7</v>
      </c>
      <c r="D175">
        <v>1</v>
      </c>
      <c r="E175" s="2">
        <v>8.7760733072072252</v>
      </c>
      <c r="F175" s="2">
        <v>6.9287421266349556</v>
      </c>
      <c r="G175" s="2">
        <v>0.37134959872788365</v>
      </c>
      <c r="H175" s="2">
        <v>-1.8094712058213664</v>
      </c>
    </row>
    <row r="176" spans="1:8" x14ac:dyDescent="0.25">
      <c r="A176">
        <v>1152830</v>
      </c>
      <c r="B176" t="s">
        <v>97</v>
      </c>
      <c r="C176" t="s">
        <v>7</v>
      </c>
      <c r="D176">
        <v>1</v>
      </c>
      <c r="E176" s="2">
        <v>9.4398306160939711</v>
      </c>
      <c r="F176" s="2">
        <v>8.0316170121943493</v>
      </c>
      <c r="G176" s="2">
        <v>0.15136856896321227</v>
      </c>
      <c r="H176" s="2">
        <v>-3.4359802268976996</v>
      </c>
    </row>
    <row r="177" spans="1:8" x14ac:dyDescent="0.25">
      <c r="A177">
        <v>1152870</v>
      </c>
      <c r="B177" t="s">
        <v>97</v>
      </c>
      <c r="C177" t="s">
        <v>7</v>
      </c>
      <c r="D177">
        <v>1</v>
      </c>
      <c r="E177" s="2">
        <v>10.375688436752224</v>
      </c>
      <c r="F177" s="2">
        <v>7.7696223781522757</v>
      </c>
      <c r="G177" s="2">
        <v>-0.1145278090796058</v>
      </c>
      <c r="H177" s="2">
        <v>-3.7857448754761576</v>
      </c>
    </row>
    <row r="178" spans="1:8" x14ac:dyDescent="0.25">
      <c r="A178">
        <v>1152890</v>
      </c>
      <c r="B178" t="s">
        <v>97</v>
      </c>
      <c r="C178" t="s">
        <v>7</v>
      </c>
      <c r="D178">
        <v>1</v>
      </c>
      <c r="E178" s="2">
        <v>10.511202854850589</v>
      </c>
      <c r="F178" s="2">
        <v>9.2544297195335474</v>
      </c>
      <c r="G178" s="2">
        <v>0.32145117713924343</v>
      </c>
      <c r="H178" s="2">
        <v>-2.8207952933632843</v>
      </c>
    </row>
    <row r="179" spans="1:8" x14ac:dyDescent="0.25">
      <c r="A179">
        <v>1158830</v>
      </c>
      <c r="B179" t="s">
        <v>97</v>
      </c>
      <c r="C179" t="s">
        <v>7</v>
      </c>
      <c r="D179">
        <v>1</v>
      </c>
      <c r="E179" s="2">
        <v>9.4866385849238775</v>
      </c>
      <c r="F179" s="2">
        <v>7.4531012870845927</v>
      </c>
      <c r="G179" s="2">
        <v>0.41024495091640745</v>
      </c>
      <c r="H179" s="2">
        <v>-1.7677156406192918</v>
      </c>
    </row>
    <row r="180" spans="1:8" x14ac:dyDescent="0.25">
      <c r="A180">
        <v>1169790</v>
      </c>
      <c r="B180" t="s">
        <v>97</v>
      </c>
      <c r="C180" t="s">
        <v>7</v>
      </c>
      <c r="D180">
        <v>1</v>
      </c>
      <c r="E180" s="2">
        <v>8.9490440630842212</v>
      </c>
      <c r="F180" s="2">
        <v>6.7437146511696602</v>
      </c>
      <c r="G180" s="2">
        <v>0.15480373132733583</v>
      </c>
      <c r="H180" s="2">
        <v>-2.3782683187490621</v>
      </c>
    </row>
    <row r="181" spans="1:8" x14ac:dyDescent="0.25">
      <c r="A181">
        <v>1171271</v>
      </c>
      <c r="B181" t="s">
        <v>97</v>
      </c>
      <c r="C181" t="s">
        <v>7</v>
      </c>
      <c r="D181">
        <v>1</v>
      </c>
      <c r="E181" s="2">
        <v>9.4076956843983091</v>
      </c>
      <c r="F181" s="2">
        <v>7.6774826386650243</v>
      </c>
      <c r="G181" s="2">
        <v>-1.0475256276084419</v>
      </c>
      <c r="H181" s="2">
        <v>-4.9125930596013987</v>
      </c>
    </row>
    <row r="182" spans="1:8" x14ac:dyDescent="0.25">
      <c r="A182">
        <v>1174671</v>
      </c>
      <c r="B182" t="s">
        <v>97</v>
      </c>
      <c r="C182" t="s">
        <v>7</v>
      </c>
      <c r="D182">
        <v>1</v>
      </c>
      <c r="E182" s="2">
        <v>8.5600101762657737</v>
      </c>
      <c r="F182" s="2">
        <v>6.4138836306179563</v>
      </c>
      <c r="G182" s="2">
        <v>8.5258685212046714E-2</v>
      </c>
      <c r="H182" s="2">
        <v>-3.1471086563753463</v>
      </c>
    </row>
    <row r="183" spans="1:8" x14ac:dyDescent="0.25">
      <c r="A183">
        <v>1174770</v>
      </c>
      <c r="B183" t="s">
        <v>97</v>
      </c>
      <c r="C183" t="s">
        <v>7</v>
      </c>
      <c r="D183">
        <v>1</v>
      </c>
      <c r="E183" s="2">
        <v>11.520290238813361</v>
      </c>
      <c r="F183" s="2">
        <v>7.5509424223306771</v>
      </c>
      <c r="G183" s="2">
        <v>0.66237827605147004</v>
      </c>
      <c r="H183" s="2">
        <v>-3.306969540431214</v>
      </c>
    </row>
    <row r="184" spans="1:8" x14ac:dyDescent="0.25">
      <c r="A184">
        <v>1175970</v>
      </c>
      <c r="B184" t="s">
        <v>97</v>
      </c>
      <c r="C184" t="s">
        <v>7</v>
      </c>
      <c r="D184">
        <v>1</v>
      </c>
      <c r="E184" s="2">
        <v>9.0493215510004106</v>
      </c>
      <c r="F184" s="2">
        <v>6.8610660111345148</v>
      </c>
      <c r="G184" s="2">
        <v>-8.3760100923365499E-2</v>
      </c>
      <c r="H184" s="2">
        <v>-3.2000974807531</v>
      </c>
    </row>
    <row r="185" spans="1:8" x14ac:dyDescent="0.25">
      <c r="A185">
        <v>1180070</v>
      </c>
      <c r="B185" t="s">
        <v>97</v>
      </c>
      <c r="C185" t="s">
        <v>7</v>
      </c>
      <c r="D185">
        <v>1</v>
      </c>
      <c r="E185" s="2">
        <v>12.415360603930932</v>
      </c>
      <c r="F185" s="2">
        <v>8.5459537667721044</v>
      </c>
      <c r="G185" s="2">
        <v>0.40604493719377466</v>
      </c>
      <c r="H185" s="2">
        <v>-3.4633618999650526</v>
      </c>
    </row>
    <row r="186" spans="1:8" x14ac:dyDescent="0.25">
      <c r="A186">
        <v>1186730</v>
      </c>
      <c r="B186" t="s">
        <v>97</v>
      </c>
      <c r="C186" t="s">
        <v>7</v>
      </c>
      <c r="D186">
        <v>1</v>
      </c>
      <c r="E186" s="2">
        <v>8.1241859670509182</v>
      </c>
      <c r="F186" s="2">
        <v>4.8583263395501275</v>
      </c>
      <c r="G186" s="2">
        <v>0.19421108187512637</v>
      </c>
      <c r="H186" s="2">
        <v>-3.4820928024806497</v>
      </c>
    </row>
    <row r="187" spans="1:8" x14ac:dyDescent="0.25">
      <c r="A187">
        <v>1186750</v>
      </c>
      <c r="B187" t="s">
        <v>97</v>
      </c>
      <c r="C187" t="s">
        <v>7</v>
      </c>
      <c r="D187">
        <v>1</v>
      </c>
      <c r="E187" s="2">
        <v>9.078940109736898</v>
      </c>
      <c r="F187" s="2">
        <v>7.8430685690783015</v>
      </c>
      <c r="G187" s="2">
        <v>0.47372006726804017</v>
      </c>
      <c r="H187" s="2">
        <v>-0.89943337838576021</v>
      </c>
    </row>
    <row r="188" spans="1:8" x14ac:dyDescent="0.25">
      <c r="A188">
        <v>1186770</v>
      </c>
      <c r="B188" t="s">
        <v>97</v>
      </c>
      <c r="C188" t="s">
        <v>7</v>
      </c>
      <c r="D188">
        <v>1</v>
      </c>
      <c r="E188" s="2">
        <v>10.124377701206761</v>
      </c>
      <c r="F188" s="2">
        <v>7.9299171579982755</v>
      </c>
      <c r="G188" s="2">
        <v>0.36998589502325352</v>
      </c>
      <c r="H188" s="2">
        <v>-1.8244746481852321</v>
      </c>
    </row>
    <row r="189" spans="1:8" x14ac:dyDescent="0.25">
      <c r="A189">
        <v>1186850</v>
      </c>
      <c r="B189" t="s">
        <v>97</v>
      </c>
      <c r="C189" t="s">
        <v>7</v>
      </c>
      <c r="D189">
        <v>1</v>
      </c>
      <c r="E189" s="2">
        <v>11.914719480183727</v>
      </c>
      <c r="F189" s="2">
        <v>10.491375878187423</v>
      </c>
      <c r="G189" s="2">
        <v>0.31582285785223974</v>
      </c>
      <c r="H189" s="2">
        <v>-1.3401305558364278</v>
      </c>
    </row>
    <row r="190" spans="1:8" x14ac:dyDescent="0.25">
      <c r="A190">
        <v>1186950</v>
      </c>
      <c r="B190" t="s">
        <v>97</v>
      </c>
      <c r="C190" t="s">
        <v>7</v>
      </c>
      <c r="D190">
        <v>1</v>
      </c>
      <c r="E190" s="2">
        <v>8.3320763733024155</v>
      </c>
      <c r="F190" s="2">
        <v>4.8663776123800044</v>
      </c>
      <c r="G190" s="2">
        <v>-1.9300542370756055</v>
      </c>
      <c r="H190" s="2">
        <v>-6.2405645894068318</v>
      </c>
    </row>
    <row r="191" spans="1:8" x14ac:dyDescent="0.25">
      <c r="A191">
        <v>1186970</v>
      </c>
      <c r="B191" t="s">
        <v>97</v>
      </c>
      <c r="C191" t="s">
        <v>7</v>
      </c>
      <c r="D191">
        <v>1</v>
      </c>
      <c r="E191" s="2">
        <v>9.3183012523958553</v>
      </c>
      <c r="F191" s="2">
        <v>6.027714914652698</v>
      </c>
      <c r="G191" s="2">
        <v>0.51123389470149583</v>
      </c>
      <c r="H191" s="2">
        <v>-2.8368959320256417</v>
      </c>
    </row>
    <row r="192" spans="1:8" x14ac:dyDescent="0.25">
      <c r="A192">
        <v>1187038</v>
      </c>
      <c r="B192" t="s">
        <v>97</v>
      </c>
      <c r="C192" t="s">
        <v>7</v>
      </c>
      <c r="D192">
        <v>1</v>
      </c>
      <c r="E192" s="2">
        <v>9.1321192165446305</v>
      </c>
      <c r="F192" s="2">
        <v>7.7626392794690764</v>
      </c>
      <c r="G192" s="2">
        <v>-0.18968067250747112</v>
      </c>
      <c r="H192" s="2">
        <v>-3.902098544142512</v>
      </c>
    </row>
    <row r="193" spans="1:8" x14ac:dyDescent="0.25">
      <c r="A193">
        <v>1188090</v>
      </c>
      <c r="B193" t="s">
        <v>97</v>
      </c>
      <c r="C193" t="s">
        <v>7</v>
      </c>
      <c r="D193">
        <v>1</v>
      </c>
      <c r="E193" s="2">
        <v>15.432828536875473</v>
      </c>
      <c r="F193" s="2">
        <v>11.904722447749213</v>
      </c>
      <c r="G193" s="2">
        <v>-0.33239887863546791</v>
      </c>
      <c r="H193" s="2">
        <v>-4.0599287695450581</v>
      </c>
    </row>
    <row r="194" spans="1:8" x14ac:dyDescent="0.25">
      <c r="A194">
        <v>1193351</v>
      </c>
      <c r="B194" t="s">
        <v>97</v>
      </c>
      <c r="C194" t="s">
        <v>7</v>
      </c>
      <c r="D194">
        <v>1</v>
      </c>
      <c r="E194" s="2">
        <v>8.3697971497257377</v>
      </c>
      <c r="F194" s="2">
        <v>7.020074795351686</v>
      </c>
      <c r="G194" s="2">
        <v>4.5825368322560678E-4</v>
      </c>
      <c r="H194" s="2">
        <v>-2.6302321844460002</v>
      </c>
    </row>
    <row r="195" spans="1:8" x14ac:dyDescent="0.25">
      <c r="A195">
        <v>1193370</v>
      </c>
      <c r="B195" t="s">
        <v>97</v>
      </c>
      <c r="C195" t="s">
        <v>7</v>
      </c>
      <c r="D195">
        <v>1</v>
      </c>
      <c r="E195" s="2">
        <v>12.060388580064862</v>
      </c>
      <c r="F195" s="2">
        <v>10.100255729110579</v>
      </c>
      <c r="G195" s="2">
        <v>0.80641490902029211</v>
      </c>
      <c r="H195" s="2">
        <v>-1.1537179419339907</v>
      </c>
    </row>
    <row r="196" spans="1:8" x14ac:dyDescent="0.25">
      <c r="A196">
        <v>1194550</v>
      </c>
      <c r="B196" t="s">
        <v>97</v>
      </c>
      <c r="C196" t="s">
        <v>7</v>
      </c>
      <c r="D196">
        <v>1</v>
      </c>
      <c r="E196" s="2">
        <v>8.7374162615820019</v>
      </c>
      <c r="F196" s="2">
        <v>6.5018996789900418</v>
      </c>
      <c r="G196" s="2">
        <v>0.4026215645427822</v>
      </c>
      <c r="H196" s="2">
        <v>-2.7869333154907983</v>
      </c>
    </row>
    <row r="197" spans="1:8" x14ac:dyDescent="0.25">
      <c r="A197">
        <v>1194831</v>
      </c>
      <c r="B197" t="s">
        <v>97</v>
      </c>
      <c r="C197" t="s">
        <v>7</v>
      </c>
      <c r="D197">
        <v>1</v>
      </c>
      <c r="E197" s="2">
        <v>8.9015257657230222</v>
      </c>
      <c r="F197" s="2">
        <v>7.4830581915176104</v>
      </c>
      <c r="G197" s="2">
        <v>-0.1843252506364621</v>
      </c>
      <c r="H197" s="2">
        <v>-3.5516948365575596</v>
      </c>
    </row>
    <row r="198" spans="1:8" x14ac:dyDescent="0.25">
      <c r="A198">
        <v>1210990</v>
      </c>
      <c r="B198" t="s">
        <v>97</v>
      </c>
      <c r="C198" t="s">
        <v>7</v>
      </c>
      <c r="D198">
        <v>1</v>
      </c>
      <c r="E198" s="2">
        <v>13.217118929695115</v>
      </c>
      <c r="F198" s="2">
        <v>10.165357702142735</v>
      </c>
      <c r="G198" s="2">
        <v>-4.9712271844187583E-2</v>
      </c>
      <c r="H198" s="2">
        <v>-3.1014734993965671</v>
      </c>
    </row>
    <row r="199" spans="1:8" x14ac:dyDescent="0.25">
      <c r="A199">
        <v>1211611</v>
      </c>
      <c r="B199" t="s">
        <v>97</v>
      </c>
      <c r="C199" t="s">
        <v>7</v>
      </c>
      <c r="D199">
        <v>1</v>
      </c>
      <c r="E199" s="2">
        <v>7.7254032492315643</v>
      </c>
      <c r="F199" s="2">
        <v>6.4878370279880375</v>
      </c>
      <c r="G199" s="2">
        <v>-3.3211829347489692</v>
      </c>
      <c r="H199" s="2">
        <v>-7.895858882194994</v>
      </c>
    </row>
    <row r="200" spans="1:8" x14ac:dyDescent="0.25">
      <c r="A200">
        <v>1211730</v>
      </c>
      <c r="B200" t="s">
        <v>97</v>
      </c>
      <c r="C200" t="s">
        <v>7</v>
      </c>
      <c r="D200">
        <v>1</v>
      </c>
      <c r="E200" s="2">
        <v>13.124297024547795</v>
      </c>
      <c r="F200" s="2">
        <v>11.118802441298291</v>
      </c>
      <c r="G200" s="2">
        <v>0.35276765602835169</v>
      </c>
      <c r="H200" s="2">
        <v>-2.4944101482187389</v>
      </c>
    </row>
    <row r="201" spans="1:8" x14ac:dyDescent="0.25">
      <c r="A201">
        <v>1239731</v>
      </c>
      <c r="B201" t="s">
        <v>97</v>
      </c>
      <c r="C201" t="s">
        <v>7</v>
      </c>
      <c r="D201">
        <v>1</v>
      </c>
      <c r="E201" s="2">
        <v>9.0094590203508087</v>
      </c>
      <c r="F201" s="2">
        <v>6.2490938339381259</v>
      </c>
      <c r="G201" s="2">
        <v>-0.34746998756457081</v>
      </c>
      <c r="H201" s="2">
        <v>-3.8008697169373145</v>
      </c>
    </row>
    <row r="202" spans="1:8" x14ac:dyDescent="0.25">
      <c r="A202">
        <v>1260970</v>
      </c>
      <c r="B202" t="s">
        <v>97</v>
      </c>
      <c r="C202" t="s">
        <v>7</v>
      </c>
      <c r="D202">
        <v>1</v>
      </c>
      <c r="E202" s="2">
        <v>9.3119510029837045</v>
      </c>
      <c r="F202" s="2">
        <v>7.7328114812795405</v>
      </c>
      <c r="G202" s="2">
        <v>8.0795166427868992E-2</v>
      </c>
      <c r="H202" s="2">
        <v>-3.1051480494494186</v>
      </c>
    </row>
    <row r="203" spans="1:8" x14ac:dyDescent="0.25">
      <c r="A203">
        <v>1269030</v>
      </c>
      <c r="B203" t="s">
        <v>97</v>
      </c>
      <c r="C203" t="s">
        <v>7</v>
      </c>
      <c r="D203">
        <v>1</v>
      </c>
      <c r="E203" s="2">
        <v>10.950716325724537</v>
      </c>
      <c r="F203" s="2">
        <v>10.4656893467386</v>
      </c>
      <c r="G203" s="2">
        <v>0.854958351599862</v>
      </c>
      <c r="H203" s="2">
        <v>0.36993137261392484</v>
      </c>
    </row>
    <row r="204" spans="1:8" x14ac:dyDescent="0.25">
      <c r="A204">
        <v>1283390</v>
      </c>
      <c r="B204" t="s">
        <v>97</v>
      </c>
      <c r="C204" t="s">
        <v>7</v>
      </c>
      <c r="D204">
        <v>1</v>
      </c>
      <c r="E204" s="2">
        <v>9.7559657498904251</v>
      </c>
      <c r="F204" s="2">
        <v>7.3177992563417655</v>
      </c>
      <c r="G204" s="2">
        <v>0.39987032814003953</v>
      </c>
      <c r="H204" s="2">
        <v>-2.1188505829232778</v>
      </c>
    </row>
    <row r="205" spans="1:8" x14ac:dyDescent="0.25">
      <c r="A205">
        <v>1286950</v>
      </c>
      <c r="B205" t="s">
        <v>97</v>
      </c>
      <c r="C205" t="s">
        <v>7</v>
      </c>
      <c r="D205">
        <v>1</v>
      </c>
      <c r="E205" s="2">
        <v>10.027790648142913</v>
      </c>
      <c r="F205" s="2">
        <v>7.0686734657022852</v>
      </c>
      <c r="G205" s="2">
        <v>-0.1430603186521715</v>
      </c>
      <c r="H205" s="2">
        <v>-3.4704319775482837</v>
      </c>
    </row>
    <row r="206" spans="1:8" x14ac:dyDescent="0.25">
      <c r="A206">
        <v>1293332</v>
      </c>
      <c r="B206" t="s">
        <v>97</v>
      </c>
      <c r="C206" t="s">
        <v>7</v>
      </c>
      <c r="D206">
        <v>1</v>
      </c>
      <c r="E206" s="2">
        <v>10.254292950306745</v>
      </c>
      <c r="F206" s="2">
        <v>7.7736814501336253</v>
      </c>
      <c r="G206" s="2">
        <v>1.1244668929096999</v>
      </c>
      <c r="H206" s="2">
        <v>-1.3561446072634196</v>
      </c>
    </row>
    <row r="207" spans="1:8" x14ac:dyDescent="0.25">
      <c r="A207">
        <v>1293336</v>
      </c>
      <c r="B207" t="s">
        <v>97</v>
      </c>
      <c r="C207" t="s">
        <v>7</v>
      </c>
      <c r="D207">
        <v>1</v>
      </c>
      <c r="E207" s="2">
        <v>7.5103942901862775</v>
      </c>
      <c r="F207" s="2">
        <v>5.6591278723193605</v>
      </c>
      <c r="G207" s="2">
        <v>-0.80623108396267273</v>
      </c>
      <c r="H207" s="2">
        <v>-5.0831511422838442</v>
      </c>
    </row>
    <row r="208" spans="1:8" x14ac:dyDescent="0.25">
      <c r="A208">
        <v>1310750</v>
      </c>
      <c r="B208" t="s">
        <v>97</v>
      </c>
      <c r="C208" t="s">
        <v>7</v>
      </c>
      <c r="D208">
        <v>1</v>
      </c>
      <c r="E208" s="2">
        <v>13.52161281779159</v>
      </c>
      <c r="F208" s="2">
        <v>10.933327609093913</v>
      </c>
      <c r="G208" s="2">
        <v>-2.2398801684758496E-2</v>
      </c>
      <c r="H208" s="2">
        <v>-3.9878693284425974</v>
      </c>
    </row>
    <row r="209" spans="1:8" x14ac:dyDescent="0.25">
      <c r="A209">
        <v>1315451</v>
      </c>
      <c r="B209" t="s">
        <v>97</v>
      </c>
      <c r="C209" t="s">
        <v>7</v>
      </c>
      <c r="D209">
        <v>1</v>
      </c>
      <c r="E209" s="2">
        <v>13.607614854482563</v>
      </c>
      <c r="F209" s="2">
        <v>10.44510878014046</v>
      </c>
      <c r="G209" s="2">
        <v>0.50965775475739328</v>
      </c>
      <c r="H209" s="2">
        <v>-2.6528483195847095</v>
      </c>
    </row>
    <row r="210" spans="1:8" x14ac:dyDescent="0.25">
      <c r="A210">
        <v>1325971</v>
      </c>
      <c r="B210" t="s">
        <v>97</v>
      </c>
      <c r="C210" t="s">
        <v>7</v>
      </c>
      <c r="D210">
        <v>1</v>
      </c>
      <c r="E210" s="2">
        <v>8.150715069286985</v>
      </c>
      <c r="F210" s="2">
        <v>6.0708282925269703</v>
      </c>
      <c r="G210" s="2">
        <v>0.21782304456432477</v>
      </c>
      <c r="H210" s="2">
        <v>-2.5922511727029116</v>
      </c>
    </row>
    <row r="211" spans="1:8" x14ac:dyDescent="0.25">
      <c r="A211">
        <v>1326990</v>
      </c>
      <c r="B211" t="s">
        <v>97</v>
      </c>
      <c r="C211" t="s">
        <v>7</v>
      </c>
      <c r="D211">
        <v>1</v>
      </c>
      <c r="E211" s="2">
        <v>8.9271812587066144</v>
      </c>
      <c r="F211" s="2">
        <v>6.6658010458882755</v>
      </c>
      <c r="G211" s="2">
        <v>0.16456682842786563</v>
      </c>
      <c r="H211" s="2">
        <v>-3.1428607142524454</v>
      </c>
    </row>
    <row r="212" spans="1:8" x14ac:dyDescent="0.25">
      <c r="A212">
        <v>1349850</v>
      </c>
      <c r="B212" t="s">
        <v>97</v>
      </c>
      <c r="C212" t="s">
        <v>7</v>
      </c>
      <c r="D212">
        <v>1</v>
      </c>
      <c r="E212" s="2">
        <v>11.961941155327182</v>
      </c>
      <c r="F212" s="2">
        <v>10.154423649951548</v>
      </c>
      <c r="G212" s="2">
        <v>-0.32927685856547484</v>
      </c>
      <c r="H212" s="2">
        <v>-2.5743439435745099</v>
      </c>
    </row>
    <row r="213" spans="1:8" x14ac:dyDescent="0.25">
      <c r="A213">
        <v>1364790</v>
      </c>
      <c r="B213" t="s">
        <v>97</v>
      </c>
      <c r="C213" t="s">
        <v>7</v>
      </c>
      <c r="D213">
        <v>1</v>
      </c>
      <c r="E213" s="2">
        <v>8.1350124204869356</v>
      </c>
      <c r="F213" s="2">
        <v>4.4979475016700885</v>
      </c>
      <c r="G213" s="2">
        <v>-0.10957378369277215</v>
      </c>
      <c r="H213" s="2">
        <v>-4.0600303218898759</v>
      </c>
    </row>
    <row r="214" spans="1:8" x14ac:dyDescent="0.25">
      <c r="A214">
        <v>1367310</v>
      </c>
      <c r="B214" t="s">
        <v>97</v>
      </c>
      <c r="C214" t="s">
        <v>7</v>
      </c>
      <c r="D214">
        <v>1</v>
      </c>
      <c r="E214" s="2">
        <v>9.7805028162408121</v>
      </c>
      <c r="F214" s="2">
        <v>7.501578899999056</v>
      </c>
      <c r="G214" s="2">
        <v>0.15224878290761268</v>
      </c>
      <c r="H214" s="2">
        <v>-2.6134451755201207</v>
      </c>
    </row>
    <row r="215" spans="1:8" x14ac:dyDescent="0.25">
      <c r="A215">
        <v>1374552</v>
      </c>
      <c r="B215" t="s">
        <v>97</v>
      </c>
      <c r="C215" t="s">
        <v>7</v>
      </c>
      <c r="D215">
        <v>1</v>
      </c>
      <c r="E215" s="2">
        <v>14.066193334854615</v>
      </c>
      <c r="F215" s="2">
        <v>10.357388834197122</v>
      </c>
      <c r="G215" s="2">
        <v>0.33620111153046572</v>
      </c>
      <c r="H215" s="2">
        <v>-3.3726033891270273</v>
      </c>
    </row>
    <row r="216" spans="1:8" x14ac:dyDescent="0.25">
      <c r="A216">
        <v>1386450</v>
      </c>
      <c r="B216" t="s">
        <v>97</v>
      </c>
      <c r="C216" t="s">
        <v>7</v>
      </c>
      <c r="D216">
        <v>1</v>
      </c>
      <c r="E216" s="2">
        <v>11.326032125193128</v>
      </c>
      <c r="F216" s="2">
        <v>9.744347239586622</v>
      </c>
      <c r="G216" s="2">
        <v>0.35649320137668461</v>
      </c>
      <c r="H216" s="2">
        <v>-1.9080711451512187</v>
      </c>
    </row>
    <row r="217" spans="1:8" x14ac:dyDescent="0.25">
      <c r="A217">
        <v>1396610</v>
      </c>
      <c r="B217" t="s">
        <v>97</v>
      </c>
      <c r="C217" t="s">
        <v>7</v>
      </c>
      <c r="D217">
        <v>1</v>
      </c>
      <c r="E217" s="2">
        <v>11.220666196749832</v>
      </c>
      <c r="F217" s="2">
        <v>9.445364998611776</v>
      </c>
      <c r="G217" s="2">
        <v>0.50444507121941484</v>
      </c>
      <c r="H217" s="2">
        <v>-1.3416209243953183</v>
      </c>
    </row>
    <row r="218" spans="1:8" x14ac:dyDescent="0.25">
      <c r="A218">
        <v>1411058</v>
      </c>
      <c r="B218" t="s">
        <v>97</v>
      </c>
      <c r="C218" t="s">
        <v>7</v>
      </c>
      <c r="D218">
        <v>1</v>
      </c>
      <c r="E218" s="2">
        <v>10.233171776410206</v>
      </c>
      <c r="F218" s="2">
        <v>7.8688489953818515</v>
      </c>
      <c r="G218" s="2">
        <v>0.46229384237642179</v>
      </c>
      <c r="H218" s="2">
        <v>-2.4580988085952509</v>
      </c>
    </row>
    <row r="219" spans="1:8" x14ac:dyDescent="0.25">
      <c r="A219">
        <v>1415954</v>
      </c>
      <c r="B219" t="s">
        <v>97</v>
      </c>
      <c r="C219" t="s">
        <v>7</v>
      </c>
      <c r="D219">
        <v>1</v>
      </c>
      <c r="E219" s="2">
        <v>10.969667340711993</v>
      </c>
      <c r="F219" s="2">
        <v>9.9122479716701939</v>
      </c>
      <c r="G219" s="2">
        <v>0.57691619546709383</v>
      </c>
      <c r="H219" s="2">
        <v>-0.4805031735747054</v>
      </c>
    </row>
    <row r="220" spans="1:8" x14ac:dyDescent="0.25">
      <c r="A220">
        <v>1420116</v>
      </c>
      <c r="B220" t="s">
        <v>97</v>
      </c>
      <c r="C220" t="s">
        <v>7</v>
      </c>
      <c r="D220">
        <v>1</v>
      </c>
      <c r="E220" s="2">
        <v>10.917753522776334</v>
      </c>
      <c r="F220" s="2">
        <v>7.9571449846796112</v>
      </c>
      <c r="G220" s="2">
        <v>-1.3844645855620286E-2</v>
      </c>
      <c r="H220" s="2">
        <v>-3.7233703921402794</v>
      </c>
    </row>
    <row r="221" spans="1:8" x14ac:dyDescent="0.25">
      <c r="A221">
        <v>1421418</v>
      </c>
      <c r="B221" t="s">
        <v>97</v>
      </c>
      <c r="C221" t="s">
        <v>7</v>
      </c>
      <c r="D221">
        <v>1</v>
      </c>
      <c r="E221" s="2">
        <v>9.0522345946141023</v>
      </c>
      <c r="F221" s="2">
        <v>7.1461122980037404</v>
      </c>
      <c r="G221" s="2">
        <v>-0.1661388213253403</v>
      </c>
      <c r="H221" s="2">
        <v>-5.1028363393242318</v>
      </c>
    </row>
    <row r="222" spans="1:8" x14ac:dyDescent="0.25">
      <c r="A222">
        <v>1423111</v>
      </c>
      <c r="B222" t="s">
        <v>97</v>
      </c>
      <c r="C222" t="s">
        <v>7</v>
      </c>
      <c r="D222">
        <v>1</v>
      </c>
      <c r="E222" s="2">
        <v>8.3214002709738875</v>
      </c>
      <c r="F222" s="2">
        <v>6.5127030275317983</v>
      </c>
      <c r="G222" s="2">
        <v>-0.65465555188598756</v>
      </c>
      <c r="H222" s="2">
        <v>-5.9771532659905304</v>
      </c>
    </row>
    <row r="223" spans="1:8" x14ac:dyDescent="0.25">
      <c r="A223">
        <v>1424491</v>
      </c>
      <c r="B223" t="s">
        <v>97</v>
      </c>
      <c r="C223" t="s">
        <v>7</v>
      </c>
      <c r="D223">
        <v>1</v>
      </c>
      <c r="E223" s="2">
        <v>7.8897902780193014</v>
      </c>
      <c r="F223" s="2">
        <v>6.5742029140192617</v>
      </c>
      <c r="G223" s="2">
        <v>0.24771913236176069</v>
      </c>
      <c r="H223" s="2">
        <v>-1.2768374288513868</v>
      </c>
    </row>
    <row r="224" spans="1:8" x14ac:dyDescent="0.25">
      <c r="A224">
        <v>1428611</v>
      </c>
      <c r="B224" t="s">
        <v>97</v>
      </c>
      <c r="C224" t="s">
        <v>7</v>
      </c>
      <c r="D224">
        <v>1</v>
      </c>
      <c r="E224" s="2">
        <v>9.5133128341654754</v>
      </c>
      <c r="F224" s="2">
        <v>9.129936309667146</v>
      </c>
      <c r="G224" s="2">
        <v>0.6077494527561349</v>
      </c>
      <c r="H224" s="2">
        <v>-0.24115218973341079</v>
      </c>
    </row>
    <row r="225" spans="1:8" x14ac:dyDescent="0.25">
      <c r="A225">
        <v>1441774</v>
      </c>
      <c r="B225" t="s">
        <v>97</v>
      </c>
      <c r="C225" t="s">
        <v>7</v>
      </c>
      <c r="D225">
        <v>1</v>
      </c>
      <c r="E225" s="2">
        <v>11.141228440864859</v>
      </c>
      <c r="F225" s="2">
        <v>8.5559408113146347</v>
      </c>
      <c r="G225" s="2">
        <v>0.10661068422150777</v>
      </c>
      <c r="H225" s="2">
        <v>-2.4786769453287167</v>
      </c>
    </row>
    <row r="226" spans="1:8" x14ac:dyDescent="0.25">
      <c r="A226">
        <v>1462603</v>
      </c>
      <c r="B226" t="s">
        <v>97</v>
      </c>
      <c r="C226" t="s">
        <v>7</v>
      </c>
      <c r="D226">
        <v>1</v>
      </c>
      <c r="E226" s="2">
        <v>9.3823464098009168</v>
      </c>
      <c r="F226" s="2">
        <v>7.3755726635930996</v>
      </c>
      <c r="G226" s="2">
        <v>1.5502847817812082E-2</v>
      </c>
      <c r="H226" s="2">
        <v>-2.8894778444804823</v>
      </c>
    </row>
    <row r="227" spans="1:8" x14ac:dyDescent="0.25">
      <c r="A227">
        <v>1462604</v>
      </c>
      <c r="B227" t="s">
        <v>97</v>
      </c>
      <c r="C227" t="s">
        <v>7</v>
      </c>
      <c r="D227">
        <v>1</v>
      </c>
      <c r="E227" s="2">
        <v>8.245952907960465</v>
      </c>
      <c r="F227" s="2">
        <v>6.8372388528706001</v>
      </c>
      <c r="G227" s="2">
        <v>0.26343359550038858</v>
      </c>
      <c r="H227" s="2">
        <v>-1.9599715589752558</v>
      </c>
    </row>
    <row r="228" spans="1:8" x14ac:dyDescent="0.25">
      <c r="A228">
        <v>1462781</v>
      </c>
      <c r="B228" t="s">
        <v>97</v>
      </c>
      <c r="C228" t="s">
        <v>7</v>
      </c>
      <c r="D228">
        <v>1</v>
      </c>
      <c r="E228" s="2">
        <v>16.650435550283277</v>
      </c>
      <c r="F228" s="2">
        <v>11.829982359755496</v>
      </c>
      <c r="G228" s="2">
        <v>-0.27210701370487911</v>
      </c>
      <c r="H228" s="2">
        <v>-5.6571195080783667</v>
      </c>
    </row>
    <row r="229" spans="1:8" x14ac:dyDescent="0.25">
      <c r="A229">
        <v>1462974</v>
      </c>
      <c r="B229" t="s">
        <v>97</v>
      </c>
      <c r="C229" t="s">
        <v>7</v>
      </c>
      <c r="D229">
        <v>1</v>
      </c>
      <c r="E229" s="2">
        <v>7.4919260027933472</v>
      </c>
      <c r="F229" s="2">
        <v>4.8720821063393078</v>
      </c>
      <c r="G229" s="2">
        <v>-7.1038549177932175E-2</v>
      </c>
      <c r="H229" s="2">
        <v>-3.7506144349471668</v>
      </c>
    </row>
    <row r="230" spans="1:8" x14ac:dyDescent="0.25">
      <c r="A230">
        <v>1464514</v>
      </c>
      <c r="B230" t="s">
        <v>97</v>
      </c>
      <c r="C230" t="s">
        <v>7</v>
      </c>
      <c r="D230">
        <v>1</v>
      </c>
      <c r="E230" s="2">
        <v>17.215569144911761</v>
      </c>
      <c r="F230" s="2">
        <v>15.74471407382822</v>
      </c>
      <c r="G230" s="2">
        <v>0.42066546540756278</v>
      </c>
      <c r="H230" s="2">
        <v>-1.6545752849140634</v>
      </c>
    </row>
    <row r="231" spans="1:8" x14ac:dyDescent="0.25">
      <c r="A231">
        <v>1465438</v>
      </c>
      <c r="B231" t="s">
        <v>97</v>
      </c>
      <c r="C231" t="s">
        <v>7</v>
      </c>
      <c r="D231">
        <v>1</v>
      </c>
      <c r="E231" s="2">
        <v>14.360495441375601</v>
      </c>
      <c r="F231" s="2">
        <v>12.029930966355677</v>
      </c>
      <c r="G231" s="2">
        <v>0.2763356489942197</v>
      </c>
      <c r="H231" s="2">
        <v>-2.9338624305725762</v>
      </c>
    </row>
    <row r="232" spans="1:8" x14ac:dyDescent="0.25">
      <c r="A232">
        <v>1469188</v>
      </c>
      <c r="B232" t="s">
        <v>97</v>
      </c>
      <c r="C232" t="s">
        <v>7</v>
      </c>
      <c r="D232">
        <v>1</v>
      </c>
      <c r="E232" s="2">
        <v>9.4796583108180297</v>
      </c>
      <c r="F232" s="2">
        <v>7.3800006313801836</v>
      </c>
      <c r="G232" s="2">
        <v>-0.21323702021617308</v>
      </c>
      <c r="H232" s="2">
        <v>-3.9876351243398496</v>
      </c>
    </row>
    <row r="233" spans="1:8" x14ac:dyDescent="0.25">
      <c r="A233">
        <v>1471157</v>
      </c>
      <c r="B233" t="s">
        <v>97</v>
      </c>
      <c r="C233" t="s">
        <v>7</v>
      </c>
      <c r="D233">
        <v>1</v>
      </c>
      <c r="E233" s="2">
        <v>9.337259334330497</v>
      </c>
      <c r="F233" s="2">
        <v>7.8291228980295999</v>
      </c>
      <c r="G233" s="2">
        <v>0.1469178549689012</v>
      </c>
      <c r="H233" s="2">
        <v>-3.245513224405939</v>
      </c>
    </row>
    <row r="234" spans="1:8" x14ac:dyDescent="0.25">
      <c r="A234">
        <v>1474276</v>
      </c>
      <c r="B234" t="s">
        <v>97</v>
      </c>
      <c r="C234" t="s">
        <v>7</v>
      </c>
      <c r="D234">
        <v>1</v>
      </c>
      <c r="E234" s="2">
        <v>8.5334626820293682</v>
      </c>
      <c r="F234" s="2">
        <v>7.5431182323413424</v>
      </c>
      <c r="G234" s="2">
        <v>5.7951411902596561E-2</v>
      </c>
      <c r="H234" s="2">
        <v>-3.4166903990753763</v>
      </c>
    </row>
    <row r="235" spans="1:8" x14ac:dyDescent="0.25">
      <c r="A235">
        <v>1475506</v>
      </c>
      <c r="B235" t="s">
        <v>97</v>
      </c>
      <c r="C235" t="s">
        <v>7</v>
      </c>
      <c r="D235">
        <v>1</v>
      </c>
      <c r="E235" s="2">
        <v>12.133243288964426</v>
      </c>
      <c r="F235" s="2">
        <v>10.671285426837084</v>
      </c>
      <c r="G235" s="2">
        <v>0.51699949464794592</v>
      </c>
      <c r="H235" s="2">
        <v>-0.94495836747939599</v>
      </c>
    </row>
    <row r="236" spans="1:8" x14ac:dyDescent="0.25">
      <c r="A236">
        <v>1503040</v>
      </c>
      <c r="B236" t="s">
        <v>97</v>
      </c>
      <c r="C236" t="s">
        <v>7</v>
      </c>
      <c r="D236">
        <v>1</v>
      </c>
      <c r="E236" s="2">
        <v>11.347204758049461</v>
      </c>
      <c r="F236" s="2">
        <v>9.4766517401290233</v>
      </c>
      <c r="G236" s="2">
        <v>-1.0314740915213818</v>
      </c>
      <c r="H236" s="2">
        <v>-4.4269056439772863</v>
      </c>
    </row>
    <row r="237" spans="1:8" x14ac:dyDescent="0.25">
      <c r="A237">
        <v>1509349</v>
      </c>
      <c r="B237" t="s">
        <v>97</v>
      </c>
      <c r="C237" t="s">
        <v>7</v>
      </c>
      <c r="D237">
        <v>1</v>
      </c>
      <c r="E237" s="2">
        <v>13.230529537009481</v>
      </c>
      <c r="F237" s="2">
        <v>11.727661640632098</v>
      </c>
      <c r="G237" s="2">
        <v>0.68577634134993737</v>
      </c>
      <c r="H237" s="2">
        <v>-0.81709155502744579</v>
      </c>
    </row>
    <row r="238" spans="1:8" x14ac:dyDescent="0.25">
      <c r="A238">
        <v>1521498</v>
      </c>
      <c r="B238" t="s">
        <v>97</v>
      </c>
      <c r="C238" t="s">
        <v>7</v>
      </c>
      <c r="D238">
        <v>1</v>
      </c>
      <c r="E238" s="2">
        <v>12.810476668825984</v>
      </c>
      <c r="F238" s="2">
        <v>11.977183959471162</v>
      </c>
      <c r="G238" s="2">
        <v>1.25899333465083</v>
      </c>
      <c r="H238" s="2">
        <v>-1.0089286186864292</v>
      </c>
    </row>
    <row r="239" spans="1:8" x14ac:dyDescent="0.25">
      <c r="A239">
        <v>1542386</v>
      </c>
      <c r="B239" t="s">
        <v>97</v>
      </c>
      <c r="C239" t="s">
        <v>7</v>
      </c>
      <c r="D239">
        <v>1</v>
      </c>
      <c r="E239" s="2">
        <v>6.6167881601485066</v>
      </c>
      <c r="F239" s="2">
        <v>4.4111831695524861</v>
      </c>
      <c r="G239" s="2">
        <v>-5.2268391687306686</v>
      </c>
      <c r="H239" s="2">
        <v>-10.58097702748401</v>
      </c>
    </row>
    <row r="240" spans="1:8" x14ac:dyDescent="0.25">
      <c r="A240">
        <v>1550833</v>
      </c>
      <c r="B240" t="s">
        <v>97</v>
      </c>
      <c r="C240" t="s">
        <v>7</v>
      </c>
      <c r="D240">
        <v>1</v>
      </c>
      <c r="E240" s="2">
        <v>11.417305956215984</v>
      </c>
      <c r="F240" s="2">
        <v>10.456541088736387</v>
      </c>
      <c r="G240" s="2">
        <v>-4.0831194631879342E-2</v>
      </c>
      <c r="H240" s="2">
        <v>-2.1700689620616647</v>
      </c>
    </row>
    <row r="241" spans="1:8" x14ac:dyDescent="0.25">
      <c r="A241">
        <v>1550839</v>
      </c>
      <c r="B241" t="s">
        <v>97</v>
      </c>
      <c r="C241" t="s">
        <v>7</v>
      </c>
      <c r="D241">
        <v>1</v>
      </c>
      <c r="E241" s="2">
        <v>12.511095123197785</v>
      </c>
      <c r="F241" s="2">
        <v>10.150899540344909</v>
      </c>
      <c r="G241" s="2">
        <v>0.72074388019611213</v>
      </c>
      <c r="H241" s="2">
        <v>-1.6394517026567641</v>
      </c>
    </row>
    <row r="242" spans="1:8" x14ac:dyDescent="0.25">
      <c r="A242">
        <v>1562722</v>
      </c>
      <c r="B242" t="s">
        <v>97</v>
      </c>
      <c r="C242" t="s">
        <v>7</v>
      </c>
      <c r="D242">
        <v>1</v>
      </c>
      <c r="E242" s="2">
        <v>16.301886448701786</v>
      </c>
      <c r="F242" s="2">
        <v>10.342404535666075</v>
      </c>
      <c r="G242" s="2">
        <v>-7.3023079027007824</v>
      </c>
      <c r="H242" s="2">
        <v>-11.140163220546526</v>
      </c>
    </row>
    <row r="243" spans="1:8" x14ac:dyDescent="0.25">
      <c r="A243">
        <v>102931</v>
      </c>
      <c r="B243" t="s">
        <v>90</v>
      </c>
      <c r="C243" t="s">
        <v>16</v>
      </c>
      <c r="D243">
        <v>1</v>
      </c>
      <c r="E243" s="2">
        <v>35.568583797338064</v>
      </c>
      <c r="F243" s="2">
        <v>19.922895596207443</v>
      </c>
      <c r="G243" s="2">
        <v>17.768745335313199</v>
      </c>
      <c r="H243" s="2">
        <v>1.4065102680917363</v>
      </c>
    </row>
    <row r="244" spans="1:8" x14ac:dyDescent="0.25">
      <c r="A244">
        <v>111506</v>
      </c>
      <c r="B244" t="s">
        <v>90</v>
      </c>
      <c r="C244" t="s">
        <v>16</v>
      </c>
      <c r="D244">
        <v>1</v>
      </c>
      <c r="E244" s="2">
        <v>13.155583026876364</v>
      </c>
      <c r="F244" s="2">
        <v>9.3087784258412345</v>
      </c>
      <c r="G244" s="2">
        <v>-9.0778187993700854</v>
      </c>
      <c r="H244" s="2">
        <v>-21.176267880628309</v>
      </c>
    </row>
    <row r="245" spans="1:8" x14ac:dyDescent="0.25">
      <c r="A245">
        <v>111956</v>
      </c>
      <c r="B245" t="s">
        <v>90</v>
      </c>
      <c r="C245" t="s">
        <v>16</v>
      </c>
      <c r="D245">
        <v>1</v>
      </c>
      <c r="E245" s="2">
        <v>21.216909257481348</v>
      </c>
      <c r="F245" s="2">
        <v>17.571620388845382</v>
      </c>
      <c r="G245" s="2">
        <v>3.8799599255594472</v>
      </c>
      <c r="H245" s="2">
        <v>0.23467105692348156</v>
      </c>
    </row>
    <row r="246" spans="1:8" x14ac:dyDescent="0.25">
      <c r="A246">
        <v>1000001</v>
      </c>
      <c r="B246" t="s">
        <v>90</v>
      </c>
      <c r="C246" t="s">
        <v>16</v>
      </c>
      <c r="D246">
        <v>1</v>
      </c>
      <c r="E246" s="2">
        <v>29.171612966812425</v>
      </c>
      <c r="F246" s="2">
        <v>26.201740343585499</v>
      </c>
      <c r="G246" s="2">
        <v>2.3814238863926356</v>
      </c>
      <c r="H246" s="2">
        <v>-0.588448736834291</v>
      </c>
    </row>
    <row r="247" spans="1:8" x14ac:dyDescent="0.25">
      <c r="A247">
        <v>1000588</v>
      </c>
      <c r="B247" t="s">
        <v>90</v>
      </c>
      <c r="C247" t="s">
        <v>16</v>
      </c>
      <c r="D247">
        <v>1</v>
      </c>
      <c r="E247" s="2">
        <v>18.802967555827934</v>
      </c>
      <c r="F247" s="2">
        <v>15.733194638163269</v>
      </c>
      <c r="G247" s="2">
        <v>2.6570596916991285</v>
      </c>
      <c r="H247" s="2">
        <v>-0.41271322596553617</v>
      </c>
    </row>
    <row r="248" spans="1:8" x14ac:dyDescent="0.25">
      <c r="A248">
        <v>1000968</v>
      </c>
      <c r="B248" t="s">
        <v>90</v>
      </c>
      <c r="C248" t="s">
        <v>16</v>
      </c>
      <c r="D248">
        <v>1</v>
      </c>
      <c r="E248" s="2">
        <v>26.395184774165198</v>
      </c>
      <c r="F248" s="2">
        <v>26.012268160905361</v>
      </c>
      <c r="G248" s="2">
        <v>0.65059665849316417</v>
      </c>
      <c r="H248" s="2">
        <v>0.26768004523332678</v>
      </c>
    </row>
    <row r="249" spans="1:8" x14ac:dyDescent="0.25">
      <c r="A249">
        <v>1001145</v>
      </c>
      <c r="B249" t="s">
        <v>90</v>
      </c>
      <c r="C249" t="s">
        <v>16</v>
      </c>
      <c r="D249">
        <v>1</v>
      </c>
      <c r="E249" s="2">
        <v>16.345865832572159</v>
      </c>
      <c r="F249" s="2">
        <v>15.297586320608753</v>
      </c>
      <c r="G249" s="2">
        <v>6.0042086666069938</v>
      </c>
      <c r="H249" s="2">
        <v>4.955929154643588</v>
      </c>
    </row>
    <row r="250" spans="1:8" x14ac:dyDescent="0.25">
      <c r="A250">
        <v>1001691</v>
      </c>
      <c r="B250" t="s">
        <v>90</v>
      </c>
      <c r="C250" t="s">
        <v>16</v>
      </c>
      <c r="D250">
        <v>1</v>
      </c>
      <c r="E250" s="2">
        <v>25.171703934559069</v>
      </c>
      <c r="F250" s="2">
        <v>20.172947159083613</v>
      </c>
      <c r="G250" s="2">
        <v>2.4682785271357588</v>
      </c>
      <c r="H250" s="2">
        <v>-5.2867699373626706</v>
      </c>
    </row>
    <row r="251" spans="1:8" x14ac:dyDescent="0.25">
      <c r="A251">
        <v>1001735</v>
      </c>
      <c r="B251" t="s">
        <v>90</v>
      </c>
      <c r="C251" t="s">
        <v>16</v>
      </c>
      <c r="D251">
        <v>1</v>
      </c>
      <c r="E251" s="2">
        <v>21.441787496487407</v>
      </c>
      <c r="F251" s="2">
        <v>13.816237648283391</v>
      </c>
      <c r="G251" s="2">
        <v>-9.7286698836977479</v>
      </c>
      <c r="H251" s="2">
        <v>-26.685578151192789</v>
      </c>
    </row>
    <row r="252" spans="1:8" x14ac:dyDescent="0.25">
      <c r="A252">
        <v>1003021</v>
      </c>
      <c r="B252" t="s">
        <v>90</v>
      </c>
      <c r="C252" t="s">
        <v>16</v>
      </c>
      <c r="D252">
        <v>1</v>
      </c>
      <c r="E252" s="2">
        <v>20.820391633840572</v>
      </c>
      <c r="F252" s="2">
        <v>18.58149149858102</v>
      </c>
      <c r="G252" s="2">
        <v>0.18010888035946948</v>
      </c>
      <c r="H252" s="2">
        <v>-2.3743082208304926</v>
      </c>
    </row>
    <row r="253" spans="1:8" x14ac:dyDescent="0.25">
      <c r="A253">
        <v>1003405</v>
      </c>
      <c r="B253" t="s">
        <v>90</v>
      </c>
      <c r="C253" t="s">
        <v>16</v>
      </c>
      <c r="D253">
        <v>1</v>
      </c>
      <c r="E253" s="2">
        <v>26.47798348755525</v>
      </c>
      <c r="F253" s="2">
        <v>22.081748382603475</v>
      </c>
      <c r="G253" s="2">
        <v>3.6086597499303785</v>
      </c>
      <c r="H253" s="2">
        <v>-0.78757535502139575</v>
      </c>
    </row>
    <row r="254" spans="1:8" x14ac:dyDescent="0.25">
      <c r="A254">
        <v>1003492</v>
      </c>
      <c r="B254" t="s">
        <v>90</v>
      </c>
      <c r="C254" t="s">
        <v>16</v>
      </c>
      <c r="D254">
        <v>1</v>
      </c>
      <c r="E254" s="2">
        <v>27.435738542563413</v>
      </c>
      <c r="F254" s="2">
        <v>21.904775452217258</v>
      </c>
      <c r="G254" s="2">
        <v>0.1551754050767542</v>
      </c>
      <c r="H254" s="2">
        <v>-5.9044962438279924</v>
      </c>
    </row>
    <row r="255" spans="1:8" x14ac:dyDescent="0.25">
      <c r="A255">
        <v>1004553</v>
      </c>
      <c r="B255" t="s">
        <v>90</v>
      </c>
      <c r="C255" t="s">
        <v>16</v>
      </c>
      <c r="D255">
        <v>1</v>
      </c>
      <c r="E255" s="2">
        <v>31.586287624342397</v>
      </c>
      <c r="F255" s="2">
        <v>25.454952787036621</v>
      </c>
      <c r="G255" s="2">
        <v>4.5365229017036164</v>
      </c>
      <c r="H255" s="2">
        <v>-1.6027977381809322</v>
      </c>
    </row>
    <row r="256" spans="1:8" x14ac:dyDescent="0.25">
      <c r="A256">
        <v>1004554</v>
      </c>
      <c r="B256" t="s">
        <v>90</v>
      </c>
      <c r="C256" t="s">
        <v>16</v>
      </c>
      <c r="D256">
        <v>1</v>
      </c>
      <c r="E256" s="2">
        <v>22.51509135492622</v>
      </c>
      <c r="F256" s="2">
        <v>18.863460766159527</v>
      </c>
      <c r="G256" s="2">
        <v>1.6059234890135698</v>
      </c>
      <c r="H256" s="2">
        <v>-2.8779522982105838</v>
      </c>
    </row>
    <row r="257" spans="1:8" x14ac:dyDescent="0.25">
      <c r="A257">
        <v>1005625</v>
      </c>
      <c r="B257" t="s">
        <v>90</v>
      </c>
      <c r="C257" t="s">
        <v>16</v>
      </c>
      <c r="D257">
        <v>1</v>
      </c>
      <c r="E257" s="2">
        <v>18.869796206993929</v>
      </c>
      <c r="F257" s="2">
        <v>17.026299927240295</v>
      </c>
      <c r="G257" s="2">
        <v>0.79854548876416587</v>
      </c>
      <c r="H257" s="2">
        <v>-1.2046839966346994</v>
      </c>
    </row>
    <row r="258" spans="1:8" x14ac:dyDescent="0.25">
      <c r="A258">
        <v>1006639</v>
      </c>
      <c r="B258" t="s">
        <v>90</v>
      </c>
      <c r="C258" t="s">
        <v>16</v>
      </c>
      <c r="D258">
        <v>1</v>
      </c>
      <c r="E258" s="2">
        <v>22.152550099852405</v>
      </c>
      <c r="F258" s="2">
        <v>19.809328560724307</v>
      </c>
      <c r="G258" s="2">
        <v>1.7999594357017337</v>
      </c>
      <c r="H258" s="2">
        <v>-0.77297889191417468</v>
      </c>
    </row>
    <row r="259" spans="1:8" x14ac:dyDescent="0.25">
      <c r="A259">
        <v>1006799</v>
      </c>
      <c r="B259" t="s">
        <v>90</v>
      </c>
      <c r="C259" t="s">
        <v>16</v>
      </c>
      <c r="D259">
        <v>1</v>
      </c>
      <c r="E259" s="2">
        <v>30.978340339724642</v>
      </c>
      <c r="F259" s="2">
        <v>23.877312299843119</v>
      </c>
      <c r="G259" s="2">
        <v>9.7113720139354704</v>
      </c>
      <c r="H259" s="2">
        <v>1.6469087223639818</v>
      </c>
    </row>
    <row r="260" spans="1:8" x14ac:dyDescent="0.25">
      <c r="A260">
        <v>1007050</v>
      </c>
      <c r="B260" t="s">
        <v>90</v>
      </c>
      <c r="C260" t="s">
        <v>16</v>
      </c>
      <c r="D260">
        <v>1</v>
      </c>
      <c r="E260" s="2">
        <v>22.00422591793405</v>
      </c>
      <c r="F260" s="2">
        <v>20.109387630690996</v>
      </c>
      <c r="G260" s="2">
        <v>-1.0181417852820296</v>
      </c>
      <c r="H260" s="2">
        <v>-2.9129800725250838</v>
      </c>
    </row>
    <row r="261" spans="1:8" x14ac:dyDescent="0.25">
      <c r="A261">
        <v>1007531</v>
      </c>
      <c r="B261" t="s">
        <v>90</v>
      </c>
      <c r="C261" t="s">
        <v>16</v>
      </c>
      <c r="D261">
        <v>1</v>
      </c>
      <c r="E261" s="2">
        <v>24.49060775462738</v>
      </c>
      <c r="F261" s="2">
        <v>20.222392220890146</v>
      </c>
      <c r="G261" s="2">
        <v>2.0304140265152064</v>
      </c>
      <c r="H261" s="2">
        <v>-3.3524552843933932</v>
      </c>
    </row>
    <row r="262" spans="1:8" x14ac:dyDescent="0.25">
      <c r="A262">
        <v>1007708</v>
      </c>
      <c r="B262" t="s">
        <v>90</v>
      </c>
      <c r="C262" t="s">
        <v>16</v>
      </c>
      <c r="D262">
        <v>1</v>
      </c>
      <c r="E262" s="2">
        <v>25.145311657439024</v>
      </c>
      <c r="F262" s="2">
        <v>22.092156331298781</v>
      </c>
      <c r="G262" s="2">
        <v>1.1995616025284654</v>
      </c>
      <c r="H262" s="2">
        <v>-2.5385172537585632</v>
      </c>
    </row>
    <row r="263" spans="1:8" x14ac:dyDescent="0.25">
      <c r="A263">
        <v>1008235</v>
      </c>
      <c r="B263" t="s">
        <v>90</v>
      </c>
      <c r="C263" t="s">
        <v>16</v>
      </c>
      <c r="D263">
        <v>1</v>
      </c>
      <c r="E263" s="2">
        <v>86.584140006342707</v>
      </c>
      <c r="F263" s="2">
        <v>19.821796393369674</v>
      </c>
      <c r="G263" s="2">
        <v>60.550551623035311</v>
      </c>
      <c r="H263" s="2">
        <v>-17.899956058313457</v>
      </c>
    </row>
    <row r="264" spans="1:8" x14ac:dyDescent="0.25">
      <c r="A264">
        <v>1008290</v>
      </c>
      <c r="B264" t="s">
        <v>90</v>
      </c>
      <c r="C264" t="s">
        <v>16</v>
      </c>
      <c r="D264">
        <v>1</v>
      </c>
      <c r="E264" s="2">
        <v>20.118713287314687</v>
      </c>
      <c r="F264" s="2">
        <v>17.949780818365287</v>
      </c>
      <c r="G264" s="2">
        <v>2.1838455873019349</v>
      </c>
      <c r="H264" s="2">
        <v>1.4913118352534838E-2</v>
      </c>
    </row>
    <row r="265" spans="1:8" x14ac:dyDescent="0.25">
      <c r="A265">
        <v>1008432</v>
      </c>
      <c r="B265" t="s">
        <v>90</v>
      </c>
      <c r="C265" t="s">
        <v>16</v>
      </c>
      <c r="D265">
        <v>1</v>
      </c>
      <c r="E265" s="2">
        <v>28.077313839660956</v>
      </c>
      <c r="F265" s="2">
        <v>23.688053368849218</v>
      </c>
      <c r="G265" s="2">
        <v>4.0828955329271537</v>
      </c>
      <c r="H265" s="2">
        <v>-0.83791111401591323</v>
      </c>
    </row>
    <row r="266" spans="1:8" x14ac:dyDescent="0.25">
      <c r="A266">
        <v>1009505</v>
      </c>
      <c r="B266" t="s">
        <v>90</v>
      </c>
      <c r="C266" t="s">
        <v>16</v>
      </c>
      <c r="D266">
        <v>1</v>
      </c>
      <c r="E266" s="2">
        <v>20.53200648648134</v>
      </c>
      <c r="F266" s="2">
        <v>18.123683834343094</v>
      </c>
      <c r="G266" s="2">
        <v>3.1303836212402274</v>
      </c>
      <c r="H266" s="2">
        <v>0.7220609691019817</v>
      </c>
    </row>
    <row r="267" spans="1:8" x14ac:dyDescent="0.25">
      <c r="A267">
        <v>1010218</v>
      </c>
      <c r="B267" t="s">
        <v>90</v>
      </c>
      <c r="C267" t="s">
        <v>16</v>
      </c>
      <c r="D267">
        <v>1</v>
      </c>
      <c r="E267" s="2">
        <v>21.537697933150561</v>
      </c>
      <c r="F267" s="2">
        <v>19.292763145544278</v>
      </c>
      <c r="G267" s="2">
        <v>1.0717159933970244</v>
      </c>
      <c r="H267" s="2">
        <v>-1.1732187942092587</v>
      </c>
    </row>
    <row r="268" spans="1:8" x14ac:dyDescent="0.25">
      <c r="A268">
        <v>1010697</v>
      </c>
      <c r="B268" t="s">
        <v>90</v>
      </c>
      <c r="C268" t="s">
        <v>16</v>
      </c>
      <c r="D268">
        <v>1</v>
      </c>
      <c r="E268" s="2">
        <v>18.001892399144197</v>
      </c>
      <c r="F268" s="2">
        <v>17.315245212163529</v>
      </c>
      <c r="G268" s="2">
        <v>1.5786252771027591</v>
      </c>
      <c r="H268" s="2">
        <v>0.89197809012209106</v>
      </c>
    </row>
    <row r="269" spans="1:8" x14ac:dyDescent="0.25">
      <c r="A269">
        <v>1011257</v>
      </c>
      <c r="B269" t="s">
        <v>90</v>
      </c>
      <c r="C269" t="s">
        <v>16</v>
      </c>
      <c r="D269">
        <v>1</v>
      </c>
      <c r="E269" s="2">
        <v>26.779421445468227</v>
      </c>
      <c r="F269" s="2">
        <v>23.956069203955153</v>
      </c>
      <c r="G269" s="2">
        <v>1.0065523212184964</v>
      </c>
      <c r="H269" s="2">
        <v>-1.8167999202945779</v>
      </c>
    </row>
    <row r="270" spans="1:8" x14ac:dyDescent="0.25">
      <c r="A270">
        <v>1011500</v>
      </c>
      <c r="B270" t="s">
        <v>90</v>
      </c>
      <c r="C270" t="s">
        <v>16</v>
      </c>
      <c r="D270">
        <v>1</v>
      </c>
      <c r="E270" s="2">
        <v>31.214558017036641</v>
      </c>
      <c r="F270" s="2">
        <v>27.698964057266561</v>
      </c>
      <c r="G270" s="2">
        <v>2.9120074453541136</v>
      </c>
      <c r="H270" s="2">
        <v>-0.60358651441596578</v>
      </c>
    </row>
    <row r="271" spans="1:8" x14ac:dyDescent="0.25">
      <c r="A271">
        <v>1011532</v>
      </c>
      <c r="B271" t="s">
        <v>90</v>
      </c>
      <c r="C271" t="s">
        <v>16</v>
      </c>
      <c r="D271">
        <v>1</v>
      </c>
      <c r="E271" s="2">
        <v>20.110061456356028</v>
      </c>
      <c r="F271" s="2">
        <v>18.397804647215814</v>
      </c>
      <c r="G271" s="2">
        <v>0.84716050403277521</v>
      </c>
      <c r="H271" s="2">
        <v>-0.86509630510743918</v>
      </c>
    </row>
    <row r="272" spans="1:8" x14ac:dyDescent="0.25">
      <c r="A272">
        <v>1012304</v>
      </c>
      <c r="B272" t="s">
        <v>90</v>
      </c>
      <c r="C272" t="s">
        <v>16</v>
      </c>
      <c r="D272">
        <v>1</v>
      </c>
      <c r="E272" s="2">
        <v>20.311795060075443</v>
      </c>
      <c r="F272" s="2">
        <v>18.099790118562403</v>
      </c>
      <c r="G272" s="2">
        <v>1.4024586778642529</v>
      </c>
      <c r="H272" s="2">
        <v>-0.90247849971548888</v>
      </c>
    </row>
    <row r="273" spans="1:8" x14ac:dyDescent="0.25">
      <c r="A273">
        <v>1012375</v>
      </c>
      <c r="B273" t="s">
        <v>90</v>
      </c>
      <c r="C273" t="s">
        <v>16</v>
      </c>
      <c r="D273">
        <v>1</v>
      </c>
      <c r="E273" s="2">
        <v>27.30228870610042</v>
      </c>
      <c r="F273" s="2">
        <v>22.041271110614108</v>
      </c>
      <c r="G273" s="2">
        <v>1.6970204512113227</v>
      </c>
      <c r="H273" s="2">
        <v>-3.7033485338889065</v>
      </c>
    </row>
    <row r="274" spans="1:8" x14ac:dyDescent="0.25">
      <c r="A274">
        <v>1022340</v>
      </c>
      <c r="B274" t="s">
        <v>90</v>
      </c>
      <c r="C274" t="s">
        <v>16</v>
      </c>
      <c r="D274">
        <v>1</v>
      </c>
      <c r="E274" s="2">
        <v>26.311037408179832</v>
      </c>
      <c r="F274" s="2">
        <v>21.277766588152875</v>
      </c>
      <c r="G274" s="2">
        <v>4.2832763943293806</v>
      </c>
      <c r="H274" s="2">
        <v>-1.773617584913783</v>
      </c>
    </row>
    <row r="275" spans="1:8" x14ac:dyDescent="0.25">
      <c r="A275">
        <v>1046268</v>
      </c>
      <c r="B275" t="s">
        <v>90</v>
      </c>
      <c r="C275" t="s">
        <v>16</v>
      </c>
      <c r="D275">
        <v>1</v>
      </c>
      <c r="E275" s="2">
        <v>24.63050123781931</v>
      </c>
      <c r="F275" s="2">
        <v>19.673145316190428</v>
      </c>
      <c r="G275" s="2">
        <v>5.3385644468795128</v>
      </c>
      <c r="H275" s="2">
        <v>-2.0832885539424169</v>
      </c>
    </row>
    <row r="276" spans="1:8" x14ac:dyDescent="0.25">
      <c r="A276">
        <v>1153251</v>
      </c>
      <c r="B276" t="s">
        <v>90</v>
      </c>
      <c r="C276" t="s">
        <v>16</v>
      </c>
      <c r="D276">
        <v>1</v>
      </c>
      <c r="E276" s="2">
        <v>22.754984141703467</v>
      </c>
      <c r="F276" s="2">
        <v>19.467002469647834</v>
      </c>
      <c r="G276" s="2">
        <v>1.9549841417106855</v>
      </c>
      <c r="H276" s="2">
        <v>-1.6582940277097258</v>
      </c>
    </row>
    <row r="277" spans="1:8" x14ac:dyDescent="0.25">
      <c r="A277">
        <v>1271230</v>
      </c>
      <c r="B277" t="s">
        <v>90</v>
      </c>
      <c r="C277" t="s">
        <v>16</v>
      </c>
      <c r="D277">
        <v>1</v>
      </c>
      <c r="E277" s="2">
        <v>31.560865238697932</v>
      </c>
      <c r="F277" s="2">
        <v>28.938519164296505</v>
      </c>
      <c r="G277" s="2">
        <v>0.29340270380300382</v>
      </c>
      <c r="H277" s="2">
        <v>-2.3289433705984237</v>
      </c>
    </row>
    <row r="278" spans="1:8" x14ac:dyDescent="0.25">
      <c r="A278">
        <v>1271231</v>
      </c>
      <c r="B278" t="s">
        <v>90</v>
      </c>
      <c r="C278" t="s">
        <v>16</v>
      </c>
      <c r="D278">
        <v>1</v>
      </c>
      <c r="E278" s="2">
        <v>38.147339367918178</v>
      </c>
      <c r="F278" s="2">
        <v>32.603355569801622</v>
      </c>
      <c r="G278" s="2">
        <v>5.0148092475625674</v>
      </c>
      <c r="H278" s="2">
        <v>-0.56105728229898233</v>
      </c>
    </row>
    <row r="279" spans="1:8" x14ac:dyDescent="0.25">
      <c r="A279">
        <v>1271232</v>
      </c>
      <c r="B279" t="s">
        <v>90</v>
      </c>
      <c r="C279" t="s">
        <v>16</v>
      </c>
      <c r="D279">
        <v>1</v>
      </c>
      <c r="E279" s="2">
        <v>23.078283352244338</v>
      </c>
      <c r="F279" s="2">
        <v>22.640942922248776</v>
      </c>
      <c r="G279" s="2">
        <v>0.987553569288945</v>
      </c>
      <c r="H279" s="2">
        <v>0.55021313929338334</v>
      </c>
    </row>
    <row r="280" spans="1:8" x14ac:dyDescent="0.25">
      <c r="A280">
        <v>1271250</v>
      </c>
      <c r="B280" t="s">
        <v>90</v>
      </c>
      <c r="C280" t="s">
        <v>16</v>
      </c>
      <c r="D280">
        <v>1</v>
      </c>
      <c r="E280" s="2">
        <v>31.710179731959879</v>
      </c>
      <c r="F280" s="2">
        <v>27.10404205468982</v>
      </c>
      <c r="G280" s="2">
        <v>3.5388108709709734</v>
      </c>
      <c r="H280" s="2">
        <v>-1.2850277582562519</v>
      </c>
    </row>
    <row r="281" spans="1:8" x14ac:dyDescent="0.25">
      <c r="A281">
        <v>1271271</v>
      </c>
      <c r="B281" t="s">
        <v>90</v>
      </c>
      <c r="C281" t="s">
        <v>16</v>
      </c>
      <c r="D281">
        <v>1</v>
      </c>
      <c r="E281" s="2">
        <v>38.224040406275662</v>
      </c>
      <c r="F281" s="2">
        <v>33.53764512890082</v>
      </c>
      <c r="G281" s="2">
        <v>2.7362355281686277</v>
      </c>
      <c r="H281" s="2">
        <v>-2.2001530163129672</v>
      </c>
    </row>
    <row r="282" spans="1:8" x14ac:dyDescent="0.25">
      <c r="A282">
        <v>1271274</v>
      </c>
      <c r="B282" t="s">
        <v>90</v>
      </c>
      <c r="C282" t="s">
        <v>16</v>
      </c>
      <c r="D282">
        <v>1</v>
      </c>
      <c r="E282" s="2">
        <v>26.438576974780975</v>
      </c>
      <c r="F282" s="2">
        <v>23.356570332013955</v>
      </c>
      <c r="G282" s="2">
        <v>-3.2603281347647659</v>
      </c>
      <c r="H282" s="2">
        <v>-6.667226830214755</v>
      </c>
    </row>
    <row r="283" spans="1:8" x14ac:dyDescent="0.25">
      <c r="A283">
        <v>1273850</v>
      </c>
      <c r="B283" t="s">
        <v>90</v>
      </c>
      <c r="C283" t="s">
        <v>16</v>
      </c>
      <c r="D283">
        <v>1</v>
      </c>
      <c r="E283" s="2">
        <v>28.081142853740452</v>
      </c>
      <c r="F283" s="2">
        <v>25.522883317536344</v>
      </c>
      <c r="G283" s="2">
        <v>1.1674820083209063</v>
      </c>
      <c r="H283" s="2">
        <v>-1.4401492171112977</v>
      </c>
    </row>
    <row r="284" spans="1:8" x14ac:dyDescent="0.25">
      <c r="A284">
        <v>1288290</v>
      </c>
      <c r="B284" t="s">
        <v>90</v>
      </c>
      <c r="C284" t="s">
        <v>16</v>
      </c>
      <c r="D284">
        <v>1</v>
      </c>
      <c r="E284" s="2">
        <v>34.833082243482622</v>
      </c>
      <c r="F284" s="2">
        <v>29.534974507828093</v>
      </c>
      <c r="G284" s="2">
        <v>6.3207861636429818</v>
      </c>
      <c r="H284" s="2">
        <v>1.0226784279884527</v>
      </c>
    </row>
    <row r="285" spans="1:8" x14ac:dyDescent="0.25">
      <c r="A285">
        <v>1312450</v>
      </c>
      <c r="B285" t="s">
        <v>90</v>
      </c>
      <c r="C285" t="s">
        <v>16</v>
      </c>
      <c r="D285">
        <v>1</v>
      </c>
      <c r="E285" s="2">
        <v>38.837108445170166</v>
      </c>
      <c r="F285" s="2">
        <v>31.797263587623814</v>
      </c>
      <c r="G285" s="2">
        <v>6.3446385656385047</v>
      </c>
      <c r="H285" s="2">
        <v>-2.1354844692464638</v>
      </c>
    </row>
    <row r="286" spans="1:8" x14ac:dyDescent="0.25">
      <c r="A286">
        <v>1436350</v>
      </c>
      <c r="B286" t="s">
        <v>90</v>
      </c>
      <c r="C286" t="s">
        <v>16</v>
      </c>
      <c r="D286">
        <v>1</v>
      </c>
      <c r="E286" s="2">
        <v>27.463004723713851</v>
      </c>
      <c r="F286" s="2">
        <v>20.534522200390263</v>
      </c>
      <c r="G286" s="2">
        <v>7.4290294814766362</v>
      </c>
      <c r="H286" s="2">
        <v>-0.76733008560932348</v>
      </c>
    </row>
    <row r="287" spans="1:8" x14ac:dyDescent="0.25">
      <c r="A287">
        <v>1440011</v>
      </c>
      <c r="B287" t="s">
        <v>90</v>
      </c>
      <c r="C287" t="s">
        <v>16</v>
      </c>
      <c r="D287">
        <v>1</v>
      </c>
      <c r="E287" s="2">
        <v>20.156830699400416</v>
      </c>
      <c r="F287" s="2">
        <v>17.289778410859629</v>
      </c>
      <c r="G287" s="2">
        <v>3.27101755062046</v>
      </c>
      <c r="H287" s="2">
        <v>0.40396526207967298</v>
      </c>
    </row>
    <row r="288" spans="1:8" x14ac:dyDescent="0.25">
      <c r="A288">
        <v>1511343</v>
      </c>
      <c r="B288" t="s">
        <v>90</v>
      </c>
      <c r="C288" t="s">
        <v>16</v>
      </c>
      <c r="D288">
        <v>1</v>
      </c>
      <c r="E288" s="2">
        <v>109.4467220179219</v>
      </c>
      <c r="F288" s="2">
        <v>101.389039268094</v>
      </c>
      <c r="G288" s="2">
        <v>-80.938623081225984</v>
      </c>
      <c r="H288" s="2">
        <v>-82.062457166926379</v>
      </c>
    </row>
    <row r="289" spans="1:8" x14ac:dyDescent="0.25">
      <c r="A289">
        <v>1562863</v>
      </c>
      <c r="B289" t="s">
        <v>90</v>
      </c>
      <c r="C289" t="s">
        <v>16</v>
      </c>
      <c r="D289">
        <v>1</v>
      </c>
      <c r="E289" s="2">
        <v>24.781519007067271</v>
      </c>
      <c r="F289" s="2">
        <v>22.298209477347282</v>
      </c>
      <c r="G289" s="2">
        <v>2.0059577266208528</v>
      </c>
      <c r="H289" s="2">
        <v>-0.47735180309913616</v>
      </c>
    </row>
    <row r="290" spans="1:8" x14ac:dyDescent="0.25">
      <c r="A290">
        <v>1000247</v>
      </c>
      <c r="B290" t="s">
        <v>89</v>
      </c>
      <c r="C290" t="s">
        <v>14</v>
      </c>
      <c r="D290">
        <v>1</v>
      </c>
      <c r="E290" s="2">
        <v>11.945766348691953</v>
      </c>
      <c r="F290" s="2">
        <v>10.918791246224393</v>
      </c>
      <c r="G290" s="2">
        <v>-6.6361720292361559</v>
      </c>
      <c r="H290" s="2">
        <v>-11.084365012331535</v>
      </c>
    </row>
    <row r="291" spans="1:8" x14ac:dyDescent="0.25">
      <c r="A291">
        <v>1003943</v>
      </c>
      <c r="B291" t="s">
        <v>89</v>
      </c>
      <c r="C291" t="s">
        <v>14</v>
      </c>
      <c r="D291">
        <v>1</v>
      </c>
      <c r="E291" s="2">
        <v>3.0969829845319574</v>
      </c>
      <c r="F291" s="2">
        <v>2.451712432984233</v>
      </c>
      <c r="G291" s="2">
        <v>-33.829444077576369</v>
      </c>
      <c r="H291" s="2">
        <v>-32.577598068949072</v>
      </c>
    </row>
    <row r="292" spans="1:8" x14ac:dyDescent="0.25">
      <c r="A292">
        <v>1006678</v>
      </c>
      <c r="B292" t="s">
        <v>89</v>
      </c>
      <c r="C292" t="s">
        <v>14</v>
      </c>
      <c r="D292">
        <v>1</v>
      </c>
      <c r="E292" s="2">
        <v>101.14365925894144</v>
      </c>
      <c r="F292" s="2">
        <v>98.980776244349684</v>
      </c>
      <c r="G292" s="2">
        <v>1.9358773957820574</v>
      </c>
      <c r="H292" s="2">
        <v>-0.76230301330879513</v>
      </c>
    </row>
    <row r="293" spans="1:8" x14ac:dyDescent="0.25">
      <c r="A293">
        <v>1008286</v>
      </c>
      <c r="B293" t="s">
        <v>89</v>
      </c>
      <c r="C293" t="s">
        <v>14</v>
      </c>
      <c r="D293">
        <v>1</v>
      </c>
      <c r="E293" s="2">
        <v>16.30956068391686</v>
      </c>
      <c r="F293" s="2">
        <v>12.985008077148287</v>
      </c>
      <c r="G293" s="2">
        <v>-0.12000868682903132</v>
      </c>
      <c r="H293" s="2">
        <v>-3.4445612935976051</v>
      </c>
    </row>
    <row r="294" spans="1:8" x14ac:dyDescent="0.25">
      <c r="A294">
        <v>1042848</v>
      </c>
      <c r="B294" t="s">
        <v>89</v>
      </c>
      <c r="C294" t="s">
        <v>14</v>
      </c>
      <c r="D294">
        <v>1</v>
      </c>
      <c r="E294" s="2">
        <v>18.305850864118874</v>
      </c>
      <c r="F294" s="2">
        <v>15.702421721319984</v>
      </c>
      <c r="G294" s="2">
        <v>0.92783159054193476</v>
      </c>
      <c r="H294" s="2">
        <v>-1.6755975522569546</v>
      </c>
    </row>
    <row r="295" spans="1:8" x14ac:dyDescent="0.25">
      <c r="A295">
        <v>1055253</v>
      </c>
      <c r="B295" t="s">
        <v>89</v>
      </c>
      <c r="C295" t="s">
        <v>14</v>
      </c>
      <c r="D295">
        <v>1</v>
      </c>
      <c r="E295" s="2">
        <v>28.332585602802475</v>
      </c>
      <c r="F295" s="2">
        <v>24.456091917795618</v>
      </c>
      <c r="G295" s="2">
        <v>3.0531190407292819</v>
      </c>
      <c r="H295" s="2">
        <v>-0.82337464427757467</v>
      </c>
    </row>
    <row r="296" spans="1:8" x14ac:dyDescent="0.25">
      <c r="A296">
        <v>1143154</v>
      </c>
      <c r="B296" t="s">
        <v>89</v>
      </c>
      <c r="C296" t="s">
        <v>14</v>
      </c>
      <c r="D296">
        <v>1</v>
      </c>
      <c r="E296" s="2">
        <v>8.340672986712244</v>
      </c>
      <c r="F296" s="2">
        <v>7.0669506808982208</v>
      </c>
      <c r="G296" s="2">
        <v>-8.4063236322546757</v>
      </c>
      <c r="H296" s="2">
        <v>-9.4273616766039581</v>
      </c>
    </row>
    <row r="297" spans="1:8" x14ac:dyDescent="0.25">
      <c r="A297">
        <v>1222912</v>
      </c>
      <c r="B297" t="s">
        <v>89</v>
      </c>
      <c r="C297" t="s">
        <v>14</v>
      </c>
      <c r="D297">
        <v>1</v>
      </c>
      <c r="E297" s="2">
        <v>11.942287598028306</v>
      </c>
      <c r="F297" s="2">
        <v>8.6891105131860762</v>
      </c>
      <c r="G297" s="2">
        <v>0.44912657560067615</v>
      </c>
      <c r="H297" s="2">
        <v>-2.4624203713503512</v>
      </c>
    </row>
    <row r="298" spans="1:8" x14ac:dyDescent="0.25">
      <c r="A298">
        <v>1380370</v>
      </c>
      <c r="B298" t="s">
        <v>89</v>
      </c>
      <c r="C298" t="s">
        <v>14</v>
      </c>
      <c r="D298">
        <v>1</v>
      </c>
      <c r="E298" s="2">
        <v>15.261529570280066</v>
      </c>
      <c r="F298" s="2">
        <v>11.662874748934298</v>
      </c>
      <c r="G298" s="2">
        <v>1.4562631918553226</v>
      </c>
      <c r="H298" s="2">
        <v>-2.1423916294904455</v>
      </c>
    </row>
    <row r="299" spans="1:8" x14ac:dyDescent="0.25">
      <c r="A299">
        <v>1410833</v>
      </c>
      <c r="B299" t="s">
        <v>89</v>
      </c>
      <c r="C299" t="s">
        <v>14</v>
      </c>
      <c r="D299">
        <v>1</v>
      </c>
      <c r="E299" s="2">
        <v>26.396611005121972</v>
      </c>
      <c r="F299" s="2">
        <v>23.184656658409903</v>
      </c>
      <c r="G299" s="2">
        <v>0.39034488532488965</v>
      </c>
      <c r="H299" s="2">
        <v>-2.8216094613871796</v>
      </c>
    </row>
    <row r="300" spans="1:8" x14ac:dyDescent="0.25">
      <c r="A300">
        <v>1419452</v>
      </c>
      <c r="B300" t="s">
        <v>89</v>
      </c>
      <c r="C300" t="s">
        <v>14</v>
      </c>
      <c r="D300">
        <v>1</v>
      </c>
      <c r="E300" s="2">
        <v>26.402843255825687</v>
      </c>
      <c r="F300" s="2">
        <v>22.489479169797608</v>
      </c>
      <c r="G300" s="2">
        <v>1.3977349599532296</v>
      </c>
      <c r="H300" s="2">
        <v>-2.5156291260748489</v>
      </c>
    </row>
    <row r="301" spans="1:8" x14ac:dyDescent="0.25">
      <c r="A301">
        <v>1444786</v>
      </c>
      <c r="B301" t="s">
        <v>89</v>
      </c>
      <c r="C301" t="s">
        <v>14</v>
      </c>
      <c r="D301">
        <v>1</v>
      </c>
      <c r="E301" s="2">
        <v>13.234237758778955</v>
      </c>
      <c r="F301" s="2">
        <v>11.358165609167926</v>
      </c>
      <c r="G301" s="2">
        <v>-9.7158297815699513E-2</v>
      </c>
      <c r="H301" s="2">
        <v>-1.9732304474267277</v>
      </c>
    </row>
    <row r="302" spans="1:8" x14ac:dyDescent="0.25">
      <c r="A302">
        <v>1463229</v>
      </c>
      <c r="B302" t="s">
        <v>89</v>
      </c>
      <c r="C302" t="s">
        <v>14</v>
      </c>
      <c r="D302">
        <v>1</v>
      </c>
      <c r="E302" s="2">
        <v>20.325029819365295</v>
      </c>
      <c r="F302" s="2">
        <v>17.087630289566054</v>
      </c>
      <c r="G302" s="2">
        <v>1.6432254360698586</v>
      </c>
      <c r="H302" s="2">
        <v>-1.5941740937293822</v>
      </c>
    </row>
    <row r="303" spans="1:8" x14ac:dyDescent="0.25">
      <c r="A303">
        <v>1465166</v>
      </c>
      <c r="B303" t="s">
        <v>89</v>
      </c>
      <c r="C303" t="s">
        <v>14</v>
      </c>
      <c r="D303">
        <v>1</v>
      </c>
      <c r="E303" s="2">
        <v>21.07082905114293</v>
      </c>
      <c r="F303" s="2">
        <v>18.161252637650744</v>
      </c>
      <c r="G303" s="2">
        <v>-2.8458055503575252</v>
      </c>
      <c r="H303" s="2">
        <v>-5.3979803581295389</v>
      </c>
    </row>
    <row r="304" spans="1:8" x14ac:dyDescent="0.25">
      <c r="A304">
        <v>1470322</v>
      </c>
      <c r="B304" t="s">
        <v>89</v>
      </c>
      <c r="C304" t="s">
        <v>14</v>
      </c>
      <c r="D304">
        <v>1</v>
      </c>
      <c r="E304" s="2">
        <v>18.792047127097156</v>
      </c>
      <c r="F304" s="2">
        <v>16.20381786151453</v>
      </c>
      <c r="G304" s="2">
        <v>-0.57961954653389824</v>
      </c>
      <c r="H304" s="2">
        <v>-3.2138191863687879</v>
      </c>
    </row>
    <row r="305" spans="1:8" x14ac:dyDescent="0.25">
      <c r="A305">
        <v>1566210</v>
      </c>
      <c r="B305" t="s">
        <v>89</v>
      </c>
      <c r="C305" t="s">
        <v>14</v>
      </c>
      <c r="D305">
        <v>1</v>
      </c>
      <c r="E305" s="2">
        <v>20.870631608285866</v>
      </c>
      <c r="F305" s="2">
        <v>20.702134530087029</v>
      </c>
      <c r="G305" s="2">
        <v>0.27666860925484116</v>
      </c>
      <c r="H305" s="2">
        <v>0.10817153105600497</v>
      </c>
    </row>
    <row r="306" spans="1:8" x14ac:dyDescent="0.25">
      <c r="A306">
        <v>100432</v>
      </c>
      <c r="B306" t="s">
        <v>91</v>
      </c>
      <c r="C306" t="s">
        <v>14</v>
      </c>
      <c r="D306">
        <v>1</v>
      </c>
      <c r="E306" s="2">
        <v>11.328559927223878</v>
      </c>
      <c r="F306" s="2">
        <v>5.3641779923212098</v>
      </c>
      <c r="G306" s="2">
        <v>-2.1648818589184433</v>
      </c>
      <c r="H306" s="2">
        <v>-8.1292637938211119</v>
      </c>
    </row>
    <row r="307" spans="1:8" x14ac:dyDescent="0.25">
      <c r="A307">
        <v>105309</v>
      </c>
      <c r="B307" t="s">
        <v>91</v>
      </c>
      <c r="C307" t="s">
        <v>14</v>
      </c>
      <c r="D307">
        <v>1</v>
      </c>
      <c r="E307" s="2">
        <v>11.874401553008504</v>
      </c>
      <c r="F307" s="2">
        <v>8.7126856996175448</v>
      </c>
      <c r="G307" s="2">
        <v>-0.45397016160288395</v>
      </c>
      <c r="H307" s="2">
        <v>-3.6165630631016104</v>
      </c>
    </row>
    <row r="308" spans="1:8" x14ac:dyDescent="0.25">
      <c r="A308">
        <v>105801</v>
      </c>
      <c r="B308" t="s">
        <v>91</v>
      </c>
      <c r="C308" t="s">
        <v>14</v>
      </c>
      <c r="D308">
        <v>1</v>
      </c>
      <c r="E308" s="2">
        <v>35.856428155647919</v>
      </c>
      <c r="F308" s="2">
        <v>32.597870586919107</v>
      </c>
      <c r="G308" s="2">
        <v>0.53952891177993934</v>
      </c>
      <c r="H308" s="2">
        <v>-2.719028656948872</v>
      </c>
    </row>
    <row r="309" spans="1:8" x14ac:dyDescent="0.25">
      <c r="A309">
        <v>111458</v>
      </c>
      <c r="B309" t="s">
        <v>91</v>
      </c>
      <c r="C309" t="s">
        <v>14</v>
      </c>
      <c r="D309">
        <v>1</v>
      </c>
      <c r="E309" s="2">
        <v>18.033356811137299</v>
      </c>
      <c r="F309" s="2">
        <v>15.36524065072159</v>
      </c>
      <c r="G309" s="2">
        <v>0.49222115442723791</v>
      </c>
      <c r="H309" s="2">
        <v>-2.1758950059884707</v>
      </c>
    </row>
    <row r="310" spans="1:8" x14ac:dyDescent="0.25">
      <c r="A310">
        <v>117058</v>
      </c>
      <c r="B310" t="s">
        <v>91</v>
      </c>
      <c r="C310" t="s">
        <v>14</v>
      </c>
      <c r="D310">
        <v>1</v>
      </c>
      <c r="E310" s="2">
        <v>15.486050958888576</v>
      </c>
      <c r="F310" s="2">
        <v>15.203444910133657</v>
      </c>
      <c r="G310" s="2">
        <v>1.0172065998437656</v>
      </c>
      <c r="H310" s="2">
        <v>0.73460055108884603</v>
      </c>
    </row>
    <row r="311" spans="1:8" x14ac:dyDescent="0.25">
      <c r="A311">
        <v>1002920</v>
      </c>
      <c r="B311" t="s">
        <v>91</v>
      </c>
      <c r="C311" t="s">
        <v>14</v>
      </c>
      <c r="D311">
        <v>1</v>
      </c>
      <c r="E311" s="2">
        <v>27.916606609031259</v>
      </c>
      <c r="F311" s="2">
        <v>24.046910232911973</v>
      </c>
      <c r="G311" s="2">
        <v>0.363697811460856</v>
      </c>
      <c r="H311" s="2">
        <v>-3.5059985646584302</v>
      </c>
    </row>
    <row r="312" spans="1:8" x14ac:dyDescent="0.25">
      <c r="A312">
        <v>1002944</v>
      </c>
      <c r="B312" t="s">
        <v>91</v>
      </c>
      <c r="C312" t="s">
        <v>14</v>
      </c>
      <c r="D312">
        <v>1</v>
      </c>
      <c r="E312" s="2">
        <v>19.948519909433134</v>
      </c>
      <c r="F312" s="2">
        <v>17.168694562466907</v>
      </c>
      <c r="G312" s="2">
        <v>0.41060586267358445</v>
      </c>
      <c r="H312" s="2">
        <v>-2.3692194842926426</v>
      </c>
    </row>
    <row r="313" spans="1:8" x14ac:dyDescent="0.25">
      <c r="A313">
        <v>1009155</v>
      </c>
      <c r="B313" t="s">
        <v>91</v>
      </c>
      <c r="C313" t="s">
        <v>14</v>
      </c>
      <c r="D313">
        <v>1</v>
      </c>
      <c r="E313" s="2">
        <v>51.668750343957889</v>
      </c>
      <c r="F313" s="2">
        <v>47.239876982836797</v>
      </c>
      <c r="G313" s="2">
        <v>24.522578650227853</v>
      </c>
      <c r="H313" s="2">
        <v>20.093705289106762</v>
      </c>
    </row>
    <row r="314" spans="1:8" x14ac:dyDescent="0.25">
      <c r="A314">
        <v>1010761</v>
      </c>
      <c r="B314" t="s">
        <v>91</v>
      </c>
      <c r="C314" t="s">
        <v>14</v>
      </c>
      <c r="D314">
        <v>1</v>
      </c>
      <c r="E314" s="2">
        <v>14.019551862490513</v>
      </c>
      <c r="F314" s="2">
        <v>13.536135667774952</v>
      </c>
      <c r="G314" s="2">
        <v>0.48440049896816717</v>
      </c>
      <c r="H314" s="2">
        <v>9.8430425260609411E-4</v>
      </c>
    </row>
    <row r="315" spans="1:8" x14ac:dyDescent="0.25">
      <c r="A315">
        <v>1071410</v>
      </c>
      <c r="B315" t="s">
        <v>91</v>
      </c>
      <c r="C315" t="s">
        <v>14</v>
      </c>
      <c r="D315">
        <v>1</v>
      </c>
      <c r="E315" s="2">
        <v>21.614846575571544</v>
      </c>
      <c r="F315" s="2">
        <v>20.200597347570355</v>
      </c>
      <c r="G315" s="2">
        <v>6.9471020323216965</v>
      </c>
      <c r="H315" s="2">
        <v>5.5328528043205072</v>
      </c>
    </row>
    <row r="316" spans="1:8" x14ac:dyDescent="0.25">
      <c r="A316">
        <v>1236950</v>
      </c>
      <c r="B316" t="s">
        <v>91</v>
      </c>
      <c r="C316" t="s">
        <v>14</v>
      </c>
      <c r="D316">
        <v>1</v>
      </c>
      <c r="E316" s="2">
        <v>13.747297361456182</v>
      </c>
      <c r="F316" s="2">
        <v>11.273222506734497</v>
      </c>
      <c r="G316" s="2">
        <v>-22.935404963693426</v>
      </c>
      <c r="H316" s="2">
        <v>-22.959841134062422</v>
      </c>
    </row>
    <row r="317" spans="1:8" x14ac:dyDescent="0.25">
      <c r="A317">
        <v>1237613</v>
      </c>
      <c r="B317" t="s">
        <v>91</v>
      </c>
      <c r="C317" t="s">
        <v>14</v>
      </c>
      <c r="D317">
        <v>1</v>
      </c>
      <c r="E317" s="2">
        <v>15.091795908066155</v>
      </c>
      <c r="F317" s="2">
        <v>13.501935516717881</v>
      </c>
      <c r="G317" s="2">
        <v>-2.457399329173704E-2</v>
      </c>
      <c r="H317" s="2">
        <v>-1.6144343846400115</v>
      </c>
    </row>
    <row r="318" spans="1:8" x14ac:dyDescent="0.25">
      <c r="A318">
        <v>1471402</v>
      </c>
      <c r="B318" t="s">
        <v>91</v>
      </c>
      <c r="C318" t="s">
        <v>14</v>
      </c>
      <c r="D318">
        <v>1</v>
      </c>
      <c r="E318" s="2">
        <v>14.426743667791945</v>
      </c>
      <c r="F318" s="2">
        <v>4.9753325353763724</v>
      </c>
      <c r="G318" s="2">
        <v>-1.1473296640108117</v>
      </c>
      <c r="H318" s="2">
        <v>-10.598740796426384</v>
      </c>
    </row>
    <row r="319" spans="1:8" x14ac:dyDescent="0.25">
      <c r="A319">
        <v>102798</v>
      </c>
      <c r="B319" t="s">
        <v>84</v>
      </c>
      <c r="C319" t="s">
        <v>14</v>
      </c>
      <c r="D319">
        <v>1</v>
      </c>
      <c r="E319" s="2">
        <v>12.091518295194799</v>
      </c>
      <c r="F319" s="2">
        <v>8.2328817212216681</v>
      </c>
      <c r="G319" s="2">
        <v>-1.2686481478626295</v>
      </c>
      <c r="H319" s="2">
        <v>-5.1272847218357605</v>
      </c>
    </row>
    <row r="320" spans="1:8" x14ac:dyDescent="0.25">
      <c r="A320">
        <v>107362</v>
      </c>
      <c r="B320" t="s">
        <v>84</v>
      </c>
      <c r="C320" t="s">
        <v>14</v>
      </c>
      <c r="D320">
        <v>1</v>
      </c>
      <c r="E320" s="2">
        <v>16.792680966493755</v>
      </c>
      <c r="F320" s="2">
        <v>10.770886922155418</v>
      </c>
      <c r="G320" s="2">
        <v>-0.70731356475788942</v>
      </c>
      <c r="H320" s="2">
        <v>-6.7291076090962267</v>
      </c>
    </row>
    <row r="321" spans="1:8" x14ac:dyDescent="0.25">
      <c r="A321">
        <v>108018</v>
      </c>
      <c r="B321" t="s">
        <v>84</v>
      </c>
      <c r="C321" t="s">
        <v>14</v>
      </c>
      <c r="D321">
        <v>1</v>
      </c>
      <c r="E321" s="2">
        <v>12.674368097221359</v>
      </c>
      <c r="F321" s="2">
        <v>10.098757736452811</v>
      </c>
      <c r="G321" s="2">
        <v>-7.6984300460724677</v>
      </c>
      <c r="H321" s="2">
        <v>-10.26773730139552</v>
      </c>
    </row>
    <row r="322" spans="1:8" x14ac:dyDescent="0.25">
      <c r="A322">
        <v>108162</v>
      </c>
      <c r="B322" t="s">
        <v>84</v>
      </c>
      <c r="C322" t="s">
        <v>14</v>
      </c>
      <c r="D322">
        <v>1</v>
      </c>
      <c r="E322" s="2">
        <v>13.770376422766187</v>
      </c>
      <c r="F322" s="2">
        <v>7.7666078585676663</v>
      </c>
      <c r="G322" s="2">
        <v>-0.86788509680235926</v>
      </c>
      <c r="H322" s="2">
        <v>-6.87165366100088</v>
      </c>
    </row>
    <row r="323" spans="1:8" x14ac:dyDescent="0.25">
      <c r="A323">
        <v>108343</v>
      </c>
      <c r="B323" t="s">
        <v>84</v>
      </c>
      <c r="C323" t="s">
        <v>14</v>
      </c>
      <c r="D323">
        <v>1</v>
      </c>
      <c r="E323" s="2">
        <v>11.741575298782074</v>
      </c>
      <c r="F323" s="2">
        <v>9.537794211964485</v>
      </c>
      <c r="G323" s="2">
        <v>-4.2762872920260744</v>
      </c>
      <c r="H323" s="2">
        <v>-5.6356677381210893</v>
      </c>
    </row>
    <row r="324" spans="1:8" x14ac:dyDescent="0.25">
      <c r="A324">
        <v>111464</v>
      </c>
      <c r="B324" t="s">
        <v>84</v>
      </c>
      <c r="C324" t="s">
        <v>14</v>
      </c>
      <c r="D324">
        <v>1</v>
      </c>
      <c r="E324" s="2">
        <v>12.217390392894682</v>
      </c>
      <c r="F324" s="2">
        <v>10.638085692774062</v>
      </c>
      <c r="G324" s="2">
        <v>-3.8169503760273873</v>
      </c>
      <c r="H324" s="2">
        <v>-6.4330948524732205</v>
      </c>
    </row>
    <row r="325" spans="1:8" x14ac:dyDescent="0.25">
      <c r="A325">
        <v>112371</v>
      </c>
      <c r="B325" t="s">
        <v>84</v>
      </c>
      <c r="C325" t="s">
        <v>14</v>
      </c>
      <c r="D325">
        <v>1</v>
      </c>
      <c r="E325" s="2">
        <v>19.434644802980593</v>
      </c>
      <c r="F325" s="2">
        <v>17.392951666382871</v>
      </c>
      <c r="G325" s="2">
        <v>0.12624236204773354</v>
      </c>
      <c r="H325" s="2">
        <v>-1.9154507745499885</v>
      </c>
    </row>
    <row r="326" spans="1:8" x14ac:dyDescent="0.25">
      <c r="A326">
        <v>113501</v>
      </c>
      <c r="B326" t="s">
        <v>84</v>
      </c>
      <c r="C326" t="s">
        <v>14</v>
      </c>
      <c r="D326">
        <v>1</v>
      </c>
      <c r="E326" s="2">
        <v>14.983403460240819</v>
      </c>
      <c r="F326" s="2">
        <v>13.73483836761849</v>
      </c>
      <c r="G326" s="2">
        <v>-3.0419594482730066</v>
      </c>
      <c r="H326" s="2">
        <v>-4.9282807794981771</v>
      </c>
    </row>
    <row r="327" spans="1:8" x14ac:dyDescent="0.25">
      <c r="A327">
        <v>1012154</v>
      </c>
      <c r="B327" t="s">
        <v>84</v>
      </c>
      <c r="C327" t="s">
        <v>14</v>
      </c>
      <c r="D327">
        <v>1</v>
      </c>
      <c r="E327" s="2">
        <v>16.486323014906741</v>
      </c>
      <c r="F327" s="2">
        <v>15.644576149594721</v>
      </c>
      <c r="G327" s="2">
        <v>-0.39243931376632801</v>
      </c>
      <c r="H327" s="2">
        <v>-1.2341861790783479</v>
      </c>
    </row>
    <row r="328" spans="1:8" x14ac:dyDescent="0.25">
      <c r="A328">
        <v>1033127</v>
      </c>
      <c r="B328" t="s">
        <v>84</v>
      </c>
      <c r="C328" t="s">
        <v>14</v>
      </c>
      <c r="D328">
        <v>1</v>
      </c>
      <c r="E328" s="2">
        <v>20.257241642429236</v>
      </c>
      <c r="F328" s="2">
        <v>19.197068300641739</v>
      </c>
      <c r="G328" s="2">
        <v>0.70498604562409284</v>
      </c>
      <c r="H328" s="2">
        <v>-0.35518729616340394</v>
      </c>
    </row>
    <row r="329" spans="1:8" x14ac:dyDescent="0.25">
      <c r="A329">
        <v>1033145</v>
      </c>
      <c r="B329" t="s">
        <v>84</v>
      </c>
      <c r="C329" t="s">
        <v>14</v>
      </c>
      <c r="D329">
        <v>1</v>
      </c>
      <c r="E329" s="2">
        <v>13.880320791980502</v>
      </c>
      <c r="F329" s="2">
        <v>11.148316022657214</v>
      </c>
      <c r="G329" s="2">
        <v>-5.8982104775509772</v>
      </c>
      <c r="H329" s="2">
        <v>-7.7489432353562346</v>
      </c>
    </row>
    <row r="330" spans="1:8" x14ac:dyDescent="0.25">
      <c r="A330">
        <v>1033146</v>
      </c>
      <c r="B330" t="s">
        <v>84</v>
      </c>
      <c r="C330" t="s">
        <v>14</v>
      </c>
      <c r="D330">
        <v>1</v>
      </c>
      <c r="E330" s="2">
        <v>18.642759309968625</v>
      </c>
      <c r="F330" s="2">
        <v>15.758825062430237</v>
      </c>
      <c r="G330" s="2">
        <v>-2.3011389618125087</v>
      </c>
      <c r="H330" s="2">
        <v>-5.0203957167904569</v>
      </c>
    </row>
    <row r="331" spans="1:8" x14ac:dyDescent="0.25">
      <c r="A331">
        <v>1033165</v>
      </c>
      <c r="B331" t="s">
        <v>84</v>
      </c>
      <c r="C331" t="s">
        <v>14</v>
      </c>
      <c r="D331">
        <v>1</v>
      </c>
      <c r="E331" s="2">
        <v>11.570975780116894</v>
      </c>
      <c r="F331" s="2">
        <v>8.9477354939376426</v>
      </c>
      <c r="G331" s="2">
        <v>-4.6818133659189876</v>
      </c>
      <c r="H331" s="2">
        <v>-6.0957233832231834</v>
      </c>
    </row>
    <row r="332" spans="1:8" x14ac:dyDescent="0.25">
      <c r="A332">
        <v>1060517</v>
      </c>
      <c r="B332" t="s">
        <v>84</v>
      </c>
      <c r="C332" t="s">
        <v>14</v>
      </c>
      <c r="D332">
        <v>1</v>
      </c>
      <c r="E332" s="2">
        <v>14.758449538546905</v>
      </c>
      <c r="F332" s="2">
        <v>11.571776047945136</v>
      </c>
      <c r="G332" s="2">
        <v>-1.1258860699231708</v>
      </c>
      <c r="H332" s="2">
        <v>-4.1127451002262152</v>
      </c>
    </row>
    <row r="333" spans="1:8" x14ac:dyDescent="0.25">
      <c r="A333">
        <v>1067155</v>
      </c>
      <c r="B333" t="s">
        <v>84</v>
      </c>
      <c r="C333" t="s">
        <v>14</v>
      </c>
      <c r="D333">
        <v>1</v>
      </c>
      <c r="E333" s="2">
        <v>13.281012957286933</v>
      </c>
      <c r="F333" s="2">
        <v>10.061393178542318</v>
      </c>
      <c r="G333" s="2">
        <v>-1.8497941097128248</v>
      </c>
      <c r="H333" s="2">
        <v>-5.06941388845744</v>
      </c>
    </row>
    <row r="334" spans="1:8" x14ac:dyDescent="0.25">
      <c r="A334">
        <v>1277570</v>
      </c>
      <c r="B334" t="s">
        <v>84</v>
      </c>
      <c r="C334" t="s">
        <v>14</v>
      </c>
      <c r="D334">
        <v>1</v>
      </c>
      <c r="E334" s="2">
        <v>14.574718834945413</v>
      </c>
      <c r="F334" s="2">
        <v>11.51307809834746</v>
      </c>
      <c r="G334" s="2">
        <v>-3.811596035796823</v>
      </c>
      <c r="H334" s="2">
        <v>-5.6941065599787706</v>
      </c>
    </row>
    <row r="335" spans="1:8" x14ac:dyDescent="0.25">
      <c r="A335">
        <v>1464977</v>
      </c>
      <c r="B335" t="s">
        <v>84</v>
      </c>
      <c r="C335" t="s">
        <v>14</v>
      </c>
      <c r="D335">
        <v>1</v>
      </c>
      <c r="E335" s="2">
        <v>13.623708126017425</v>
      </c>
      <c r="F335" s="2">
        <v>8.9975674829810366</v>
      </c>
      <c r="G335" s="2">
        <v>-5.1938249549800322</v>
      </c>
      <c r="H335" s="2">
        <v>-8.4948673741016876</v>
      </c>
    </row>
    <row r="336" spans="1:8" x14ac:dyDescent="0.25">
      <c r="A336">
        <v>111590</v>
      </c>
      <c r="B336" t="s">
        <v>81</v>
      </c>
      <c r="C336" t="s">
        <v>14</v>
      </c>
      <c r="D336">
        <v>1</v>
      </c>
      <c r="E336" s="2">
        <v>18.365707954898021</v>
      </c>
      <c r="F336" s="2">
        <v>17.90686441291156</v>
      </c>
      <c r="G336" s="2">
        <v>1.3628261105175277</v>
      </c>
      <c r="H336" s="2">
        <v>0.90398256853106673</v>
      </c>
    </row>
    <row r="337" spans="1:8" x14ac:dyDescent="0.25">
      <c r="A337">
        <v>112367</v>
      </c>
      <c r="B337" t="s">
        <v>81</v>
      </c>
      <c r="C337" t="s">
        <v>14</v>
      </c>
      <c r="D337">
        <v>1</v>
      </c>
      <c r="E337" s="2">
        <v>13.413840214457057</v>
      </c>
      <c r="F337" s="2">
        <v>11.57378683386515</v>
      </c>
      <c r="G337" s="2">
        <v>0.37900796094480249</v>
      </c>
      <c r="H337" s="2">
        <v>-1.461045419647105</v>
      </c>
    </row>
    <row r="338" spans="1:8" x14ac:dyDescent="0.25">
      <c r="A338">
        <v>1001577</v>
      </c>
      <c r="B338" t="s">
        <v>81</v>
      </c>
      <c r="C338" t="s">
        <v>14</v>
      </c>
      <c r="D338">
        <v>1</v>
      </c>
      <c r="E338" s="2">
        <v>-19.451811111311258</v>
      </c>
      <c r="F338" s="2">
        <v>-22.209354597141029</v>
      </c>
      <c r="G338" s="2">
        <v>-46.543824081237048</v>
      </c>
      <c r="H338" s="2">
        <v>-42.213041643089767</v>
      </c>
    </row>
    <row r="339" spans="1:8" x14ac:dyDescent="0.25">
      <c r="A339">
        <v>1516262</v>
      </c>
      <c r="B339" t="s">
        <v>81</v>
      </c>
      <c r="C339" t="s">
        <v>14</v>
      </c>
      <c r="D339">
        <v>1</v>
      </c>
      <c r="E339" s="2">
        <v>16.780396824857124</v>
      </c>
      <c r="F339" s="2">
        <v>15.592399738793791</v>
      </c>
      <c r="G339" s="2">
        <v>1.639707780877858</v>
      </c>
      <c r="H339" s="2">
        <v>0.45171069481452442</v>
      </c>
    </row>
    <row r="340" spans="1:8" x14ac:dyDescent="0.25">
      <c r="A340">
        <v>1545426</v>
      </c>
      <c r="B340" t="s">
        <v>81</v>
      </c>
      <c r="C340" t="s">
        <v>14</v>
      </c>
      <c r="D340">
        <v>1</v>
      </c>
      <c r="E340" s="2">
        <v>13.208437028881345</v>
      </c>
      <c r="F340" s="2">
        <v>11.937173361821243</v>
      </c>
      <c r="G340" s="2">
        <v>-9.2149434564914756E-2</v>
      </c>
      <c r="H340" s="2">
        <v>-3.337540638738032</v>
      </c>
    </row>
    <row r="341" spans="1:8" x14ac:dyDescent="0.25">
      <c r="A341">
        <v>112076</v>
      </c>
      <c r="B341" t="s">
        <v>98</v>
      </c>
      <c r="C341" t="s">
        <v>19</v>
      </c>
      <c r="D341">
        <v>1</v>
      </c>
      <c r="E341" s="2">
        <v>13.075447672074514</v>
      </c>
      <c r="F341" s="2">
        <v>11.748975575606874</v>
      </c>
      <c r="G341" s="2">
        <v>0.87145445140917488</v>
      </c>
      <c r="H341" s="2">
        <v>-0.9160755761046957</v>
      </c>
    </row>
    <row r="342" spans="1:8" x14ac:dyDescent="0.25">
      <c r="A342">
        <v>112077</v>
      </c>
      <c r="B342" t="s">
        <v>98</v>
      </c>
      <c r="C342" t="s">
        <v>19</v>
      </c>
      <c r="D342">
        <v>1</v>
      </c>
      <c r="E342" s="2">
        <v>15.034632110520935</v>
      </c>
      <c r="F342" s="2">
        <v>12.927171882549121</v>
      </c>
      <c r="G342" s="2">
        <v>0.38261951019751272</v>
      </c>
      <c r="H342" s="2">
        <v>-4.8048863741458518</v>
      </c>
    </row>
    <row r="343" spans="1:8" x14ac:dyDescent="0.25">
      <c r="A343">
        <v>112078</v>
      </c>
      <c r="B343" t="s">
        <v>98</v>
      </c>
      <c r="C343" t="s">
        <v>19</v>
      </c>
      <c r="D343">
        <v>1</v>
      </c>
      <c r="E343" s="2">
        <v>11.281834026624672</v>
      </c>
      <c r="F343" s="2">
        <v>9.9127875358694588</v>
      </c>
      <c r="G343" s="2">
        <v>0.93666198471206386</v>
      </c>
      <c r="H343" s="2">
        <v>-0.60884498472814386</v>
      </c>
    </row>
    <row r="344" spans="1:8" x14ac:dyDescent="0.25">
      <c r="A344">
        <v>112082</v>
      </c>
      <c r="B344" t="s">
        <v>98</v>
      </c>
      <c r="C344" t="s">
        <v>19</v>
      </c>
      <c r="D344">
        <v>1</v>
      </c>
      <c r="E344" s="2">
        <v>18.763890660050507</v>
      </c>
      <c r="F344" s="2">
        <v>18.00268135021027</v>
      </c>
      <c r="G344" s="2">
        <v>2.2260846891759059</v>
      </c>
      <c r="H344" s="2">
        <v>1.4648753793356697</v>
      </c>
    </row>
    <row r="345" spans="1:8" x14ac:dyDescent="0.25">
      <c r="A345">
        <v>112083</v>
      </c>
      <c r="B345" t="s">
        <v>98</v>
      </c>
      <c r="C345" t="s">
        <v>19</v>
      </c>
      <c r="D345">
        <v>1</v>
      </c>
      <c r="E345" s="2">
        <v>18.417050801969058</v>
      </c>
      <c r="F345" s="2">
        <v>16.573057023138951</v>
      </c>
      <c r="G345" s="2">
        <v>1.0749622245767831</v>
      </c>
      <c r="H345" s="2">
        <v>-1.0309612129244599</v>
      </c>
    </row>
    <row r="346" spans="1:8" x14ac:dyDescent="0.25">
      <c r="A346">
        <v>112084</v>
      </c>
      <c r="B346" t="s">
        <v>98</v>
      </c>
      <c r="C346" t="s">
        <v>19</v>
      </c>
      <c r="D346">
        <v>1</v>
      </c>
      <c r="E346" s="2">
        <v>17.326106424959416</v>
      </c>
      <c r="F346" s="2">
        <v>16.750001117783171</v>
      </c>
      <c r="G346" s="2">
        <v>1.4026766912312567</v>
      </c>
      <c r="H346" s="2">
        <v>0.82657138405501129</v>
      </c>
    </row>
    <row r="347" spans="1:8" x14ac:dyDescent="0.25">
      <c r="A347">
        <v>112086</v>
      </c>
      <c r="B347" t="s">
        <v>98</v>
      </c>
      <c r="C347" t="s">
        <v>19</v>
      </c>
      <c r="D347">
        <v>1</v>
      </c>
      <c r="E347" s="2">
        <v>11.45873388819</v>
      </c>
      <c r="F347" s="2">
        <v>9.745687312942227</v>
      </c>
      <c r="G347" s="2">
        <v>0.86726308972454547</v>
      </c>
      <c r="H347" s="2">
        <v>-2.3167554317190486</v>
      </c>
    </row>
    <row r="348" spans="1:8" x14ac:dyDescent="0.25">
      <c r="A348">
        <v>113977</v>
      </c>
      <c r="B348" t="s">
        <v>98</v>
      </c>
      <c r="C348" t="s">
        <v>19</v>
      </c>
      <c r="D348">
        <v>1</v>
      </c>
      <c r="E348" s="2">
        <v>13.137398048769811</v>
      </c>
      <c r="F348" s="2">
        <v>11.359576137867149</v>
      </c>
      <c r="G348" s="2">
        <v>0.78749022782680278</v>
      </c>
      <c r="H348" s="2">
        <v>-1.7997967062050684</v>
      </c>
    </row>
    <row r="349" spans="1:8" x14ac:dyDescent="0.25">
      <c r="A349">
        <v>113985</v>
      </c>
      <c r="B349" t="s">
        <v>98</v>
      </c>
      <c r="C349" t="s">
        <v>19</v>
      </c>
      <c r="D349">
        <v>1</v>
      </c>
      <c r="E349" s="2">
        <v>11.580690794099851</v>
      </c>
      <c r="F349" s="2">
        <v>10.078326130348838</v>
      </c>
      <c r="G349" s="2">
        <v>0.97397276357322227</v>
      </c>
      <c r="H349" s="2">
        <v>-0.52839190017779103</v>
      </c>
    </row>
    <row r="350" spans="1:8" x14ac:dyDescent="0.25">
      <c r="A350">
        <v>114962</v>
      </c>
      <c r="B350" t="s">
        <v>98</v>
      </c>
      <c r="C350" t="s">
        <v>19</v>
      </c>
      <c r="D350">
        <v>1</v>
      </c>
      <c r="E350" s="2">
        <v>13.748917904358807</v>
      </c>
      <c r="F350" s="2">
        <v>10.337660323098392</v>
      </c>
      <c r="G350" s="2">
        <v>0.11767276786927994</v>
      </c>
      <c r="H350" s="2">
        <v>-9.0431549870029801</v>
      </c>
    </row>
    <row r="351" spans="1:8" x14ac:dyDescent="0.25">
      <c r="A351">
        <v>114970</v>
      </c>
      <c r="B351" t="s">
        <v>98</v>
      </c>
      <c r="C351" t="s">
        <v>19</v>
      </c>
      <c r="D351">
        <v>1</v>
      </c>
      <c r="E351" s="2">
        <v>25.595302237698725</v>
      </c>
      <c r="F351" s="2">
        <v>22.878621434605261</v>
      </c>
      <c r="G351" s="2">
        <v>1.3193627684263376</v>
      </c>
      <c r="H351" s="2">
        <v>-7.6408107403705898</v>
      </c>
    </row>
    <row r="352" spans="1:8" x14ac:dyDescent="0.25">
      <c r="A352">
        <v>114971</v>
      </c>
      <c r="B352" t="s">
        <v>98</v>
      </c>
      <c r="C352" t="s">
        <v>19</v>
      </c>
      <c r="D352">
        <v>1</v>
      </c>
      <c r="E352" s="2">
        <v>15.382594843527119</v>
      </c>
      <c r="F352" s="2">
        <v>13.981743448451672</v>
      </c>
      <c r="G352" s="2">
        <v>1.19959463801389</v>
      </c>
      <c r="H352" s="2">
        <v>-0.20125675706155732</v>
      </c>
    </row>
    <row r="353" spans="1:8" x14ac:dyDescent="0.25">
      <c r="A353">
        <v>114972</v>
      </c>
      <c r="B353" t="s">
        <v>98</v>
      </c>
      <c r="C353" t="s">
        <v>19</v>
      </c>
      <c r="D353">
        <v>1</v>
      </c>
      <c r="E353" s="2">
        <v>10.884059115703302</v>
      </c>
      <c r="F353" s="2">
        <v>8.8568660369408736</v>
      </c>
      <c r="G353" s="2">
        <v>0.55250281856980088</v>
      </c>
      <c r="H353" s="2">
        <v>-1.8548411300292145</v>
      </c>
    </row>
    <row r="354" spans="1:8" x14ac:dyDescent="0.25">
      <c r="A354">
        <v>114973</v>
      </c>
      <c r="B354" t="s">
        <v>98</v>
      </c>
      <c r="C354" t="s">
        <v>19</v>
      </c>
      <c r="D354">
        <v>1</v>
      </c>
      <c r="E354" s="2">
        <v>11.852147496696782</v>
      </c>
      <c r="F354" s="2">
        <v>9.6465577090555765</v>
      </c>
      <c r="G354" s="2">
        <v>1.1447052612769379</v>
      </c>
      <c r="H354" s="2">
        <v>-1.0608845263642674</v>
      </c>
    </row>
    <row r="355" spans="1:8" x14ac:dyDescent="0.25">
      <c r="A355">
        <v>114974</v>
      </c>
      <c r="B355" t="s">
        <v>98</v>
      </c>
      <c r="C355" t="s">
        <v>19</v>
      </c>
      <c r="D355">
        <v>1</v>
      </c>
      <c r="E355" s="2">
        <v>13.758941001943455</v>
      </c>
      <c r="F355" s="2">
        <v>12.027425059589202</v>
      </c>
      <c r="G355" s="2">
        <v>0.90924410893635965</v>
      </c>
      <c r="H355" s="2">
        <v>-1.3641776681149178</v>
      </c>
    </row>
    <row r="356" spans="1:8" x14ac:dyDescent="0.25">
      <c r="A356">
        <v>114975</v>
      </c>
      <c r="B356" t="s">
        <v>98</v>
      </c>
      <c r="C356" t="s">
        <v>19</v>
      </c>
      <c r="D356">
        <v>1</v>
      </c>
      <c r="E356" s="2">
        <v>14.091958765750162</v>
      </c>
      <c r="F356" s="2">
        <v>12.915798315530862</v>
      </c>
      <c r="G356" s="2">
        <v>1.0716166718909701</v>
      </c>
      <c r="H356" s="2">
        <v>-0.1045437783283294</v>
      </c>
    </row>
    <row r="357" spans="1:8" x14ac:dyDescent="0.25">
      <c r="A357">
        <v>148224</v>
      </c>
      <c r="B357" t="s">
        <v>98</v>
      </c>
      <c r="C357" t="s">
        <v>19</v>
      </c>
      <c r="D357">
        <v>1</v>
      </c>
      <c r="E357" s="2">
        <v>23.349391384090794</v>
      </c>
      <c r="F357" s="2">
        <v>22.211526447172467</v>
      </c>
      <c r="G357" s="2">
        <v>1.0840528555228133</v>
      </c>
      <c r="H357" s="2">
        <v>-2.0908409716649103</v>
      </c>
    </row>
    <row r="358" spans="1:8" x14ac:dyDescent="0.25">
      <c r="A358">
        <v>148225</v>
      </c>
      <c r="B358" t="s">
        <v>98</v>
      </c>
      <c r="C358" t="s">
        <v>19</v>
      </c>
      <c r="D358">
        <v>1</v>
      </c>
      <c r="E358" s="2">
        <v>14.351387553826489</v>
      </c>
      <c r="F358" s="2">
        <v>11.168718138650148</v>
      </c>
      <c r="G358" s="2">
        <v>0.68853579212249372</v>
      </c>
      <c r="H358" s="2">
        <v>-4.4424972855449294</v>
      </c>
    </row>
    <row r="359" spans="1:8" x14ac:dyDescent="0.25">
      <c r="A359">
        <v>1009299</v>
      </c>
      <c r="B359" t="s">
        <v>98</v>
      </c>
      <c r="C359" t="s">
        <v>19</v>
      </c>
      <c r="D359">
        <v>1</v>
      </c>
      <c r="E359" s="2">
        <v>16.120261912245788</v>
      </c>
      <c r="F359" s="2">
        <v>15.471750594709333</v>
      </c>
      <c r="G359" s="2">
        <v>0.87006793201061328</v>
      </c>
      <c r="H359" s="2">
        <v>-0.65716622114279133</v>
      </c>
    </row>
    <row r="360" spans="1:8" x14ac:dyDescent="0.25">
      <c r="A360">
        <v>1012139</v>
      </c>
      <c r="B360" t="s">
        <v>98</v>
      </c>
      <c r="C360" t="s">
        <v>19</v>
      </c>
      <c r="D360">
        <v>1</v>
      </c>
      <c r="E360" s="2">
        <v>15.336728689411702</v>
      </c>
      <c r="F360" s="2">
        <v>14.689693099763904</v>
      </c>
      <c r="G360" s="2">
        <v>1.1379322367209479</v>
      </c>
      <c r="H360" s="2">
        <v>0.49089664707314995</v>
      </c>
    </row>
    <row r="361" spans="1:8" x14ac:dyDescent="0.25">
      <c r="A361">
        <v>1057513</v>
      </c>
      <c r="B361" t="s">
        <v>98</v>
      </c>
      <c r="C361" t="s">
        <v>19</v>
      </c>
      <c r="D361">
        <v>1</v>
      </c>
      <c r="E361" s="2">
        <v>12.352682463578844</v>
      </c>
      <c r="F361" s="2">
        <v>11.858994062700615</v>
      </c>
      <c r="G361" s="2">
        <v>0.73889729174642405</v>
      </c>
      <c r="H361" s="2">
        <v>0.24520889086819508</v>
      </c>
    </row>
    <row r="362" spans="1:8" x14ac:dyDescent="0.25">
      <c r="A362">
        <v>1465251</v>
      </c>
      <c r="B362" t="s">
        <v>98</v>
      </c>
      <c r="C362" t="s">
        <v>19</v>
      </c>
      <c r="D362">
        <v>1</v>
      </c>
      <c r="E362" s="2">
        <v>15.294398496877109</v>
      </c>
      <c r="F362" s="2">
        <v>14.302281050992219</v>
      </c>
      <c r="G362" s="2">
        <v>0.27110350938092509</v>
      </c>
      <c r="H362" s="2">
        <v>-3.7605162076608885</v>
      </c>
    </row>
    <row r="363" spans="1:8" x14ac:dyDescent="0.25">
      <c r="A363">
        <v>1475206</v>
      </c>
      <c r="B363" t="s">
        <v>98</v>
      </c>
      <c r="C363" t="s">
        <v>19</v>
      </c>
      <c r="D363">
        <v>1</v>
      </c>
      <c r="E363" s="2">
        <v>22.159231700559303</v>
      </c>
      <c r="F363" s="2">
        <v>21.376484649413069</v>
      </c>
      <c r="G363" s="2">
        <v>3.2647021935649931</v>
      </c>
      <c r="H363" s="2">
        <v>2.4819551424187587</v>
      </c>
    </row>
    <row r="364" spans="1:8" x14ac:dyDescent="0.25">
      <c r="A364">
        <v>107497</v>
      </c>
      <c r="B364" t="s">
        <v>103</v>
      </c>
      <c r="C364" t="s">
        <v>19</v>
      </c>
      <c r="D364">
        <v>1</v>
      </c>
      <c r="E364" s="2">
        <v>26.244685928626527</v>
      </c>
      <c r="F364" s="2">
        <v>24.253607965636462</v>
      </c>
      <c r="G364" s="2">
        <v>0.6787136940403613</v>
      </c>
      <c r="H364" s="2">
        <v>-1.3123642689497039</v>
      </c>
    </row>
    <row r="365" spans="1:8" x14ac:dyDescent="0.25">
      <c r="A365">
        <v>107505</v>
      </c>
      <c r="B365" t="s">
        <v>103</v>
      </c>
      <c r="C365" t="s">
        <v>19</v>
      </c>
      <c r="D365">
        <v>1</v>
      </c>
      <c r="E365" s="2">
        <v>19.682985780818886</v>
      </c>
      <c r="F365" s="2">
        <v>18.087200943031792</v>
      </c>
      <c r="G365" s="2">
        <v>1.1312569038296303</v>
      </c>
      <c r="H365" s="2">
        <v>-0.46452793395746284</v>
      </c>
    </row>
    <row r="366" spans="1:8" x14ac:dyDescent="0.25">
      <c r="A366">
        <v>107510</v>
      </c>
      <c r="B366" t="s">
        <v>103</v>
      </c>
      <c r="C366" t="s">
        <v>19</v>
      </c>
      <c r="D366">
        <v>1</v>
      </c>
      <c r="E366" s="2">
        <v>21.428119454006538</v>
      </c>
      <c r="F366" s="2">
        <v>18.111410509110691</v>
      </c>
      <c r="G366" s="2">
        <v>0.31888405185147306</v>
      </c>
      <c r="H366" s="2">
        <v>-2.9978248930443741</v>
      </c>
    </row>
    <row r="367" spans="1:8" x14ac:dyDescent="0.25">
      <c r="A367">
        <v>107538</v>
      </c>
      <c r="B367" t="s">
        <v>103</v>
      </c>
      <c r="C367" t="s">
        <v>19</v>
      </c>
      <c r="D367">
        <v>1</v>
      </c>
      <c r="E367" s="2">
        <v>26.12528705548845</v>
      </c>
      <c r="F367" s="2">
        <v>25.164428006579499</v>
      </c>
      <c r="G367" s="2">
        <v>1.5956451032343928</v>
      </c>
      <c r="H367" s="2">
        <v>0.634786054325442</v>
      </c>
    </row>
    <row r="368" spans="1:8" x14ac:dyDescent="0.25">
      <c r="A368">
        <v>111771</v>
      </c>
      <c r="B368" t="s">
        <v>103</v>
      </c>
      <c r="C368" t="s">
        <v>19</v>
      </c>
      <c r="D368">
        <v>1</v>
      </c>
      <c r="E368" s="2">
        <v>28.494977463967341</v>
      </c>
      <c r="F368" s="2">
        <v>27.330602752005952</v>
      </c>
      <c r="G368" s="2">
        <v>2.6412989811393075</v>
      </c>
      <c r="H368" s="2">
        <v>1.4769242691779176</v>
      </c>
    </row>
    <row r="369" spans="1:8" x14ac:dyDescent="0.25">
      <c r="A369">
        <v>111773</v>
      </c>
      <c r="B369" t="s">
        <v>103</v>
      </c>
      <c r="C369" t="s">
        <v>19</v>
      </c>
      <c r="D369">
        <v>1</v>
      </c>
      <c r="E369" s="2">
        <v>18.26909295284247</v>
      </c>
      <c r="F369" s="2">
        <v>16.087391956570514</v>
      </c>
      <c r="G369" s="2">
        <v>0.8044088805367231</v>
      </c>
      <c r="H369" s="2">
        <v>-1.3772921157352336</v>
      </c>
    </row>
    <row r="370" spans="1:8" x14ac:dyDescent="0.25">
      <c r="A370">
        <v>111788</v>
      </c>
      <c r="B370" t="s">
        <v>103</v>
      </c>
      <c r="C370" t="s">
        <v>19</v>
      </c>
      <c r="D370">
        <v>1</v>
      </c>
      <c r="E370" s="2">
        <v>28.218988696470653</v>
      </c>
      <c r="F370" s="2">
        <v>24.850150677052156</v>
      </c>
      <c r="G370" s="2">
        <v>-0.3549410504233137</v>
      </c>
      <c r="H370" s="2">
        <v>-3.723779069841811</v>
      </c>
    </row>
    <row r="371" spans="1:8" x14ac:dyDescent="0.25">
      <c r="A371">
        <v>112782</v>
      </c>
      <c r="B371" t="s">
        <v>103</v>
      </c>
      <c r="C371" t="s">
        <v>19</v>
      </c>
      <c r="D371">
        <v>1</v>
      </c>
      <c r="E371" s="2">
        <v>25.347966278885529</v>
      </c>
      <c r="F371" s="2">
        <v>21.814172607329894</v>
      </c>
      <c r="G371" s="2">
        <v>-0.37479853452628831</v>
      </c>
      <c r="H371" s="2">
        <v>-3.9085922060819236</v>
      </c>
    </row>
    <row r="372" spans="1:8" x14ac:dyDescent="0.25">
      <c r="A372">
        <v>114955</v>
      </c>
      <c r="B372" t="s">
        <v>103</v>
      </c>
      <c r="C372" t="s">
        <v>19</v>
      </c>
      <c r="D372">
        <v>1</v>
      </c>
      <c r="E372" s="2">
        <v>17.299968115394414</v>
      </c>
      <c r="F372" s="2">
        <v>13.349793284853293</v>
      </c>
      <c r="G372" s="2">
        <v>1.1620899297264273</v>
      </c>
      <c r="H372" s="2">
        <v>-2.7880849008146935</v>
      </c>
    </row>
    <row r="373" spans="1:8" x14ac:dyDescent="0.25">
      <c r="A373">
        <v>1001063</v>
      </c>
      <c r="B373" t="s">
        <v>103</v>
      </c>
      <c r="C373" t="s">
        <v>19</v>
      </c>
      <c r="D373">
        <v>1</v>
      </c>
      <c r="E373" s="2">
        <v>24.75520065156886</v>
      </c>
      <c r="F373" s="2">
        <v>14.399479786079647</v>
      </c>
      <c r="G373" s="2">
        <v>0.11278600713534104</v>
      </c>
      <c r="H373" s="2">
        <v>-10.242934858353872</v>
      </c>
    </row>
    <row r="374" spans="1:8" x14ac:dyDescent="0.25">
      <c r="A374">
        <v>1002206</v>
      </c>
      <c r="B374" t="s">
        <v>103</v>
      </c>
      <c r="C374" t="s">
        <v>19</v>
      </c>
      <c r="D374">
        <v>1</v>
      </c>
      <c r="E374" s="2">
        <v>11.496720053670655</v>
      </c>
      <c r="F374" s="2">
        <v>8.5964812837114604</v>
      </c>
      <c r="G374" s="2">
        <v>-5.911342741827184</v>
      </c>
      <c r="H374" s="2">
        <v>-9.166915705510668</v>
      </c>
    </row>
    <row r="375" spans="1:8" x14ac:dyDescent="0.25">
      <c r="A375">
        <v>1005966</v>
      </c>
      <c r="B375" t="s">
        <v>103</v>
      </c>
      <c r="C375" t="s">
        <v>19</v>
      </c>
      <c r="D375">
        <v>1</v>
      </c>
      <c r="E375" s="2">
        <v>19.766330297219472</v>
      </c>
      <c r="F375" s="2">
        <v>18.011187819999407</v>
      </c>
      <c r="G375" s="2">
        <v>0.10741736747712594</v>
      </c>
      <c r="H375" s="2">
        <v>-2.5108795813381057</v>
      </c>
    </row>
    <row r="376" spans="1:8" x14ac:dyDescent="0.25">
      <c r="A376">
        <v>1006135</v>
      </c>
      <c r="B376" t="s">
        <v>103</v>
      </c>
      <c r="C376" t="s">
        <v>19</v>
      </c>
      <c r="D376">
        <v>1</v>
      </c>
      <c r="E376" s="2">
        <v>22.47311962761394</v>
      </c>
      <c r="F376" s="2">
        <v>20.295603688948777</v>
      </c>
      <c r="G376" s="2">
        <v>1.8055079026247505</v>
      </c>
      <c r="H376" s="2">
        <v>-0.37200803604041255</v>
      </c>
    </row>
    <row r="377" spans="1:8" x14ac:dyDescent="0.25">
      <c r="A377">
        <v>1007318</v>
      </c>
      <c r="B377" t="s">
        <v>103</v>
      </c>
      <c r="C377" t="s">
        <v>19</v>
      </c>
      <c r="D377">
        <v>1</v>
      </c>
      <c r="E377" s="2">
        <v>10.240294835130346</v>
      </c>
      <c r="F377" s="2">
        <v>8.1958273178833316</v>
      </c>
      <c r="G377" s="2">
        <v>0.42462849056396479</v>
      </c>
      <c r="H377" s="2">
        <v>-1.9661082027457013</v>
      </c>
    </row>
    <row r="378" spans="1:8" x14ac:dyDescent="0.25">
      <c r="A378">
        <v>1007479</v>
      </c>
      <c r="B378" t="s">
        <v>103</v>
      </c>
      <c r="C378" t="s">
        <v>19</v>
      </c>
      <c r="D378">
        <v>1</v>
      </c>
      <c r="E378" s="2">
        <v>25.718640601208776</v>
      </c>
      <c r="F378" s="2">
        <v>24.772552814001749</v>
      </c>
      <c r="G378" s="2">
        <v>0.62546544707133833</v>
      </c>
      <c r="H378" s="2">
        <v>-0.32062234013568869</v>
      </c>
    </row>
    <row r="379" spans="1:8" x14ac:dyDescent="0.25">
      <c r="A379">
        <v>1007784</v>
      </c>
      <c r="B379" t="s">
        <v>103</v>
      </c>
      <c r="C379" t="s">
        <v>19</v>
      </c>
      <c r="D379">
        <v>1</v>
      </c>
      <c r="E379" s="2">
        <v>23.829597057051252</v>
      </c>
      <c r="F379" s="2">
        <v>22.673857655556901</v>
      </c>
      <c r="G379" s="2">
        <v>1.3363034961628095</v>
      </c>
      <c r="H379" s="2">
        <v>0.18056409466845835</v>
      </c>
    </row>
    <row r="380" spans="1:8" x14ac:dyDescent="0.25">
      <c r="A380">
        <v>1009171</v>
      </c>
      <c r="B380" t="s">
        <v>103</v>
      </c>
      <c r="C380" t="s">
        <v>19</v>
      </c>
      <c r="D380">
        <v>1</v>
      </c>
      <c r="E380" s="2">
        <v>36.889584016339214</v>
      </c>
      <c r="F380" s="2">
        <v>34.23959019672175</v>
      </c>
      <c r="G380" s="2">
        <v>-0.80600639604937641</v>
      </c>
      <c r="H380" s="2">
        <v>-4.6904482154616147</v>
      </c>
    </row>
    <row r="381" spans="1:8" x14ac:dyDescent="0.25">
      <c r="A381">
        <v>1010545</v>
      </c>
      <c r="B381" t="s">
        <v>103</v>
      </c>
      <c r="C381" t="s">
        <v>19</v>
      </c>
      <c r="D381">
        <v>1</v>
      </c>
      <c r="E381" s="2">
        <v>23.398115227806858</v>
      </c>
      <c r="F381" s="2">
        <v>19.516478210480102</v>
      </c>
      <c r="G381" s="2">
        <v>-3.419013576362989</v>
      </c>
      <c r="H381" s="2">
        <v>-7.3006505936897454</v>
      </c>
    </row>
    <row r="382" spans="1:8" x14ac:dyDescent="0.25">
      <c r="A382">
        <v>1011348</v>
      </c>
      <c r="B382" t="s">
        <v>103</v>
      </c>
      <c r="C382" t="s">
        <v>19</v>
      </c>
      <c r="D382">
        <v>1</v>
      </c>
      <c r="E382" s="2">
        <v>23.013768199472128</v>
      </c>
      <c r="F382" s="2">
        <v>20.414367693075867</v>
      </c>
      <c r="G382" s="2">
        <v>0.49702559846307537</v>
      </c>
      <c r="H382" s="2">
        <v>-3.0097133281161277</v>
      </c>
    </row>
    <row r="383" spans="1:8" x14ac:dyDescent="0.25">
      <c r="A383">
        <v>1108590</v>
      </c>
      <c r="B383" t="s">
        <v>103</v>
      </c>
      <c r="C383" t="s">
        <v>19</v>
      </c>
      <c r="D383">
        <v>1</v>
      </c>
      <c r="E383" s="2">
        <v>15.32312202140867</v>
      </c>
      <c r="F383" s="2">
        <v>12.486043591733278</v>
      </c>
      <c r="G383" s="2">
        <v>0.37218340681075546</v>
      </c>
      <c r="H383" s="2">
        <v>-2.4648950228646367</v>
      </c>
    </row>
    <row r="384" spans="1:8" x14ac:dyDescent="0.25">
      <c r="A384">
        <v>1156490</v>
      </c>
      <c r="B384" t="s">
        <v>103</v>
      </c>
      <c r="C384" t="s">
        <v>19</v>
      </c>
      <c r="D384">
        <v>1</v>
      </c>
      <c r="E384" s="2">
        <v>24.576261549759494</v>
      </c>
      <c r="F384" s="2">
        <v>22.003744087047167</v>
      </c>
      <c r="G384" s="2">
        <v>0.65240348902995393</v>
      </c>
      <c r="H384" s="2">
        <v>-1.9201139736823727</v>
      </c>
    </row>
    <row r="385" spans="1:8" x14ac:dyDescent="0.25">
      <c r="A385">
        <v>1167690</v>
      </c>
      <c r="B385" t="s">
        <v>103</v>
      </c>
      <c r="C385" t="s">
        <v>19</v>
      </c>
      <c r="D385">
        <v>1</v>
      </c>
      <c r="E385" s="2">
        <v>11.736909154393835</v>
      </c>
      <c r="F385" s="2">
        <v>8.9775106427503513</v>
      </c>
      <c r="G385" s="2">
        <v>-1.9447029526784938</v>
      </c>
      <c r="H385" s="2">
        <v>-4.8583191703668458</v>
      </c>
    </row>
    <row r="386" spans="1:8" x14ac:dyDescent="0.25">
      <c r="A386">
        <v>1183090</v>
      </c>
      <c r="B386" t="s">
        <v>103</v>
      </c>
      <c r="C386" t="s">
        <v>19</v>
      </c>
      <c r="D386">
        <v>1</v>
      </c>
      <c r="E386" s="2">
        <v>53.934369389032192</v>
      </c>
      <c r="F386" s="2">
        <v>53.239478196250047</v>
      </c>
      <c r="G386" s="2">
        <v>2.1359349197398032</v>
      </c>
      <c r="H386" s="2">
        <v>1.441043726957659</v>
      </c>
    </row>
    <row r="387" spans="1:8" x14ac:dyDescent="0.25">
      <c r="A387">
        <v>1254312</v>
      </c>
      <c r="B387" t="s">
        <v>103</v>
      </c>
      <c r="C387" t="s">
        <v>19</v>
      </c>
      <c r="D387">
        <v>1</v>
      </c>
      <c r="E387" s="2">
        <v>25.910715280492809</v>
      </c>
      <c r="F387" s="2">
        <v>24.094659122126767</v>
      </c>
      <c r="G387" s="2">
        <v>0.27358013261925862</v>
      </c>
      <c r="H387" s="2">
        <v>-1.5424760257467831</v>
      </c>
    </row>
    <row r="388" spans="1:8" x14ac:dyDescent="0.25">
      <c r="A388">
        <v>1261530</v>
      </c>
      <c r="B388" t="s">
        <v>103</v>
      </c>
      <c r="C388" t="s">
        <v>19</v>
      </c>
      <c r="D388">
        <v>1</v>
      </c>
      <c r="E388" s="2">
        <v>24.168402080211518</v>
      </c>
      <c r="F388" s="2">
        <v>23.250452753065485</v>
      </c>
      <c r="G388" s="2">
        <v>1.5533545178967607</v>
      </c>
      <c r="H388" s="2">
        <v>0.63540519075072766</v>
      </c>
    </row>
    <row r="389" spans="1:8" x14ac:dyDescent="0.25">
      <c r="A389">
        <v>1279050</v>
      </c>
      <c r="B389" t="s">
        <v>103</v>
      </c>
      <c r="C389" t="s">
        <v>19</v>
      </c>
      <c r="D389">
        <v>1</v>
      </c>
      <c r="E389" s="2">
        <v>21.043556682524304</v>
      </c>
      <c r="F389" s="2">
        <v>18.983445023968656</v>
      </c>
      <c r="G389" s="2">
        <v>0.99307901771650009</v>
      </c>
      <c r="H389" s="2">
        <v>-1.0670326408391482</v>
      </c>
    </row>
    <row r="390" spans="1:8" x14ac:dyDescent="0.25">
      <c r="A390">
        <v>1349590</v>
      </c>
      <c r="B390" t="s">
        <v>103</v>
      </c>
      <c r="C390" t="s">
        <v>19</v>
      </c>
      <c r="D390">
        <v>1</v>
      </c>
      <c r="E390" s="2">
        <v>23.583747785082682</v>
      </c>
      <c r="F390" s="2">
        <v>21.716941472585422</v>
      </c>
      <c r="G390" s="2">
        <v>0.56852818580932052</v>
      </c>
      <c r="H390" s="2">
        <v>-1.29827812668794</v>
      </c>
    </row>
    <row r="391" spans="1:8" x14ac:dyDescent="0.25">
      <c r="A391">
        <v>1412214</v>
      </c>
      <c r="B391" t="s">
        <v>103</v>
      </c>
      <c r="C391" t="s">
        <v>19</v>
      </c>
      <c r="D391">
        <v>1</v>
      </c>
      <c r="E391" s="2">
        <v>19.132769467542801</v>
      </c>
      <c r="F391" s="2">
        <v>18.121385049388476</v>
      </c>
      <c r="G391" s="2">
        <v>1.5958820967739555</v>
      </c>
      <c r="H391" s="2">
        <v>0.58449767861963053</v>
      </c>
    </row>
    <row r="392" spans="1:8" x14ac:dyDescent="0.25">
      <c r="A392">
        <v>1462886</v>
      </c>
      <c r="B392" t="s">
        <v>103</v>
      </c>
      <c r="C392" t="s">
        <v>19</v>
      </c>
      <c r="D392">
        <v>1</v>
      </c>
      <c r="E392" s="2">
        <v>18.139331310997523</v>
      </c>
      <c r="F392" s="2">
        <v>13.915877703833029</v>
      </c>
      <c r="G392" s="2">
        <v>0.7231558293900946</v>
      </c>
      <c r="H392" s="2">
        <v>-3.5002977777743993</v>
      </c>
    </row>
    <row r="393" spans="1:8" x14ac:dyDescent="0.25">
      <c r="A393">
        <v>1464432</v>
      </c>
      <c r="B393" t="s">
        <v>103</v>
      </c>
      <c r="C393" t="s">
        <v>19</v>
      </c>
      <c r="D393">
        <v>1</v>
      </c>
      <c r="E393" s="2">
        <v>21.39888407548645</v>
      </c>
      <c r="F393" s="2">
        <v>19.597396600698243</v>
      </c>
      <c r="G393" s="2">
        <v>0.83998129028115187</v>
      </c>
      <c r="H393" s="2">
        <v>-0.96150618450705494</v>
      </c>
    </row>
    <row r="394" spans="1:8" x14ac:dyDescent="0.25">
      <c r="A394">
        <v>1466351</v>
      </c>
      <c r="B394" t="s">
        <v>103</v>
      </c>
      <c r="C394" t="s">
        <v>19</v>
      </c>
      <c r="D394">
        <v>1</v>
      </c>
      <c r="E394" s="2">
        <v>21.924788524854051</v>
      </c>
      <c r="F394" s="2">
        <v>18.999815766141623</v>
      </c>
      <c r="G394" s="2">
        <v>-0.32826428978767908</v>
      </c>
      <c r="H394" s="2">
        <v>-4.3205326202659542</v>
      </c>
    </row>
    <row r="395" spans="1:8" x14ac:dyDescent="0.25">
      <c r="A395">
        <v>1466361</v>
      </c>
      <c r="B395" t="s">
        <v>103</v>
      </c>
      <c r="C395" t="s">
        <v>19</v>
      </c>
      <c r="D395">
        <v>1</v>
      </c>
      <c r="E395" s="2">
        <v>19.600535152798802</v>
      </c>
      <c r="F395" s="2">
        <v>18.079956860219649</v>
      </c>
      <c r="G395" s="2">
        <v>1.5515065623558293</v>
      </c>
      <c r="H395" s="2">
        <v>3.0928269776676842E-2</v>
      </c>
    </row>
    <row r="396" spans="1:8" x14ac:dyDescent="0.25">
      <c r="A396">
        <v>1466466</v>
      </c>
      <c r="B396" t="s">
        <v>103</v>
      </c>
      <c r="C396" t="s">
        <v>19</v>
      </c>
      <c r="D396">
        <v>1</v>
      </c>
      <c r="E396" s="2">
        <v>22.015375239570357</v>
      </c>
      <c r="F396" s="2">
        <v>20.673362774096919</v>
      </c>
      <c r="G396" s="2">
        <v>1.9173883471245503</v>
      </c>
      <c r="H396" s="2">
        <v>0.57537588165111231</v>
      </c>
    </row>
    <row r="397" spans="1:8" x14ac:dyDescent="0.25">
      <c r="A397">
        <v>1469856</v>
      </c>
      <c r="B397" t="s">
        <v>103</v>
      </c>
      <c r="C397" t="s">
        <v>19</v>
      </c>
      <c r="D397">
        <v>1</v>
      </c>
      <c r="E397" s="2">
        <v>19.651106799425943</v>
      </c>
      <c r="F397" s="2">
        <v>17.106567360566356</v>
      </c>
      <c r="G397" s="2">
        <v>-2.2728794767192468</v>
      </c>
      <c r="H397" s="2">
        <v>-4.8543853993083736</v>
      </c>
    </row>
    <row r="398" spans="1:8" x14ac:dyDescent="0.25">
      <c r="A398">
        <v>1472519</v>
      </c>
      <c r="B398" t="s">
        <v>103</v>
      </c>
      <c r="C398" t="s">
        <v>19</v>
      </c>
      <c r="D398">
        <v>1</v>
      </c>
      <c r="E398" s="2">
        <v>23.963669113902871</v>
      </c>
      <c r="F398" s="2">
        <v>22.003342333332618</v>
      </c>
      <c r="G398" s="2">
        <v>1.0461219920309262</v>
      </c>
      <c r="H398" s="2">
        <v>-0.91420478853932607</v>
      </c>
    </row>
    <row r="399" spans="1:8" x14ac:dyDescent="0.25">
      <c r="A399">
        <v>1472523</v>
      </c>
      <c r="B399" t="s">
        <v>103</v>
      </c>
      <c r="C399" t="s">
        <v>19</v>
      </c>
      <c r="D399">
        <v>1</v>
      </c>
      <c r="E399" s="2">
        <v>30.619293267297408</v>
      </c>
      <c r="F399" s="2">
        <v>29.611190781916619</v>
      </c>
      <c r="G399" s="2">
        <v>1.9488126242445105</v>
      </c>
      <c r="H399" s="2">
        <v>0.94071013886372157</v>
      </c>
    </row>
    <row r="400" spans="1:8" x14ac:dyDescent="0.25">
      <c r="A400">
        <v>1472534</v>
      </c>
      <c r="B400" t="s">
        <v>103</v>
      </c>
      <c r="C400" t="s">
        <v>19</v>
      </c>
      <c r="D400">
        <v>1</v>
      </c>
      <c r="E400" s="2">
        <v>27.842898247207735</v>
      </c>
      <c r="F400" s="2">
        <v>20.495020835675128</v>
      </c>
      <c r="G400" s="2">
        <v>9.5819954507074812E-2</v>
      </c>
      <c r="H400" s="2">
        <v>-7.2520574570255327</v>
      </c>
    </row>
    <row r="401" spans="1:8" x14ac:dyDescent="0.25">
      <c r="A401">
        <v>1472538</v>
      </c>
      <c r="B401" t="s">
        <v>103</v>
      </c>
      <c r="C401" t="s">
        <v>19</v>
      </c>
      <c r="D401">
        <v>1</v>
      </c>
      <c r="E401" s="2">
        <v>29.287320302289356</v>
      </c>
      <c r="F401" s="2">
        <v>28.329176227881941</v>
      </c>
      <c r="G401" s="2">
        <v>2.739557564049246</v>
      </c>
      <c r="H401" s="2">
        <v>1.7814134896418317</v>
      </c>
    </row>
    <row r="402" spans="1:8" x14ac:dyDescent="0.25">
      <c r="A402">
        <v>1472781</v>
      </c>
      <c r="B402" t="s">
        <v>103</v>
      </c>
      <c r="C402" t="s">
        <v>19</v>
      </c>
      <c r="D402">
        <v>1</v>
      </c>
      <c r="E402" s="2">
        <v>21.798222277019278</v>
      </c>
      <c r="F402" s="2">
        <v>20.503583771255514</v>
      </c>
      <c r="G402" s="2">
        <v>2.5426425064394742</v>
      </c>
      <c r="H402" s="2">
        <v>1.24800400067571</v>
      </c>
    </row>
    <row r="403" spans="1:8" x14ac:dyDescent="0.25">
      <c r="A403">
        <v>107356</v>
      </c>
      <c r="B403" t="s">
        <v>93</v>
      </c>
      <c r="C403" t="s">
        <v>14</v>
      </c>
      <c r="D403">
        <v>1</v>
      </c>
      <c r="E403" s="2">
        <v>16.546134785207144</v>
      </c>
      <c r="F403" s="2">
        <v>12.995406273912815</v>
      </c>
      <c r="G403" s="2">
        <v>-1.354077605447678</v>
      </c>
      <c r="H403" s="2">
        <v>-6.2852143958689339</v>
      </c>
    </row>
    <row r="404" spans="1:8" x14ac:dyDescent="0.25">
      <c r="A404">
        <v>111781</v>
      </c>
      <c r="B404" t="s">
        <v>93</v>
      </c>
      <c r="C404" t="s">
        <v>14</v>
      </c>
      <c r="D404">
        <v>1</v>
      </c>
      <c r="E404" s="2">
        <v>15.532204450000911</v>
      </c>
      <c r="F404" s="2">
        <v>9.3493835713174658</v>
      </c>
      <c r="G404" s="2">
        <v>-0.63416423354122387</v>
      </c>
      <c r="H404" s="2">
        <v>-12.315097874295555</v>
      </c>
    </row>
    <row r="405" spans="1:8" x14ac:dyDescent="0.25">
      <c r="A405">
        <v>1477732</v>
      </c>
      <c r="B405" t="s">
        <v>93</v>
      </c>
      <c r="C405" t="s">
        <v>14</v>
      </c>
      <c r="D405">
        <v>1</v>
      </c>
      <c r="E405" s="2">
        <v>14.908050996293177</v>
      </c>
      <c r="F405" s="2">
        <v>10.996571334979857</v>
      </c>
      <c r="G405" s="2">
        <v>-0.9719490037068983</v>
      </c>
      <c r="H405" s="2">
        <v>-6.2178570104512172</v>
      </c>
    </row>
    <row r="406" spans="1:8" x14ac:dyDescent="0.25">
      <c r="A406">
        <v>105352</v>
      </c>
      <c r="B406" t="s">
        <v>78</v>
      </c>
      <c r="C406" t="s">
        <v>14</v>
      </c>
      <c r="D406">
        <v>1</v>
      </c>
      <c r="E406" s="2">
        <v>14.217474653858538</v>
      </c>
      <c r="F406" s="2">
        <v>12.884999561214826</v>
      </c>
      <c r="G406" s="2">
        <v>-5.5372106499274558</v>
      </c>
      <c r="H406" s="2">
        <v>-6.9392608401988589</v>
      </c>
    </row>
    <row r="407" spans="1:8" x14ac:dyDescent="0.25">
      <c r="A407">
        <v>107436</v>
      </c>
      <c r="B407" t="s">
        <v>78</v>
      </c>
      <c r="C407" t="s">
        <v>14</v>
      </c>
      <c r="D407">
        <v>1</v>
      </c>
      <c r="E407" s="2">
        <v>16.307925277031625</v>
      </c>
      <c r="F407" s="2">
        <v>15.657482496874007</v>
      </c>
      <c r="G407" s="2">
        <v>0.91574512595571456</v>
      </c>
      <c r="H407" s="2">
        <v>0.26530234579809608</v>
      </c>
    </row>
    <row r="408" spans="1:8" x14ac:dyDescent="0.25">
      <c r="A408">
        <v>111613</v>
      </c>
      <c r="B408" t="s">
        <v>78</v>
      </c>
      <c r="C408" t="s">
        <v>14</v>
      </c>
      <c r="D408">
        <v>1</v>
      </c>
      <c r="E408" s="2">
        <v>14.274260924966073</v>
      </c>
      <c r="F408" s="2">
        <v>14.10071506740189</v>
      </c>
      <c r="G408" s="2">
        <v>1.8027142163070735</v>
      </c>
      <c r="H408" s="2">
        <v>1.6291683587428896</v>
      </c>
    </row>
    <row r="409" spans="1:8" x14ac:dyDescent="0.25">
      <c r="A409">
        <v>111775</v>
      </c>
      <c r="B409" t="s">
        <v>78</v>
      </c>
      <c r="C409" t="s">
        <v>14</v>
      </c>
      <c r="D409">
        <v>1</v>
      </c>
      <c r="E409" s="2">
        <v>11.873586996252728</v>
      </c>
      <c r="F409" s="2">
        <v>10.834720193827446</v>
      </c>
      <c r="G409" s="2">
        <v>0.84770513442849449</v>
      </c>
      <c r="H409" s="2">
        <v>-0.1911616679967878</v>
      </c>
    </row>
    <row r="410" spans="1:8" x14ac:dyDescent="0.25">
      <c r="A410">
        <v>111782</v>
      </c>
      <c r="B410" t="s">
        <v>78</v>
      </c>
      <c r="C410" t="s">
        <v>14</v>
      </c>
      <c r="D410">
        <v>1</v>
      </c>
      <c r="E410" s="2">
        <v>61.101468590201655</v>
      </c>
      <c r="F410" s="2">
        <v>59.320332118562632</v>
      </c>
      <c r="G410" s="2">
        <v>3.2825385490475512</v>
      </c>
      <c r="H410" s="2">
        <v>1.5014020774085282</v>
      </c>
    </row>
    <row r="411" spans="1:8" x14ac:dyDescent="0.25">
      <c r="A411">
        <v>112001</v>
      </c>
      <c r="B411" t="s">
        <v>78</v>
      </c>
      <c r="C411" t="s">
        <v>14</v>
      </c>
      <c r="D411">
        <v>1</v>
      </c>
      <c r="E411" s="2">
        <v>17.110567782362128</v>
      </c>
      <c r="F411" s="2">
        <v>15.393703242093295</v>
      </c>
      <c r="G411" s="2">
        <v>0.43385138574142701</v>
      </c>
      <c r="H411" s="2">
        <v>-1.2830131545274064</v>
      </c>
    </row>
    <row r="412" spans="1:8" x14ac:dyDescent="0.25">
      <c r="A412">
        <v>112066</v>
      </c>
      <c r="B412" t="s">
        <v>78</v>
      </c>
      <c r="C412" t="s">
        <v>14</v>
      </c>
      <c r="D412">
        <v>1</v>
      </c>
      <c r="E412" s="2">
        <v>14.715469678762899</v>
      </c>
      <c r="F412" s="2">
        <v>12.90137607693309</v>
      </c>
      <c r="G412" s="2">
        <v>0.91517655961641253</v>
      </c>
      <c r="H412" s="2">
        <v>-0.8989170422133963</v>
      </c>
    </row>
    <row r="413" spans="1:8" x14ac:dyDescent="0.25">
      <c r="A413">
        <v>112472</v>
      </c>
      <c r="B413" t="s">
        <v>78</v>
      </c>
      <c r="C413" t="s">
        <v>14</v>
      </c>
      <c r="D413">
        <v>1</v>
      </c>
      <c r="E413" s="2">
        <v>14.027119022116485</v>
      </c>
      <c r="F413" s="2">
        <v>11.064394364967036</v>
      </c>
      <c r="G413" s="2">
        <v>-3.5167162130631429</v>
      </c>
      <c r="H413" s="2">
        <v>-6.4794408702125921</v>
      </c>
    </row>
    <row r="414" spans="1:8" x14ac:dyDescent="0.25">
      <c r="A414">
        <v>113848</v>
      </c>
      <c r="B414" t="s">
        <v>78</v>
      </c>
      <c r="C414" t="s">
        <v>14</v>
      </c>
      <c r="D414">
        <v>1</v>
      </c>
      <c r="E414" s="2">
        <v>16.253643464144989</v>
      </c>
      <c r="F414" s="2">
        <v>14.54790294659988</v>
      </c>
      <c r="G414" s="2">
        <v>0.58350967558653011</v>
      </c>
      <c r="H414" s="2">
        <v>-1.1222308419585794</v>
      </c>
    </row>
    <row r="415" spans="1:8" x14ac:dyDescent="0.25">
      <c r="A415">
        <v>147923</v>
      </c>
      <c r="B415" t="s">
        <v>78</v>
      </c>
      <c r="C415" t="s">
        <v>14</v>
      </c>
      <c r="D415">
        <v>1</v>
      </c>
      <c r="E415" s="2">
        <v>15.178072250190622</v>
      </c>
      <c r="F415" s="2">
        <v>14.277547105704016</v>
      </c>
      <c r="G415" s="2">
        <v>0.16439742470486784</v>
      </c>
      <c r="H415" s="2">
        <v>-1.1805844552154667</v>
      </c>
    </row>
    <row r="416" spans="1:8" x14ac:dyDescent="0.25">
      <c r="A416">
        <v>149446</v>
      </c>
      <c r="B416" t="s">
        <v>78</v>
      </c>
      <c r="C416" t="s">
        <v>14</v>
      </c>
      <c r="D416">
        <v>1</v>
      </c>
      <c r="E416" s="2">
        <v>23.208030203505011</v>
      </c>
      <c r="F416" s="2">
        <v>21.139657270849156</v>
      </c>
      <c r="G416" s="2">
        <v>6.3485200381600997</v>
      </c>
      <c r="H416" s="2">
        <v>4.2801471055042448</v>
      </c>
    </row>
    <row r="417" spans="1:8" x14ac:dyDescent="0.25">
      <c r="A417">
        <v>1000786</v>
      </c>
      <c r="B417" t="s">
        <v>78</v>
      </c>
      <c r="C417" t="s">
        <v>14</v>
      </c>
      <c r="D417">
        <v>1</v>
      </c>
      <c r="E417" s="2">
        <v>13.989834265221834</v>
      </c>
      <c r="F417" s="2">
        <v>11.553686793591</v>
      </c>
      <c r="G417" s="2">
        <v>-1.0603143300848217E-2</v>
      </c>
      <c r="H417" s="2">
        <v>-2.4467506149316822</v>
      </c>
    </row>
    <row r="418" spans="1:8" x14ac:dyDescent="0.25">
      <c r="A418">
        <v>1001098</v>
      </c>
      <c r="B418" t="s">
        <v>78</v>
      </c>
      <c r="C418" t="s">
        <v>14</v>
      </c>
      <c r="D418">
        <v>1</v>
      </c>
      <c r="E418" s="2">
        <v>15.705641421118996</v>
      </c>
      <c r="F418" s="2">
        <v>14.493310743779947</v>
      </c>
      <c r="G418" s="2">
        <v>0.81662521249526421</v>
      </c>
      <c r="H418" s="2">
        <v>-0.39570546484378433</v>
      </c>
    </row>
    <row r="419" spans="1:8" x14ac:dyDescent="0.25">
      <c r="A419">
        <v>1001109</v>
      </c>
      <c r="B419" t="s">
        <v>78</v>
      </c>
      <c r="C419" t="s">
        <v>14</v>
      </c>
      <c r="D419">
        <v>1</v>
      </c>
      <c r="E419" s="2">
        <v>9.1715009263387639</v>
      </c>
      <c r="F419" s="2">
        <v>4.2962892016345018</v>
      </c>
      <c r="G419" s="2">
        <v>-3.229392877410163</v>
      </c>
      <c r="H419" s="2">
        <v>-7.4345769121900966</v>
      </c>
    </row>
    <row r="420" spans="1:8" x14ac:dyDescent="0.25">
      <c r="A420">
        <v>1001608</v>
      </c>
      <c r="B420" t="s">
        <v>78</v>
      </c>
      <c r="C420" t="s">
        <v>14</v>
      </c>
      <c r="D420">
        <v>1</v>
      </c>
      <c r="E420" s="2">
        <v>14.101774382752232</v>
      </c>
      <c r="F420" s="2">
        <v>12.854928867749591</v>
      </c>
      <c r="G420" s="2">
        <v>1.5063934972096735</v>
      </c>
      <c r="H420" s="2">
        <v>0.25954798220703168</v>
      </c>
    </row>
    <row r="421" spans="1:8" x14ac:dyDescent="0.25">
      <c r="A421">
        <v>1002192</v>
      </c>
      <c r="B421" t="s">
        <v>78</v>
      </c>
      <c r="C421" t="s">
        <v>14</v>
      </c>
      <c r="D421">
        <v>1</v>
      </c>
      <c r="E421" s="2">
        <v>22.047088203445664</v>
      </c>
      <c r="F421" s="2">
        <v>19.608216039389177</v>
      </c>
      <c r="G421" s="2">
        <v>1.5012851364553832</v>
      </c>
      <c r="H421" s="2">
        <v>-0.93758702760110424</v>
      </c>
    </row>
    <row r="422" spans="1:8" x14ac:dyDescent="0.25">
      <c r="A422">
        <v>1002424</v>
      </c>
      <c r="B422" t="s">
        <v>78</v>
      </c>
      <c r="C422" t="s">
        <v>14</v>
      </c>
      <c r="D422">
        <v>1</v>
      </c>
      <c r="E422" s="2">
        <v>24.685304458995127</v>
      </c>
      <c r="F422" s="2">
        <v>16.940534443881322</v>
      </c>
      <c r="G422" s="2">
        <v>3.8608492787253041</v>
      </c>
      <c r="H422" s="2">
        <v>-3.8839207363885002</v>
      </c>
    </row>
    <row r="423" spans="1:8" x14ac:dyDescent="0.25">
      <c r="A423">
        <v>1002951</v>
      </c>
      <c r="B423" t="s">
        <v>78</v>
      </c>
      <c r="C423" t="s">
        <v>14</v>
      </c>
      <c r="D423">
        <v>1</v>
      </c>
      <c r="E423" s="2">
        <v>15.659967878526626</v>
      </c>
      <c r="F423" s="2">
        <v>13.722487092978158</v>
      </c>
      <c r="G423" s="2">
        <v>1.2478656984437109</v>
      </c>
      <c r="H423" s="2">
        <v>-0.68961508710475705</v>
      </c>
    </row>
    <row r="424" spans="1:8" x14ac:dyDescent="0.25">
      <c r="A424">
        <v>1002981</v>
      </c>
      <c r="B424" t="s">
        <v>78</v>
      </c>
      <c r="C424" t="s">
        <v>14</v>
      </c>
      <c r="D424">
        <v>1</v>
      </c>
      <c r="E424" s="2">
        <v>29.74926146059871</v>
      </c>
      <c r="F424" s="2">
        <v>24.861440702560124</v>
      </c>
      <c r="G424" s="2">
        <v>1.699018240767078</v>
      </c>
      <c r="H424" s="2">
        <v>-3.1888025172715082</v>
      </c>
    </row>
    <row r="425" spans="1:8" x14ac:dyDescent="0.25">
      <c r="A425">
        <v>1004793</v>
      </c>
      <c r="B425" t="s">
        <v>78</v>
      </c>
      <c r="C425" t="s">
        <v>14</v>
      </c>
      <c r="D425">
        <v>1</v>
      </c>
      <c r="E425" s="2">
        <v>19.583563861859606</v>
      </c>
      <c r="F425" s="2">
        <v>17.630194931311792</v>
      </c>
      <c r="G425" s="2">
        <v>3.9979546181610743</v>
      </c>
      <c r="H425" s="2">
        <v>2.0445856876132602</v>
      </c>
    </row>
    <row r="426" spans="1:8" x14ac:dyDescent="0.25">
      <c r="A426">
        <v>1006803</v>
      </c>
      <c r="B426" t="s">
        <v>78</v>
      </c>
      <c r="C426" t="s">
        <v>14</v>
      </c>
      <c r="D426">
        <v>1</v>
      </c>
      <c r="E426" s="2">
        <v>36.399390650278256</v>
      </c>
      <c r="F426" s="2">
        <v>32.491817416940108</v>
      </c>
      <c r="G426" s="2">
        <v>15.798210538070897</v>
      </c>
      <c r="H426" s="2">
        <v>11.890637304732749</v>
      </c>
    </row>
    <row r="427" spans="1:8" x14ac:dyDescent="0.25">
      <c r="A427">
        <v>1007337</v>
      </c>
      <c r="B427" t="s">
        <v>78</v>
      </c>
      <c r="C427" t="s">
        <v>14</v>
      </c>
      <c r="D427">
        <v>1</v>
      </c>
      <c r="E427" s="2">
        <v>10.492934696876238</v>
      </c>
      <c r="F427" s="2">
        <v>5.9714345536625375</v>
      </c>
      <c r="G427" s="2">
        <v>-5.5162330742925354</v>
      </c>
      <c r="H427" s="2">
        <v>-7.9643388238627111</v>
      </c>
    </row>
    <row r="428" spans="1:8" x14ac:dyDescent="0.25">
      <c r="A428">
        <v>1008795</v>
      </c>
      <c r="B428" t="s">
        <v>78</v>
      </c>
      <c r="C428" t="s">
        <v>14</v>
      </c>
      <c r="D428">
        <v>1</v>
      </c>
      <c r="E428" s="2">
        <v>14.290643260150887</v>
      </c>
      <c r="F428" s="2">
        <v>12.368072924002957</v>
      </c>
      <c r="G428" s="2">
        <v>0.92579804926324094</v>
      </c>
      <c r="H428" s="2">
        <v>-0.99677228688468844</v>
      </c>
    </row>
    <row r="429" spans="1:8" x14ac:dyDescent="0.25">
      <c r="A429">
        <v>1009179</v>
      </c>
      <c r="B429" t="s">
        <v>78</v>
      </c>
      <c r="C429" t="s">
        <v>14</v>
      </c>
      <c r="D429">
        <v>1</v>
      </c>
      <c r="E429" s="2">
        <v>15.837192342982165</v>
      </c>
      <c r="F429" s="2">
        <v>13.629211845146056</v>
      </c>
      <c r="G429" s="2">
        <v>0.64139733641253827</v>
      </c>
      <c r="H429" s="2">
        <v>-1.566583161423571</v>
      </c>
    </row>
    <row r="430" spans="1:8" x14ac:dyDescent="0.25">
      <c r="A430">
        <v>1009243</v>
      </c>
      <c r="B430" t="s">
        <v>78</v>
      </c>
      <c r="C430" t="s">
        <v>14</v>
      </c>
      <c r="D430">
        <v>1</v>
      </c>
      <c r="E430" s="2">
        <v>22.969471838868159</v>
      </c>
      <c r="F430" s="2">
        <v>21.749611040070022</v>
      </c>
      <c r="G430" s="2">
        <v>1.068236207921661</v>
      </c>
      <c r="H430" s="2">
        <v>-0.15162459087647662</v>
      </c>
    </row>
    <row r="431" spans="1:8" x14ac:dyDescent="0.25">
      <c r="A431">
        <v>1009290</v>
      </c>
      <c r="B431" t="s">
        <v>78</v>
      </c>
      <c r="C431" t="s">
        <v>14</v>
      </c>
      <c r="D431">
        <v>1</v>
      </c>
      <c r="E431" s="2">
        <v>7.9205133284049767</v>
      </c>
      <c r="F431" s="2">
        <v>7.0060902933152907</v>
      </c>
      <c r="G431" s="2">
        <v>-15.359450906950515</v>
      </c>
      <c r="H431" s="2">
        <v>-16.072135258532651</v>
      </c>
    </row>
    <row r="432" spans="1:8" x14ac:dyDescent="0.25">
      <c r="A432">
        <v>1010953</v>
      </c>
      <c r="B432" t="s">
        <v>78</v>
      </c>
      <c r="C432" t="s">
        <v>14</v>
      </c>
      <c r="D432">
        <v>1</v>
      </c>
      <c r="E432" s="2">
        <v>73.42340128896015</v>
      </c>
      <c r="F432" s="2">
        <v>66.349529644839393</v>
      </c>
      <c r="G432" s="2">
        <v>1.9936311933091702</v>
      </c>
      <c r="H432" s="2">
        <v>-5.080240450811587</v>
      </c>
    </row>
    <row r="433" spans="1:8" x14ac:dyDescent="0.25">
      <c r="A433">
        <v>1011617</v>
      </c>
      <c r="B433" t="s">
        <v>78</v>
      </c>
      <c r="C433" t="s">
        <v>14</v>
      </c>
      <c r="D433">
        <v>1</v>
      </c>
      <c r="E433" s="2">
        <v>18.339815661768256</v>
      </c>
      <c r="F433" s="2">
        <v>17.368184379897382</v>
      </c>
      <c r="G433" s="2">
        <v>2.1466338435847163</v>
      </c>
      <c r="H433" s="2">
        <v>1.1750025617138427</v>
      </c>
    </row>
    <row r="434" spans="1:8" x14ac:dyDescent="0.25">
      <c r="A434">
        <v>1012193</v>
      </c>
      <c r="B434" t="s">
        <v>78</v>
      </c>
      <c r="C434" t="s">
        <v>14</v>
      </c>
      <c r="D434">
        <v>1</v>
      </c>
      <c r="E434" s="2">
        <v>15.113144987811186</v>
      </c>
      <c r="F434" s="2">
        <v>13.567564138919677</v>
      </c>
      <c r="G434" s="2">
        <v>1.0848078186499013</v>
      </c>
      <c r="H434" s="2">
        <v>-0.46077303024160798</v>
      </c>
    </row>
    <row r="435" spans="1:8" x14ac:dyDescent="0.25">
      <c r="A435">
        <v>1184790</v>
      </c>
      <c r="B435" t="s">
        <v>78</v>
      </c>
      <c r="C435" t="s">
        <v>14</v>
      </c>
      <c r="D435">
        <v>1</v>
      </c>
      <c r="E435" s="2">
        <v>13.170661257386998</v>
      </c>
      <c r="F435" s="2">
        <v>11.335943215007086</v>
      </c>
      <c r="G435" s="2">
        <v>-3.7504983954278259E-2</v>
      </c>
      <c r="H435" s="2">
        <v>-1.8722230263341899</v>
      </c>
    </row>
    <row r="436" spans="1:8" x14ac:dyDescent="0.25">
      <c r="A436">
        <v>1192510</v>
      </c>
      <c r="B436" t="s">
        <v>78</v>
      </c>
      <c r="C436" t="s">
        <v>14</v>
      </c>
      <c r="D436">
        <v>1</v>
      </c>
      <c r="E436" s="2">
        <v>16.214483093176753</v>
      </c>
      <c r="F436" s="2">
        <v>13.325758714423316</v>
      </c>
      <c r="G436" s="2">
        <v>-3.957540952067971</v>
      </c>
      <c r="H436" s="2">
        <v>-6.8867885825636836</v>
      </c>
    </row>
    <row r="437" spans="1:8" x14ac:dyDescent="0.25">
      <c r="A437">
        <v>1277290</v>
      </c>
      <c r="B437" t="s">
        <v>78</v>
      </c>
      <c r="C437" t="s">
        <v>14</v>
      </c>
      <c r="D437">
        <v>1</v>
      </c>
      <c r="E437" s="2">
        <v>18.599117446997425</v>
      </c>
      <c r="F437" s="2">
        <v>18.116312739826686</v>
      </c>
      <c r="G437" s="2">
        <v>1.5130767161082055</v>
      </c>
      <c r="H437" s="2">
        <v>1.030272008937466</v>
      </c>
    </row>
    <row r="438" spans="1:8" x14ac:dyDescent="0.25">
      <c r="A438">
        <v>1341890</v>
      </c>
      <c r="B438" t="s">
        <v>78</v>
      </c>
      <c r="C438" t="s">
        <v>14</v>
      </c>
      <c r="D438">
        <v>1</v>
      </c>
      <c r="E438" s="2">
        <v>15.79178748618561</v>
      </c>
      <c r="F438" s="2">
        <v>15.146747731981799</v>
      </c>
      <c r="G438" s="2">
        <v>2.0060656465959781E-2</v>
      </c>
      <c r="H438" s="2">
        <v>-0.62497909773785132</v>
      </c>
    </row>
    <row r="439" spans="1:8" x14ac:dyDescent="0.25">
      <c r="A439">
        <v>1391591</v>
      </c>
      <c r="B439" t="s">
        <v>78</v>
      </c>
      <c r="C439" t="s">
        <v>14</v>
      </c>
      <c r="D439">
        <v>1</v>
      </c>
      <c r="E439" s="2">
        <v>15.117077520440651</v>
      </c>
      <c r="F439" s="2">
        <v>12.923485500797455</v>
      </c>
      <c r="G439" s="2">
        <v>2.4857288194176501</v>
      </c>
      <c r="H439" s="2">
        <v>0.29213679977445395</v>
      </c>
    </row>
    <row r="440" spans="1:8" x14ac:dyDescent="0.25">
      <c r="A440">
        <v>1476062</v>
      </c>
      <c r="B440" t="s">
        <v>78</v>
      </c>
      <c r="C440" t="s">
        <v>14</v>
      </c>
      <c r="D440">
        <v>1</v>
      </c>
      <c r="E440" s="2">
        <v>14.246498286168871</v>
      </c>
      <c r="F440" s="2">
        <v>11.219371537156004</v>
      </c>
      <c r="G440" s="2">
        <v>-6.911633177131371E-2</v>
      </c>
      <c r="H440" s="2">
        <v>-3.0962430807841805</v>
      </c>
    </row>
    <row r="441" spans="1:8" x14ac:dyDescent="0.25">
      <c r="A441">
        <v>1501377</v>
      </c>
      <c r="B441" t="s">
        <v>78</v>
      </c>
      <c r="C441" t="s">
        <v>14</v>
      </c>
      <c r="D441">
        <v>1</v>
      </c>
      <c r="E441" s="2">
        <v>18.853099295475328</v>
      </c>
      <c r="F441" s="2">
        <v>16.930508664285384</v>
      </c>
      <c r="G441" s="2">
        <v>1.1908889120004922</v>
      </c>
      <c r="H441" s="2">
        <v>-0.73170171918945215</v>
      </c>
    </row>
    <row r="442" spans="1:8" x14ac:dyDescent="0.25">
      <c r="A442">
        <v>1508248</v>
      </c>
      <c r="B442" t="s">
        <v>78</v>
      </c>
      <c r="C442" t="s">
        <v>14</v>
      </c>
      <c r="D442">
        <v>1</v>
      </c>
      <c r="E442" s="2">
        <v>18.667889220709252</v>
      </c>
      <c r="F442" s="2">
        <v>14.812476350040093</v>
      </c>
      <c r="G442" s="2">
        <v>1.4762308928759929</v>
      </c>
      <c r="H442" s="2">
        <v>-2.3791819777931664</v>
      </c>
    </row>
    <row r="443" spans="1:8" x14ac:dyDescent="0.25">
      <c r="A443">
        <v>1556930</v>
      </c>
      <c r="B443" t="s">
        <v>78</v>
      </c>
      <c r="C443" t="s">
        <v>14</v>
      </c>
      <c r="D443">
        <v>1</v>
      </c>
      <c r="E443" s="2">
        <v>23.678115657935567</v>
      </c>
      <c r="F443" s="2">
        <v>21.234304981910796</v>
      </c>
      <c r="G443" s="2">
        <v>1.0865471096737807</v>
      </c>
      <c r="H443" s="2">
        <v>-1.3572635663509907</v>
      </c>
    </row>
    <row r="444" spans="1:8" x14ac:dyDescent="0.25">
      <c r="A444">
        <v>106801</v>
      </c>
      <c r="B444" t="s">
        <v>76</v>
      </c>
      <c r="C444" t="s">
        <v>16</v>
      </c>
      <c r="D444">
        <v>1</v>
      </c>
      <c r="E444" s="2">
        <v>17.869416050859304</v>
      </c>
      <c r="F444" s="2">
        <v>8.205514050712452</v>
      </c>
      <c r="G444" s="2">
        <v>3.774778501612241</v>
      </c>
      <c r="H444" s="2">
        <v>-5.8891234985346106</v>
      </c>
    </row>
    <row r="445" spans="1:8" x14ac:dyDescent="0.25">
      <c r="A445">
        <v>111483</v>
      </c>
      <c r="B445" t="s">
        <v>76</v>
      </c>
      <c r="C445" t="s">
        <v>16</v>
      </c>
      <c r="D445">
        <v>1</v>
      </c>
      <c r="E445" s="2">
        <v>12.74902588067161</v>
      </c>
      <c r="F445" s="2">
        <v>12.516513317164188</v>
      </c>
      <c r="G445" s="2">
        <v>0.52533299458052518</v>
      </c>
      <c r="H445" s="2">
        <v>0.29282043107310329</v>
      </c>
    </row>
    <row r="446" spans="1:8" x14ac:dyDescent="0.25">
      <c r="A446">
        <v>111484</v>
      </c>
      <c r="B446" t="s">
        <v>76</v>
      </c>
      <c r="C446" t="s">
        <v>16</v>
      </c>
      <c r="D446">
        <v>1</v>
      </c>
      <c r="E446" s="2">
        <v>12.060137676950841</v>
      </c>
      <c r="F446" s="2">
        <v>9.2312789809177076</v>
      </c>
      <c r="G446" s="2">
        <v>0.51884635466106488</v>
      </c>
      <c r="H446" s="2">
        <v>-2.3100123413720688</v>
      </c>
    </row>
    <row r="447" spans="1:8" x14ac:dyDescent="0.25">
      <c r="A447">
        <v>111486</v>
      </c>
      <c r="B447" t="s">
        <v>76</v>
      </c>
      <c r="C447" t="s">
        <v>16</v>
      </c>
      <c r="D447">
        <v>1</v>
      </c>
      <c r="E447" s="2">
        <v>8.6945486829256797</v>
      </c>
      <c r="F447" s="2">
        <v>4.1604674202765484</v>
      </c>
      <c r="G447" s="2">
        <v>-0.67427737583334846</v>
      </c>
      <c r="H447" s="2">
        <v>-5.2083586384824798</v>
      </c>
    </row>
    <row r="448" spans="1:8" x14ac:dyDescent="0.25">
      <c r="A448">
        <v>111487</v>
      </c>
      <c r="B448" t="s">
        <v>76</v>
      </c>
      <c r="C448" t="s">
        <v>16</v>
      </c>
      <c r="D448">
        <v>1</v>
      </c>
      <c r="E448" s="2">
        <v>13.512664903208652</v>
      </c>
      <c r="F448" s="2">
        <v>4.1927482155462714</v>
      </c>
      <c r="G448" s="2">
        <v>0.68491656176301419</v>
      </c>
      <c r="H448" s="2">
        <v>-8.6350001258993672</v>
      </c>
    </row>
    <row r="449" spans="1:8" x14ac:dyDescent="0.25">
      <c r="A449">
        <v>111489</v>
      </c>
      <c r="B449" t="s">
        <v>76</v>
      </c>
      <c r="C449" t="s">
        <v>16</v>
      </c>
      <c r="D449">
        <v>1</v>
      </c>
      <c r="E449" s="2">
        <v>10.024501434459507</v>
      </c>
      <c r="F449" s="2">
        <v>7.3228983599290798</v>
      </c>
      <c r="G449" s="2">
        <v>-1.3759848694643733</v>
      </c>
      <c r="H449" s="2">
        <v>-4.0775879439948008</v>
      </c>
    </row>
    <row r="450" spans="1:8" x14ac:dyDescent="0.25">
      <c r="A450">
        <v>111494</v>
      </c>
      <c r="B450" t="s">
        <v>76</v>
      </c>
      <c r="C450" t="s">
        <v>16</v>
      </c>
      <c r="D450">
        <v>1</v>
      </c>
      <c r="E450" s="2">
        <v>12.148286449457951</v>
      </c>
      <c r="F450" s="2">
        <v>11.159720727262105</v>
      </c>
      <c r="G450" s="2">
        <v>0.41960294443264878</v>
      </c>
      <c r="H450" s="2">
        <v>-0.56896277776319693</v>
      </c>
    </row>
    <row r="451" spans="1:8" x14ac:dyDescent="0.25">
      <c r="A451">
        <v>111937</v>
      </c>
      <c r="B451" t="s">
        <v>76</v>
      </c>
      <c r="C451" t="s">
        <v>16</v>
      </c>
      <c r="D451">
        <v>1</v>
      </c>
      <c r="E451" s="2">
        <v>16.570317843970614</v>
      </c>
      <c r="F451" s="2">
        <v>12.25938336136552</v>
      </c>
      <c r="G451" s="2">
        <v>1.0690633720778937</v>
      </c>
      <c r="H451" s="2">
        <v>-3.2418711105271996</v>
      </c>
    </row>
    <row r="452" spans="1:8" x14ac:dyDescent="0.25">
      <c r="A452">
        <v>111938</v>
      </c>
      <c r="B452" t="s">
        <v>76</v>
      </c>
      <c r="C452" t="s">
        <v>16</v>
      </c>
      <c r="D452">
        <v>1</v>
      </c>
      <c r="E452" s="2">
        <v>11.337264727996441</v>
      </c>
      <c r="F452" s="2">
        <v>8.9708659391631009</v>
      </c>
      <c r="G452" s="2">
        <v>0.21737962034932856</v>
      </c>
      <c r="H452" s="2">
        <v>-2.5532977337623564</v>
      </c>
    </row>
    <row r="453" spans="1:8" x14ac:dyDescent="0.25">
      <c r="A453">
        <v>111939</v>
      </c>
      <c r="B453" t="s">
        <v>76</v>
      </c>
      <c r="C453" t="s">
        <v>16</v>
      </c>
      <c r="D453">
        <v>1</v>
      </c>
      <c r="E453" s="2">
        <v>7.2756124729071781</v>
      </c>
      <c r="F453" s="2">
        <v>3.222059026575149</v>
      </c>
      <c r="G453" s="2">
        <v>-3.4930031785987437</v>
      </c>
      <c r="H453" s="2">
        <v>-7.5465566249307727</v>
      </c>
    </row>
    <row r="454" spans="1:8" x14ac:dyDescent="0.25">
      <c r="A454">
        <v>111940</v>
      </c>
      <c r="B454" t="s">
        <v>76</v>
      </c>
      <c r="C454" t="s">
        <v>16</v>
      </c>
      <c r="D454">
        <v>1</v>
      </c>
      <c r="E454" s="2">
        <v>11.876626957328448</v>
      </c>
      <c r="F454" s="2">
        <v>5.3448121208285242</v>
      </c>
      <c r="G454" s="2">
        <v>1.0007013616337765</v>
      </c>
      <c r="H454" s="2">
        <v>-5.5311134748661468</v>
      </c>
    </row>
    <row r="455" spans="1:8" x14ac:dyDescent="0.25">
      <c r="A455">
        <v>111941</v>
      </c>
      <c r="B455" t="s">
        <v>76</v>
      </c>
      <c r="C455" t="s">
        <v>16</v>
      </c>
      <c r="D455">
        <v>1</v>
      </c>
      <c r="E455" s="2">
        <v>13.263683660925347</v>
      </c>
      <c r="F455" s="2">
        <v>7.7787340963787255</v>
      </c>
      <c r="G455" s="2">
        <v>0.77793211317659861</v>
      </c>
      <c r="H455" s="2">
        <v>-4.7070174513700227</v>
      </c>
    </row>
    <row r="456" spans="1:8" x14ac:dyDescent="0.25">
      <c r="A456">
        <v>111942</v>
      </c>
      <c r="B456" t="s">
        <v>76</v>
      </c>
      <c r="C456" t="s">
        <v>16</v>
      </c>
      <c r="D456">
        <v>1</v>
      </c>
      <c r="E456" s="2">
        <v>19.773352553434236</v>
      </c>
      <c r="F456" s="2">
        <v>12.632147120860385</v>
      </c>
      <c r="G456" s="2">
        <v>0.7072033378823015</v>
      </c>
      <c r="H456" s="2">
        <v>-6.4340020946915502</v>
      </c>
    </row>
    <row r="457" spans="1:8" x14ac:dyDescent="0.25">
      <c r="A457">
        <v>141002</v>
      </c>
      <c r="B457" t="s">
        <v>76</v>
      </c>
      <c r="C457" t="s">
        <v>16</v>
      </c>
      <c r="D457">
        <v>1</v>
      </c>
      <c r="E457" s="2">
        <v>9.6983419139284202</v>
      </c>
      <c r="F457" s="2">
        <v>6.1372196681356783</v>
      </c>
      <c r="G457" s="2">
        <v>-2.600241464100316</v>
      </c>
      <c r="H457" s="2">
        <v>-6.1613637098930578</v>
      </c>
    </row>
    <row r="458" spans="1:8" x14ac:dyDescent="0.25">
      <c r="A458">
        <v>154189</v>
      </c>
      <c r="B458" t="s">
        <v>76</v>
      </c>
      <c r="C458" t="s">
        <v>16</v>
      </c>
      <c r="D458">
        <v>1</v>
      </c>
      <c r="E458" s="2">
        <v>13.288265480720717</v>
      </c>
      <c r="F458" s="2">
        <v>6.7947989840997476</v>
      </c>
      <c r="G458" s="2">
        <v>0.82549682797512958</v>
      </c>
      <c r="H458" s="2">
        <v>-5.6679696686458403</v>
      </c>
    </row>
    <row r="459" spans="1:8" x14ac:dyDescent="0.25">
      <c r="A459">
        <v>1005420</v>
      </c>
      <c r="B459" t="s">
        <v>76</v>
      </c>
      <c r="C459" t="s">
        <v>16</v>
      </c>
      <c r="D459">
        <v>1</v>
      </c>
      <c r="E459" s="2">
        <v>12.900689198504217</v>
      </c>
      <c r="F459" s="2">
        <v>5.5965922302574214</v>
      </c>
      <c r="G459" s="2">
        <v>2.4268422110741223</v>
      </c>
      <c r="H459" s="2">
        <v>-4.8772547571726736</v>
      </c>
    </row>
    <row r="460" spans="1:8" x14ac:dyDescent="0.25">
      <c r="A460">
        <v>1005517</v>
      </c>
      <c r="B460" t="s">
        <v>76</v>
      </c>
      <c r="C460" t="s">
        <v>16</v>
      </c>
      <c r="D460">
        <v>1</v>
      </c>
      <c r="E460" s="2">
        <v>8.3694513163146418</v>
      </c>
      <c r="F460" s="2">
        <v>4.020264031771295</v>
      </c>
      <c r="G460" s="2">
        <v>-1.1251515777202492</v>
      </c>
      <c r="H460" s="2">
        <v>-5.474338862263596</v>
      </c>
    </row>
    <row r="461" spans="1:8" x14ac:dyDescent="0.25">
      <c r="A461">
        <v>1006110</v>
      </c>
      <c r="B461" t="s">
        <v>76</v>
      </c>
      <c r="C461" t="s">
        <v>16</v>
      </c>
      <c r="D461">
        <v>1</v>
      </c>
      <c r="E461" s="2">
        <v>14.713923766974871</v>
      </c>
      <c r="F461" s="2">
        <v>12.172284765494547</v>
      </c>
      <c r="G461" s="2">
        <v>0.53442770211286827</v>
      </c>
      <c r="H461" s="2">
        <v>-2.0072112993674551</v>
      </c>
    </row>
    <row r="462" spans="1:8" x14ac:dyDescent="0.25">
      <c r="A462">
        <v>1006217</v>
      </c>
      <c r="B462" t="s">
        <v>76</v>
      </c>
      <c r="C462" t="s">
        <v>16</v>
      </c>
      <c r="D462">
        <v>1</v>
      </c>
      <c r="E462" s="2">
        <v>10.904127132173677</v>
      </c>
      <c r="F462" s="2">
        <v>5.8675266541491462</v>
      </c>
      <c r="G462" s="2">
        <v>1.1314083028009065</v>
      </c>
      <c r="H462" s="2">
        <v>-3.9051921752236245</v>
      </c>
    </row>
    <row r="463" spans="1:8" x14ac:dyDescent="0.25">
      <c r="A463">
        <v>1006232</v>
      </c>
      <c r="B463" t="s">
        <v>76</v>
      </c>
      <c r="C463" t="s">
        <v>16</v>
      </c>
      <c r="D463">
        <v>1</v>
      </c>
      <c r="E463" s="2">
        <v>13.200679910566166</v>
      </c>
      <c r="F463" s="2">
        <v>7.4076391169949272</v>
      </c>
      <c r="G463" s="2">
        <v>2.1103905542373091</v>
      </c>
      <c r="H463" s="2">
        <v>-3.6826502393339293</v>
      </c>
    </row>
    <row r="464" spans="1:8" x14ac:dyDescent="0.25">
      <c r="A464">
        <v>1006720</v>
      </c>
      <c r="B464" t="s">
        <v>76</v>
      </c>
      <c r="C464" t="s">
        <v>16</v>
      </c>
      <c r="D464">
        <v>1</v>
      </c>
      <c r="E464" s="2">
        <v>15.313236627045033</v>
      </c>
      <c r="F464" s="2">
        <v>5.9701587628069275</v>
      </c>
      <c r="G464" s="2">
        <v>1.7293621620927233</v>
      </c>
      <c r="H464" s="2">
        <v>-7.6137157021453818</v>
      </c>
    </row>
    <row r="465" spans="1:8" x14ac:dyDescent="0.25">
      <c r="A465">
        <v>1007780</v>
      </c>
      <c r="B465" t="s">
        <v>76</v>
      </c>
      <c r="C465" t="s">
        <v>16</v>
      </c>
      <c r="D465">
        <v>1</v>
      </c>
      <c r="E465" s="2">
        <v>11.096259566426351</v>
      </c>
      <c r="F465" s="2">
        <v>7.1857094275660991</v>
      </c>
      <c r="G465" s="2">
        <v>0.33065910016421007</v>
      </c>
      <c r="H465" s="2">
        <v>-3.5798910386960419</v>
      </c>
    </row>
    <row r="466" spans="1:8" x14ac:dyDescent="0.25">
      <c r="A466">
        <v>1008222</v>
      </c>
      <c r="B466" t="s">
        <v>76</v>
      </c>
      <c r="C466" t="s">
        <v>16</v>
      </c>
      <c r="D466">
        <v>1</v>
      </c>
      <c r="E466" s="2">
        <v>12.664940017457257</v>
      </c>
      <c r="F466" s="2">
        <v>6.2087413330877039</v>
      </c>
      <c r="G466" s="2">
        <v>-0.68973790840526483</v>
      </c>
      <c r="H466" s="2">
        <v>-7.1459365927748175</v>
      </c>
    </row>
    <row r="467" spans="1:8" x14ac:dyDescent="0.25">
      <c r="A467">
        <v>1008358</v>
      </c>
      <c r="B467" t="s">
        <v>76</v>
      </c>
      <c r="C467" t="s">
        <v>16</v>
      </c>
      <c r="D467">
        <v>1</v>
      </c>
      <c r="E467" s="2">
        <v>14.324298246227821</v>
      </c>
      <c r="F467" s="2">
        <v>6.6802682507858506</v>
      </c>
      <c r="G467" s="2">
        <v>1.6640108829268776</v>
      </c>
      <c r="H467" s="2">
        <v>-6.0038057988787976</v>
      </c>
    </row>
    <row r="468" spans="1:8" x14ac:dyDescent="0.25">
      <c r="A468">
        <v>1008501</v>
      </c>
      <c r="B468" t="s">
        <v>76</v>
      </c>
      <c r="C468" t="s">
        <v>16</v>
      </c>
      <c r="D468">
        <v>1</v>
      </c>
      <c r="E468" s="2">
        <v>9.091593895752375</v>
      </c>
      <c r="F468" s="2">
        <v>5.6467912725465306</v>
      </c>
      <c r="G468" s="2">
        <v>0.56408505371274842</v>
      </c>
      <c r="H468" s="2">
        <v>-2.880717569493096</v>
      </c>
    </row>
    <row r="469" spans="1:8" x14ac:dyDescent="0.25">
      <c r="A469">
        <v>1010680</v>
      </c>
      <c r="B469" t="s">
        <v>76</v>
      </c>
      <c r="C469" t="s">
        <v>16</v>
      </c>
      <c r="D469">
        <v>1</v>
      </c>
      <c r="E469" s="2">
        <v>14.434687749070171</v>
      </c>
      <c r="F469" s="2">
        <v>9.963802123232556</v>
      </c>
      <c r="G469" s="2">
        <v>0.40997402713880504</v>
      </c>
      <c r="H469" s="2">
        <v>-4.0609115986988105</v>
      </c>
    </row>
    <row r="470" spans="1:8" x14ac:dyDescent="0.25">
      <c r="A470">
        <v>1220770</v>
      </c>
      <c r="B470" t="s">
        <v>76</v>
      </c>
      <c r="C470" t="s">
        <v>16</v>
      </c>
      <c r="D470">
        <v>1</v>
      </c>
      <c r="E470" s="2">
        <v>14.483089165484801</v>
      </c>
      <c r="F470" s="2">
        <v>6.9350439209901626</v>
      </c>
      <c r="G470" s="2">
        <v>4.148283694272191</v>
      </c>
      <c r="H470" s="2">
        <v>-3.399761550222447</v>
      </c>
    </row>
    <row r="471" spans="1:8" x14ac:dyDescent="0.25">
      <c r="A471">
        <v>108506</v>
      </c>
      <c r="B471" t="s">
        <v>80</v>
      </c>
      <c r="C471" t="s">
        <v>16</v>
      </c>
      <c r="D471">
        <v>1</v>
      </c>
      <c r="E471" s="2">
        <v>13.776676779063163</v>
      </c>
      <c r="F471" s="2">
        <v>10.488125594541932</v>
      </c>
      <c r="G471" s="2">
        <v>-0.29280421893678721</v>
      </c>
      <c r="H471" s="2">
        <v>-4.7767753732466343</v>
      </c>
    </row>
    <row r="472" spans="1:8" x14ac:dyDescent="0.25">
      <c r="A472">
        <v>111616</v>
      </c>
      <c r="B472" t="s">
        <v>80</v>
      </c>
      <c r="C472" t="s">
        <v>16</v>
      </c>
      <c r="D472">
        <v>1</v>
      </c>
      <c r="E472" s="2">
        <v>14.604363513991798</v>
      </c>
      <c r="F472" s="2">
        <v>12.119516500880488</v>
      </c>
      <c r="G472" s="2">
        <v>-3.6771894832437368E-2</v>
      </c>
      <c r="H472" s="2">
        <v>-4.1172327539517752</v>
      </c>
    </row>
    <row r="473" spans="1:8" x14ac:dyDescent="0.25">
      <c r="A473">
        <v>111716</v>
      </c>
      <c r="B473" t="s">
        <v>80</v>
      </c>
      <c r="C473" t="s">
        <v>16</v>
      </c>
      <c r="D473">
        <v>1</v>
      </c>
      <c r="E473" s="2">
        <v>11.526594740818265</v>
      </c>
      <c r="F473" s="2">
        <v>9.0516946939753726</v>
      </c>
      <c r="G473" s="2">
        <v>0.45150064635185672</v>
      </c>
      <c r="H473" s="2">
        <v>-3.0338395755958398</v>
      </c>
    </row>
    <row r="474" spans="1:8" x14ac:dyDescent="0.25">
      <c r="A474">
        <v>112127</v>
      </c>
      <c r="B474" t="s">
        <v>80</v>
      </c>
      <c r="C474" t="s">
        <v>16</v>
      </c>
      <c r="D474">
        <v>1</v>
      </c>
      <c r="E474" s="2">
        <v>12.176261417707604</v>
      </c>
      <c r="F474" s="2">
        <v>9.5760750047656398</v>
      </c>
      <c r="G474" s="2">
        <v>-0.50726062879193279</v>
      </c>
      <c r="H474" s="2">
        <v>-6.4740236982977306</v>
      </c>
    </row>
    <row r="475" spans="1:8" x14ac:dyDescent="0.25">
      <c r="A475">
        <v>112445</v>
      </c>
      <c r="B475" t="s">
        <v>80</v>
      </c>
      <c r="C475" t="s">
        <v>16</v>
      </c>
      <c r="D475">
        <v>1</v>
      </c>
      <c r="E475" s="2">
        <v>12.052947625391216</v>
      </c>
      <c r="F475" s="2">
        <v>11.360651677340901</v>
      </c>
      <c r="G475" s="2">
        <v>0.21470422148398072</v>
      </c>
      <c r="H475" s="2">
        <v>-1.0042680591155282</v>
      </c>
    </row>
    <row r="476" spans="1:8" x14ac:dyDescent="0.25">
      <c r="A476">
        <v>114996</v>
      </c>
      <c r="B476" t="s">
        <v>80</v>
      </c>
      <c r="C476" t="s">
        <v>16</v>
      </c>
      <c r="D476">
        <v>1</v>
      </c>
      <c r="E476" s="2">
        <v>14.744034531960097</v>
      </c>
      <c r="F476" s="2">
        <v>11.669247518599873</v>
      </c>
      <c r="G476" s="2">
        <v>0.20533267993786808</v>
      </c>
      <c r="H476" s="2">
        <v>-4.2036653148917047</v>
      </c>
    </row>
    <row r="477" spans="1:8" x14ac:dyDescent="0.25">
      <c r="A477">
        <v>114998</v>
      </c>
      <c r="B477" t="s">
        <v>80</v>
      </c>
      <c r="C477" t="s">
        <v>16</v>
      </c>
      <c r="D477">
        <v>1</v>
      </c>
      <c r="E477" s="2">
        <v>13.792900916601194</v>
      </c>
      <c r="F477" s="2">
        <v>12.569772963733646</v>
      </c>
      <c r="G477" s="2">
        <v>0.70235933396823924</v>
      </c>
      <c r="H477" s="2">
        <v>-3.4799556294111813</v>
      </c>
    </row>
    <row r="478" spans="1:8" x14ac:dyDescent="0.25">
      <c r="A478">
        <v>114999</v>
      </c>
      <c r="B478" t="s">
        <v>80</v>
      </c>
      <c r="C478" t="s">
        <v>16</v>
      </c>
      <c r="D478">
        <v>1</v>
      </c>
      <c r="E478" s="2">
        <v>14.910688019710594</v>
      </c>
      <c r="F478" s="2">
        <v>13.870691917469818</v>
      </c>
      <c r="G478" s="2">
        <v>0.87766598565126586</v>
      </c>
      <c r="H478" s="2">
        <v>-1.2720075159359272</v>
      </c>
    </row>
    <row r="479" spans="1:8" x14ac:dyDescent="0.25">
      <c r="A479">
        <v>115001</v>
      </c>
      <c r="B479" t="s">
        <v>80</v>
      </c>
      <c r="C479" t="s">
        <v>16</v>
      </c>
      <c r="D479">
        <v>1</v>
      </c>
      <c r="E479" s="2">
        <v>13.57165045101763</v>
      </c>
      <c r="F479" s="2">
        <v>10.884432485247695</v>
      </c>
      <c r="G479" s="2">
        <v>0.95031645085550132</v>
      </c>
      <c r="H479" s="2">
        <v>-2.6829516666472433</v>
      </c>
    </row>
    <row r="480" spans="1:8" x14ac:dyDescent="0.25">
      <c r="A480">
        <v>1006151</v>
      </c>
      <c r="B480" t="s">
        <v>80</v>
      </c>
      <c r="C480" t="s">
        <v>16</v>
      </c>
      <c r="D480">
        <v>1</v>
      </c>
      <c r="E480" s="2">
        <v>14.026957969868947</v>
      </c>
      <c r="F480" s="2">
        <v>13.247508129509914</v>
      </c>
      <c r="G480" s="2">
        <v>0.97456270937324518</v>
      </c>
      <c r="H480" s="2">
        <v>5.6949897242645875E-2</v>
      </c>
    </row>
    <row r="481" spans="1:8" x14ac:dyDescent="0.25">
      <c r="A481">
        <v>1006347</v>
      </c>
      <c r="B481" t="s">
        <v>80</v>
      </c>
      <c r="C481" t="s">
        <v>16</v>
      </c>
      <c r="D481">
        <v>1</v>
      </c>
      <c r="E481" s="2">
        <v>13.322634952821636</v>
      </c>
      <c r="F481" s="2">
        <v>11.274732453763866</v>
      </c>
      <c r="G481" s="2">
        <v>0.59224247214716108</v>
      </c>
      <c r="H481" s="2">
        <v>-4.0570116676961963</v>
      </c>
    </row>
    <row r="482" spans="1:8" x14ac:dyDescent="0.25">
      <c r="A482">
        <v>1130610</v>
      </c>
      <c r="B482" t="s">
        <v>80</v>
      </c>
      <c r="C482" t="s">
        <v>16</v>
      </c>
      <c r="D482">
        <v>1</v>
      </c>
      <c r="E482" s="2">
        <v>24.28442422191225</v>
      </c>
      <c r="F482" s="2">
        <v>24.133647594217123</v>
      </c>
      <c r="G482" s="2">
        <v>1.1465029510607003</v>
      </c>
      <c r="H482" s="2">
        <v>0.99572632336557376</v>
      </c>
    </row>
    <row r="483" spans="1:8" x14ac:dyDescent="0.25">
      <c r="A483">
        <v>1171111</v>
      </c>
      <c r="B483" t="s">
        <v>80</v>
      </c>
      <c r="C483" t="s">
        <v>16</v>
      </c>
      <c r="D483">
        <v>1</v>
      </c>
      <c r="E483" s="2">
        <v>11.264054840029573</v>
      </c>
      <c r="F483" s="2">
        <v>9.9932544377884103</v>
      </c>
      <c r="G483" s="2">
        <v>0.54628999890004515</v>
      </c>
      <c r="H483" s="2">
        <v>-1.5101444607413566</v>
      </c>
    </row>
    <row r="484" spans="1:8" x14ac:dyDescent="0.25">
      <c r="A484">
        <v>1231250</v>
      </c>
      <c r="B484" t="s">
        <v>80</v>
      </c>
      <c r="C484" t="s">
        <v>16</v>
      </c>
      <c r="D484">
        <v>1</v>
      </c>
      <c r="E484" s="2">
        <v>13.804867604936355</v>
      </c>
      <c r="F484" s="2">
        <v>12.053202061404354</v>
      </c>
      <c r="G484" s="2">
        <v>0.56793798642653393</v>
      </c>
      <c r="H484" s="2">
        <v>-1.1837275571054668</v>
      </c>
    </row>
    <row r="485" spans="1:8" x14ac:dyDescent="0.25">
      <c r="A485">
        <v>1352570</v>
      </c>
      <c r="B485" t="s">
        <v>80</v>
      </c>
      <c r="C485" t="s">
        <v>16</v>
      </c>
      <c r="D485">
        <v>1</v>
      </c>
      <c r="E485" s="2">
        <v>17.236520722643871</v>
      </c>
      <c r="F485" s="2">
        <v>14.54812724774421</v>
      </c>
      <c r="G485" s="2">
        <v>0.6655140682912517</v>
      </c>
      <c r="H485" s="2">
        <v>-3.6187300499586765</v>
      </c>
    </row>
    <row r="486" spans="1:8" x14ac:dyDescent="0.25">
      <c r="A486">
        <v>1459126</v>
      </c>
      <c r="B486" t="s">
        <v>80</v>
      </c>
      <c r="C486" t="s">
        <v>16</v>
      </c>
      <c r="D486">
        <v>1</v>
      </c>
      <c r="E486" s="2">
        <v>14.065242811193352</v>
      </c>
      <c r="F486" s="2">
        <v>13.557891820176273</v>
      </c>
      <c r="G486" s="2">
        <v>2.6381646016513702</v>
      </c>
      <c r="H486" s="2">
        <v>2.1308136106342914</v>
      </c>
    </row>
    <row r="487" spans="1:8" x14ac:dyDescent="0.25">
      <c r="A487">
        <v>1459127</v>
      </c>
      <c r="B487" t="s">
        <v>80</v>
      </c>
      <c r="C487" t="s">
        <v>16</v>
      </c>
      <c r="D487">
        <v>1</v>
      </c>
      <c r="E487" s="2">
        <v>13.050670012708068</v>
      </c>
      <c r="F487" s="2">
        <v>12.670511584765936</v>
      </c>
      <c r="G487" s="2">
        <v>1.0739917391610678</v>
      </c>
      <c r="H487" s="2">
        <v>0.69383331121893654</v>
      </c>
    </row>
    <row r="488" spans="1:8" x14ac:dyDescent="0.25">
      <c r="A488">
        <v>1472088</v>
      </c>
      <c r="B488" t="s">
        <v>80</v>
      </c>
      <c r="C488" t="s">
        <v>16</v>
      </c>
      <c r="D488">
        <v>1</v>
      </c>
      <c r="E488" s="2">
        <v>10.972280322560959</v>
      </c>
      <c r="F488" s="2">
        <v>10.350114315365206</v>
      </c>
      <c r="G488" s="2">
        <v>1.3686254904035451</v>
      </c>
      <c r="H488" s="2">
        <v>0.74645948320779176</v>
      </c>
    </row>
    <row r="489" spans="1:8" x14ac:dyDescent="0.25">
      <c r="A489">
        <v>1474246</v>
      </c>
      <c r="B489" t="s">
        <v>80</v>
      </c>
      <c r="C489" t="s">
        <v>16</v>
      </c>
      <c r="D489">
        <v>1</v>
      </c>
      <c r="E489" s="2">
        <v>12.228753239501854</v>
      </c>
      <c r="F489" s="2">
        <v>11.915679953241264</v>
      </c>
      <c r="G489" s="2">
        <v>2.3632823895371011</v>
      </c>
      <c r="H489" s="2">
        <v>2.0502091032765115</v>
      </c>
    </row>
    <row r="490" spans="1:8" x14ac:dyDescent="0.25">
      <c r="A490">
        <v>1474248</v>
      </c>
      <c r="B490" t="s">
        <v>80</v>
      </c>
      <c r="C490" t="s">
        <v>16</v>
      </c>
      <c r="D490">
        <v>1</v>
      </c>
      <c r="E490" s="2">
        <v>11.240766472906044</v>
      </c>
      <c r="F490" s="2">
        <v>10.811244055601042</v>
      </c>
      <c r="G490" s="2">
        <v>1.1055742474173087</v>
      </c>
      <c r="H490" s="2">
        <v>0.675557502047754</v>
      </c>
    </row>
    <row r="491" spans="1:8" x14ac:dyDescent="0.25">
      <c r="A491">
        <v>1474252</v>
      </c>
      <c r="B491" t="s">
        <v>80</v>
      </c>
      <c r="C491" t="s">
        <v>16</v>
      </c>
      <c r="D491">
        <v>1</v>
      </c>
      <c r="E491" s="2">
        <v>9.913948464335002</v>
      </c>
      <c r="F491" s="2">
        <v>9.5461885945580462</v>
      </c>
      <c r="G491" s="2">
        <v>1.1773077778943293</v>
      </c>
      <c r="H491" s="2">
        <v>0.80954790811737354</v>
      </c>
    </row>
    <row r="492" spans="1:8" x14ac:dyDescent="0.25">
      <c r="A492">
        <v>1474253</v>
      </c>
      <c r="B492" t="s">
        <v>80</v>
      </c>
      <c r="C492" t="s">
        <v>16</v>
      </c>
      <c r="D492">
        <v>1</v>
      </c>
      <c r="E492" s="2">
        <v>12.01997440776719</v>
      </c>
      <c r="F492" s="2">
        <v>11.628440210854418</v>
      </c>
      <c r="G492" s="2">
        <v>0.96456186501644403</v>
      </c>
      <c r="H492" s="2">
        <v>0.57302766810367167</v>
      </c>
    </row>
    <row r="493" spans="1:8" x14ac:dyDescent="0.25">
      <c r="A493">
        <v>1475371</v>
      </c>
      <c r="B493" t="s">
        <v>80</v>
      </c>
      <c r="C493" t="s">
        <v>16</v>
      </c>
      <c r="D493">
        <v>1</v>
      </c>
      <c r="E493" s="2">
        <v>11.091135594349408</v>
      </c>
      <c r="F493" s="2">
        <v>10.739107520809135</v>
      </c>
      <c r="G493" s="2">
        <v>1.5066704318985504</v>
      </c>
      <c r="H493" s="2">
        <v>1.1546423583582772</v>
      </c>
    </row>
    <row r="494" spans="1:8" x14ac:dyDescent="0.25">
      <c r="A494">
        <v>1475943</v>
      </c>
      <c r="B494" t="s">
        <v>80</v>
      </c>
      <c r="C494" t="s">
        <v>16</v>
      </c>
      <c r="D494">
        <v>1</v>
      </c>
      <c r="E494" s="2">
        <v>10.716019410810276</v>
      </c>
      <c r="F494" s="2">
        <v>10.133502505410737</v>
      </c>
      <c r="G494" s="2">
        <v>1.293614004486594</v>
      </c>
      <c r="H494" s="2">
        <v>0.71109709908705554</v>
      </c>
    </row>
    <row r="495" spans="1:8" x14ac:dyDescent="0.25">
      <c r="A495">
        <v>1475944</v>
      </c>
      <c r="B495" t="s">
        <v>80</v>
      </c>
      <c r="C495" t="s">
        <v>16</v>
      </c>
      <c r="D495">
        <v>1</v>
      </c>
      <c r="E495" s="2">
        <v>19.234948334426232</v>
      </c>
      <c r="F495" s="2">
        <v>19.026556859770547</v>
      </c>
      <c r="G495" s="2">
        <v>0.79722841961637059</v>
      </c>
      <c r="H495" s="2">
        <v>0.58883694496068628</v>
      </c>
    </row>
    <row r="496" spans="1:8" x14ac:dyDescent="0.25">
      <c r="A496">
        <v>1476059</v>
      </c>
      <c r="B496" t="s">
        <v>80</v>
      </c>
      <c r="C496" t="s">
        <v>16</v>
      </c>
      <c r="D496">
        <v>1</v>
      </c>
      <c r="E496" s="2">
        <v>12.271380998465069</v>
      </c>
      <c r="F496" s="2">
        <v>11.847130899015847</v>
      </c>
      <c r="G496" s="2">
        <v>1.3678460291083265</v>
      </c>
      <c r="H496" s="2">
        <v>0.94359592965910366</v>
      </c>
    </row>
    <row r="497" spans="1:8" x14ac:dyDescent="0.25">
      <c r="A497">
        <v>1476113</v>
      </c>
      <c r="B497" t="s">
        <v>80</v>
      </c>
      <c r="C497" t="s">
        <v>16</v>
      </c>
      <c r="D497">
        <v>1</v>
      </c>
      <c r="E497" s="2">
        <v>7.1155020972586689</v>
      </c>
      <c r="F497" s="2">
        <v>5.9631725624206542</v>
      </c>
      <c r="G497" s="2">
        <v>-10.520097467035214</v>
      </c>
      <c r="H497" s="2">
        <v>-14.05826249268056</v>
      </c>
    </row>
    <row r="498" spans="1:8" x14ac:dyDescent="0.25">
      <c r="A498">
        <v>1476116</v>
      </c>
      <c r="B498" t="s">
        <v>80</v>
      </c>
      <c r="C498" t="s">
        <v>16</v>
      </c>
      <c r="D498">
        <v>1</v>
      </c>
      <c r="E498" s="2">
        <v>10.879114746572544</v>
      </c>
      <c r="F498" s="2">
        <v>10.465641228605822</v>
      </c>
      <c r="G498" s="2">
        <v>1.4075442546306931</v>
      </c>
      <c r="H498" s="2">
        <v>0.99407073666397139</v>
      </c>
    </row>
    <row r="499" spans="1:8" x14ac:dyDescent="0.25">
      <c r="A499">
        <v>1476255</v>
      </c>
      <c r="B499" t="s">
        <v>80</v>
      </c>
      <c r="C499" t="s">
        <v>16</v>
      </c>
      <c r="D499">
        <v>1</v>
      </c>
      <c r="E499" s="2">
        <v>10.870181639948255</v>
      </c>
      <c r="F499" s="2">
        <v>10.507297809099402</v>
      </c>
      <c r="G499" s="2">
        <v>0.91747669278472976</v>
      </c>
      <c r="H499" s="2">
        <v>0.55459286193587687</v>
      </c>
    </row>
    <row r="500" spans="1:8" x14ac:dyDescent="0.25">
      <c r="A500">
        <v>1476467</v>
      </c>
      <c r="B500" t="s">
        <v>80</v>
      </c>
      <c r="C500" t="s">
        <v>16</v>
      </c>
      <c r="D500">
        <v>1</v>
      </c>
      <c r="E500" s="2">
        <v>15.112392564783711</v>
      </c>
      <c r="F500" s="2">
        <v>14.579227393521077</v>
      </c>
      <c r="G500" s="2">
        <v>1.6962786301964332</v>
      </c>
      <c r="H500" s="2">
        <v>1.1631134589337986</v>
      </c>
    </row>
    <row r="501" spans="1:8" x14ac:dyDescent="0.25">
      <c r="A501">
        <v>1476644</v>
      </c>
      <c r="B501" t="s">
        <v>80</v>
      </c>
      <c r="C501" t="s">
        <v>16</v>
      </c>
      <c r="D501">
        <v>1</v>
      </c>
      <c r="E501" s="2">
        <v>12.792128097940299</v>
      </c>
      <c r="F501" s="2">
        <v>12.406192537643685</v>
      </c>
      <c r="G501" s="2">
        <v>1.0788748647060871</v>
      </c>
      <c r="H501" s="2">
        <v>0.69293930440947271</v>
      </c>
    </row>
    <row r="502" spans="1:8" x14ac:dyDescent="0.25">
      <c r="A502">
        <v>1476646</v>
      </c>
      <c r="B502" t="s">
        <v>80</v>
      </c>
      <c r="C502" t="s">
        <v>16</v>
      </c>
      <c r="D502">
        <v>1</v>
      </c>
      <c r="E502" s="2">
        <v>13.661439529570723</v>
      </c>
      <c r="F502" s="2">
        <v>13.329017702656124</v>
      </c>
      <c r="G502" s="2">
        <v>0.89984740960478327</v>
      </c>
      <c r="H502" s="2">
        <v>0.56742558269018417</v>
      </c>
    </row>
    <row r="503" spans="1:8" x14ac:dyDescent="0.25">
      <c r="A503">
        <v>1476726</v>
      </c>
      <c r="B503" t="s">
        <v>80</v>
      </c>
      <c r="C503" t="s">
        <v>16</v>
      </c>
      <c r="D503">
        <v>1</v>
      </c>
      <c r="E503" s="2">
        <v>13.278736806082192</v>
      </c>
      <c r="F503" s="2">
        <v>12.914739345794176</v>
      </c>
      <c r="G503" s="2">
        <v>3.2811969231865046</v>
      </c>
      <c r="H503" s="2">
        <v>2.9171994628984894</v>
      </c>
    </row>
    <row r="504" spans="1:8" x14ac:dyDescent="0.25">
      <c r="A504">
        <v>1477106</v>
      </c>
      <c r="B504" t="s">
        <v>80</v>
      </c>
      <c r="C504" t="s">
        <v>16</v>
      </c>
      <c r="D504">
        <v>1</v>
      </c>
      <c r="E504" s="2">
        <v>12.739509549531109</v>
      </c>
      <c r="F504" s="2">
        <v>12.434208052922518</v>
      </c>
      <c r="G504" s="2">
        <v>0.72937692862722514</v>
      </c>
      <c r="H504" s="2">
        <v>-0.3862405008480696</v>
      </c>
    </row>
    <row r="505" spans="1:8" x14ac:dyDescent="0.25">
      <c r="A505">
        <v>1477113</v>
      </c>
      <c r="B505" t="s">
        <v>80</v>
      </c>
      <c r="C505" t="s">
        <v>16</v>
      </c>
      <c r="D505">
        <v>1</v>
      </c>
      <c r="E505" s="2">
        <v>10.270181841216123</v>
      </c>
      <c r="F505" s="2">
        <v>9.972157033466166</v>
      </c>
      <c r="G505" s="2">
        <v>1.2585761791420396</v>
      </c>
      <c r="H505" s="2">
        <v>0.96055137139208213</v>
      </c>
    </row>
    <row r="506" spans="1:8" x14ac:dyDescent="0.25">
      <c r="A506">
        <v>107734</v>
      </c>
      <c r="B506" t="s">
        <v>96</v>
      </c>
      <c r="C506" t="s">
        <v>19</v>
      </c>
      <c r="D506">
        <v>1</v>
      </c>
      <c r="E506" s="2">
        <v>17.905566488843714</v>
      </c>
      <c r="F506" s="2">
        <v>15.952564226856463</v>
      </c>
      <c r="G506" s="2">
        <v>-2.3117537964329138</v>
      </c>
      <c r="H506" s="2">
        <v>-6.8481031981961635</v>
      </c>
    </row>
    <row r="507" spans="1:8" x14ac:dyDescent="0.25">
      <c r="A507">
        <v>111686</v>
      </c>
      <c r="B507" t="s">
        <v>96</v>
      </c>
      <c r="C507" t="s">
        <v>19</v>
      </c>
      <c r="D507">
        <v>1</v>
      </c>
      <c r="E507" s="2">
        <v>13.08882189951037</v>
      </c>
      <c r="F507" s="2">
        <v>11.398551928041025</v>
      </c>
      <c r="G507" s="2">
        <v>-3.294064075571125</v>
      </c>
      <c r="H507" s="2">
        <v>-6.9493456666640663</v>
      </c>
    </row>
    <row r="508" spans="1:8" x14ac:dyDescent="0.25">
      <c r="A508">
        <v>134301</v>
      </c>
      <c r="B508" t="s">
        <v>96</v>
      </c>
      <c r="C508" t="s">
        <v>19</v>
      </c>
      <c r="D508">
        <v>1</v>
      </c>
      <c r="E508" s="2">
        <v>16.063530993413444</v>
      </c>
      <c r="F508" s="2">
        <v>15.209538999998278</v>
      </c>
      <c r="G508" s="2">
        <v>1.4098945325932277</v>
      </c>
      <c r="H508" s="2">
        <v>0.53683253989584578</v>
      </c>
    </row>
    <row r="509" spans="1:8" x14ac:dyDescent="0.25">
      <c r="A509">
        <v>141942</v>
      </c>
      <c r="B509" t="s">
        <v>96</v>
      </c>
      <c r="C509" t="s">
        <v>19</v>
      </c>
      <c r="D509">
        <v>1</v>
      </c>
      <c r="E509" s="2">
        <v>23.084204196965157</v>
      </c>
      <c r="F509" s="2">
        <v>22.586198600182144</v>
      </c>
      <c r="G509" s="2">
        <v>1.2250594628487121</v>
      </c>
      <c r="H509" s="2">
        <v>0.72705386606569888</v>
      </c>
    </row>
    <row r="510" spans="1:8" x14ac:dyDescent="0.25">
      <c r="A510">
        <v>149895</v>
      </c>
      <c r="B510" t="s">
        <v>96</v>
      </c>
      <c r="C510" t="s">
        <v>19</v>
      </c>
      <c r="D510">
        <v>1</v>
      </c>
      <c r="E510" s="2">
        <v>15.360646913612147</v>
      </c>
      <c r="F510" s="2">
        <v>14.864417576503932</v>
      </c>
      <c r="G510" s="2">
        <v>1.6341564948753042</v>
      </c>
      <c r="H510" s="2">
        <v>-2.3381538212544157</v>
      </c>
    </row>
    <row r="511" spans="1:8" x14ac:dyDescent="0.25">
      <c r="A511">
        <v>1000146</v>
      </c>
      <c r="B511" t="s">
        <v>96</v>
      </c>
      <c r="C511" t="s">
        <v>19</v>
      </c>
      <c r="D511">
        <v>1</v>
      </c>
      <c r="E511" s="2">
        <v>10.895863173635686</v>
      </c>
      <c r="F511" s="2">
        <v>9.8417944931338255</v>
      </c>
      <c r="G511" s="2">
        <v>0.65115417892704919</v>
      </c>
      <c r="H511" s="2">
        <v>-3.0829868759616916</v>
      </c>
    </row>
    <row r="512" spans="1:8" x14ac:dyDescent="0.25">
      <c r="A512">
        <v>1003506</v>
      </c>
      <c r="B512" t="s">
        <v>96</v>
      </c>
      <c r="C512" t="s">
        <v>19</v>
      </c>
      <c r="D512">
        <v>1</v>
      </c>
      <c r="E512" s="2">
        <v>15.095708894760678</v>
      </c>
      <c r="F512" s="2">
        <v>13.912992363712418</v>
      </c>
      <c r="G512" s="2">
        <v>2.6128494012045831</v>
      </c>
      <c r="H512" s="2">
        <v>1.4301328701563225</v>
      </c>
    </row>
    <row r="513" spans="1:8" x14ac:dyDescent="0.25">
      <c r="A513">
        <v>1007549</v>
      </c>
      <c r="B513" t="s">
        <v>96</v>
      </c>
      <c r="C513" t="s">
        <v>19</v>
      </c>
      <c r="D513">
        <v>1</v>
      </c>
      <c r="E513" s="2">
        <v>16.493902309046231</v>
      </c>
      <c r="F513" s="2">
        <v>15.668739274179295</v>
      </c>
      <c r="G513" s="2">
        <v>1.5855660932055748</v>
      </c>
      <c r="H513" s="2">
        <v>0.54616008603764321</v>
      </c>
    </row>
    <row r="514" spans="1:8" x14ac:dyDescent="0.25">
      <c r="A514">
        <v>1040466</v>
      </c>
      <c r="B514" t="s">
        <v>96</v>
      </c>
      <c r="C514" t="s">
        <v>19</v>
      </c>
      <c r="D514">
        <v>1</v>
      </c>
      <c r="E514" s="2">
        <v>17.145117016792856</v>
      </c>
      <c r="F514" s="2">
        <v>16.357968109855445</v>
      </c>
      <c r="G514" s="2">
        <v>1.9982044559214049</v>
      </c>
      <c r="H514" s="2">
        <v>1.2110555489839943</v>
      </c>
    </row>
    <row r="515" spans="1:8" x14ac:dyDescent="0.25">
      <c r="A515">
        <v>1064453</v>
      </c>
      <c r="B515" t="s">
        <v>96</v>
      </c>
      <c r="C515" t="s">
        <v>19</v>
      </c>
      <c r="D515">
        <v>1</v>
      </c>
      <c r="E515" s="2">
        <v>47.168463284092638</v>
      </c>
      <c r="F515" s="2">
        <v>46.83062529437391</v>
      </c>
      <c r="G515" s="2">
        <v>10.081253174387825</v>
      </c>
      <c r="H515" s="2">
        <v>9.7434151846690966</v>
      </c>
    </row>
    <row r="516" spans="1:8" x14ac:dyDescent="0.25">
      <c r="A516">
        <v>1129750</v>
      </c>
      <c r="B516" t="s">
        <v>96</v>
      </c>
      <c r="C516" t="s">
        <v>19</v>
      </c>
      <c r="D516">
        <v>1</v>
      </c>
      <c r="E516" s="2">
        <v>20.68043125903511</v>
      </c>
      <c r="F516" s="2">
        <v>20.151990226988399</v>
      </c>
      <c r="G516" s="2">
        <v>1.6232081799824236</v>
      </c>
      <c r="H516" s="2">
        <v>1.0947671479357126</v>
      </c>
    </row>
    <row r="517" spans="1:8" x14ac:dyDescent="0.25">
      <c r="A517">
        <v>1165290</v>
      </c>
      <c r="B517" t="s">
        <v>96</v>
      </c>
      <c r="C517" t="s">
        <v>19</v>
      </c>
      <c r="D517">
        <v>1</v>
      </c>
      <c r="E517" s="2">
        <v>14.343808237984614</v>
      </c>
      <c r="F517" s="2">
        <v>12.213169848733292</v>
      </c>
      <c r="G517" s="2">
        <v>0.26253229304233017</v>
      </c>
      <c r="H517" s="2">
        <v>-6.9691938592326839</v>
      </c>
    </row>
    <row r="518" spans="1:8" x14ac:dyDescent="0.25">
      <c r="A518">
        <v>1172110</v>
      </c>
      <c r="B518" t="s">
        <v>96</v>
      </c>
      <c r="C518" t="s">
        <v>19</v>
      </c>
      <c r="D518">
        <v>1</v>
      </c>
      <c r="E518" s="2">
        <v>10.738632426459816</v>
      </c>
      <c r="F518" s="2">
        <v>9.0542676303733938</v>
      </c>
      <c r="G518" s="2">
        <v>-11.402857254487202</v>
      </c>
      <c r="H518" s="2">
        <v>-15.700191017258957</v>
      </c>
    </row>
    <row r="519" spans="1:8" x14ac:dyDescent="0.25">
      <c r="A519">
        <v>1174830</v>
      </c>
      <c r="B519" t="s">
        <v>96</v>
      </c>
      <c r="C519" t="s">
        <v>19</v>
      </c>
      <c r="D519">
        <v>1</v>
      </c>
      <c r="E519" s="2">
        <v>17.2579247731355</v>
      </c>
      <c r="F519" s="2">
        <v>16.809591111940371</v>
      </c>
      <c r="G519" s="2">
        <v>3.2197030602368759</v>
      </c>
      <c r="H519" s="2">
        <v>2.7713693990417472</v>
      </c>
    </row>
    <row r="520" spans="1:8" x14ac:dyDescent="0.25">
      <c r="A520">
        <v>1182370</v>
      </c>
      <c r="B520" t="s">
        <v>96</v>
      </c>
      <c r="C520" t="s">
        <v>19</v>
      </c>
      <c r="D520">
        <v>1</v>
      </c>
      <c r="E520" s="2">
        <v>15.543267200780242</v>
      </c>
      <c r="F520" s="2">
        <v>14.396039707957051</v>
      </c>
      <c r="G520" s="2">
        <v>1.6081759228894246</v>
      </c>
      <c r="H520" s="2">
        <v>-0.15865685581388966</v>
      </c>
    </row>
    <row r="521" spans="1:8" x14ac:dyDescent="0.25">
      <c r="A521">
        <v>1224250</v>
      </c>
      <c r="B521" t="s">
        <v>96</v>
      </c>
      <c r="C521" t="s">
        <v>19</v>
      </c>
      <c r="D521">
        <v>1</v>
      </c>
      <c r="E521" s="2">
        <v>17.29138955055307</v>
      </c>
      <c r="F521" s="2">
        <v>16.416878156031384</v>
      </c>
      <c r="G521" s="2">
        <v>1.916573889288804</v>
      </c>
      <c r="H521" s="2">
        <v>1.0420624947671175</v>
      </c>
    </row>
    <row r="522" spans="1:8" x14ac:dyDescent="0.25">
      <c r="A522">
        <v>1435695</v>
      </c>
      <c r="B522" t="s">
        <v>96</v>
      </c>
      <c r="C522" t="s">
        <v>19</v>
      </c>
      <c r="D522">
        <v>1</v>
      </c>
      <c r="E522" s="2">
        <v>9.9666956708677183</v>
      </c>
      <c r="F522" s="2">
        <v>9.1597287191720653</v>
      </c>
      <c r="G522" s="2">
        <v>1.2251199801700405</v>
      </c>
      <c r="H522" s="2">
        <v>-1.9143120645734868E-2</v>
      </c>
    </row>
    <row r="523" spans="1:8" x14ac:dyDescent="0.25">
      <c r="A523">
        <v>1473327</v>
      </c>
      <c r="B523" t="s">
        <v>96</v>
      </c>
      <c r="C523" t="s">
        <v>19</v>
      </c>
      <c r="D523">
        <v>1</v>
      </c>
      <c r="E523" s="2">
        <v>15.353464266530292</v>
      </c>
      <c r="F523" s="2">
        <v>14.464139478466793</v>
      </c>
      <c r="G523" s="2">
        <v>1.3978706723753263</v>
      </c>
      <c r="H523" s="2">
        <v>-0.40599511472166583</v>
      </c>
    </row>
    <row r="524" spans="1:8" x14ac:dyDescent="0.25">
      <c r="A524">
        <v>104050</v>
      </c>
      <c r="B524" t="s">
        <v>95</v>
      </c>
      <c r="C524" t="s">
        <v>14</v>
      </c>
      <c r="D524">
        <v>1</v>
      </c>
      <c r="E524" s="2">
        <v>15.140066875222665</v>
      </c>
      <c r="F524" s="2">
        <v>11.437542428667042</v>
      </c>
      <c r="G524" s="2">
        <v>-1.6434000960128614</v>
      </c>
      <c r="H524" s="2">
        <v>-8.1009160583354607</v>
      </c>
    </row>
    <row r="525" spans="1:8" x14ac:dyDescent="0.25">
      <c r="A525">
        <v>107508</v>
      </c>
      <c r="B525" t="s">
        <v>95</v>
      </c>
      <c r="C525" t="s">
        <v>14</v>
      </c>
      <c r="D525">
        <v>1</v>
      </c>
      <c r="E525" s="2">
        <v>32.816124515398478</v>
      </c>
      <c r="F525" s="2">
        <v>27.200979810600188</v>
      </c>
      <c r="G525" s="2">
        <v>-3.1396924848678189</v>
      </c>
      <c r="H525" s="2">
        <v>-20.187731086404142</v>
      </c>
    </row>
    <row r="526" spans="1:8" x14ac:dyDescent="0.25">
      <c r="A526">
        <v>111799</v>
      </c>
      <c r="B526" t="s">
        <v>95</v>
      </c>
      <c r="C526" t="s">
        <v>14</v>
      </c>
      <c r="D526">
        <v>1</v>
      </c>
      <c r="E526" s="2">
        <v>17.219226123055464</v>
      </c>
      <c r="F526" s="2">
        <v>15.712413680310041</v>
      </c>
      <c r="G526" s="2">
        <v>-3.8096839575893711</v>
      </c>
      <c r="H526" s="2">
        <v>-9.8420101081503599</v>
      </c>
    </row>
    <row r="527" spans="1:8" x14ac:dyDescent="0.25">
      <c r="A527">
        <v>112204</v>
      </c>
      <c r="B527" t="s">
        <v>95</v>
      </c>
      <c r="C527" t="s">
        <v>14</v>
      </c>
      <c r="D527">
        <v>1</v>
      </c>
      <c r="E527" s="2">
        <v>19.704964608487057</v>
      </c>
      <c r="F527" s="2">
        <v>15.896124513187695</v>
      </c>
      <c r="G527" s="2">
        <v>-1.9177461078509808</v>
      </c>
      <c r="H527" s="2">
        <v>-10.576552450879289</v>
      </c>
    </row>
    <row r="528" spans="1:8" x14ac:dyDescent="0.25">
      <c r="A528">
        <v>135894</v>
      </c>
      <c r="B528" t="s">
        <v>95</v>
      </c>
      <c r="C528" t="s">
        <v>14</v>
      </c>
      <c r="D528">
        <v>1</v>
      </c>
      <c r="E528" s="2">
        <v>14.594557610762509</v>
      </c>
      <c r="F528" s="2">
        <v>12.060969089125615</v>
      </c>
      <c r="G528" s="2">
        <v>-2.1905548516982787</v>
      </c>
      <c r="H528" s="2">
        <v>-7.10418129936774</v>
      </c>
    </row>
    <row r="529" spans="1:8" x14ac:dyDescent="0.25">
      <c r="A529">
        <v>1000051</v>
      </c>
      <c r="B529" t="s">
        <v>95</v>
      </c>
      <c r="C529" t="s">
        <v>14</v>
      </c>
      <c r="D529">
        <v>1</v>
      </c>
      <c r="E529" s="2">
        <v>17.100547853673952</v>
      </c>
      <c r="F529" s="2">
        <v>17.085461138861188</v>
      </c>
      <c r="G529" s="2">
        <v>1.5403420738120577</v>
      </c>
      <c r="H529" s="2">
        <v>1.5252553589992939</v>
      </c>
    </row>
    <row r="530" spans="1:8" x14ac:dyDescent="0.25">
      <c r="A530">
        <v>1010915</v>
      </c>
      <c r="B530" t="s">
        <v>95</v>
      </c>
      <c r="C530" t="s">
        <v>14</v>
      </c>
      <c r="D530">
        <v>1</v>
      </c>
      <c r="E530" s="2">
        <v>22.760415965590674</v>
      </c>
      <c r="F530" s="2">
        <v>22.191071215151688</v>
      </c>
      <c r="G530" s="2">
        <v>-9.2374890138238186E-3</v>
      </c>
      <c r="H530" s="2">
        <v>-6.9011964732927833</v>
      </c>
    </row>
    <row r="531" spans="1:8" x14ac:dyDescent="0.25">
      <c r="A531">
        <v>1011722</v>
      </c>
      <c r="B531" t="s">
        <v>95</v>
      </c>
      <c r="C531" t="s">
        <v>14</v>
      </c>
      <c r="D531">
        <v>1</v>
      </c>
      <c r="E531" s="2">
        <v>17.658771831359719</v>
      </c>
      <c r="F531" s="2">
        <v>15.939164229880079</v>
      </c>
      <c r="G531" s="2">
        <v>-0.99489739883235018</v>
      </c>
      <c r="H531" s="2">
        <v>-2.7145050003119895</v>
      </c>
    </row>
    <row r="532" spans="1:8" x14ac:dyDescent="0.25">
      <c r="A532">
        <v>1055133</v>
      </c>
      <c r="B532" t="s">
        <v>95</v>
      </c>
      <c r="C532" t="s">
        <v>14</v>
      </c>
      <c r="D532">
        <v>1</v>
      </c>
      <c r="E532" s="2">
        <v>55.893523331477802</v>
      </c>
      <c r="F532" s="2">
        <v>51.596449761453364</v>
      </c>
      <c r="G532" s="2">
        <v>-39.172742194039216</v>
      </c>
      <c r="H532" s="2">
        <v>-45.707707175428126</v>
      </c>
    </row>
    <row r="533" spans="1:8" x14ac:dyDescent="0.25">
      <c r="A533">
        <v>1258790</v>
      </c>
      <c r="B533" t="s">
        <v>95</v>
      </c>
      <c r="C533" t="s">
        <v>14</v>
      </c>
      <c r="D533">
        <v>1</v>
      </c>
      <c r="E533" s="2">
        <v>14.108578022758689</v>
      </c>
      <c r="F533" s="2">
        <v>11.930192895889089</v>
      </c>
      <c r="G533" s="2">
        <v>-5.4210286560803809</v>
      </c>
      <c r="H533" s="2">
        <v>-10.072372612702841</v>
      </c>
    </row>
    <row r="534" spans="1:8" x14ac:dyDescent="0.25">
      <c r="A534">
        <v>1413190</v>
      </c>
      <c r="B534" t="s">
        <v>95</v>
      </c>
      <c r="C534" t="s">
        <v>14</v>
      </c>
      <c r="D534">
        <v>1</v>
      </c>
      <c r="E534" s="2">
        <v>13.95977592797445</v>
      </c>
      <c r="F534" s="2">
        <v>10.524526420774285</v>
      </c>
      <c r="G534" s="2">
        <v>-8.3284852326780321</v>
      </c>
      <c r="H534" s="2">
        <v>-15.768238496445779</v>
      </c>
    </row>
    <row r="535" spans="1:8" x14ac:dyDescent="0.25">
      <c r="A535">
        <v>108528</v>
      </c>
      <c r="B535" t="s">
        <v>86</v>
      </c>
      <c r="C535" t="s">
        <v>16</v>
      </c>
      <c r="D535">
        <v>1</v>
      </c>
      <c r="E535" s="2">
        <v>15.207795064004397</v>
      </c>
      <c r="F535" s="2">
        <v>14.610657404973889</v>
      </c>
      <c r="G535" s="2">
        <v>-2.216492479547302</v>
      </c>
      <c r="H535" s="2">
        <v>-3.0472510251641403</v>
      </c>
    </row>
    <row r="536" spans="1:8" x14ac:dyDescent="0.25">
      <c r="A536">
        <v>112009</v>
      </c>
      <c r="B536" t="s">
        <v>86</v>
      </c>
      <c r="C536" t="s">
        <v>16</v>
      </c>
      <c r="D536">
        <v>1</v>
      </c>
      <c r="E536" s="2">
        <v>20.135239630133057</v>
      </c>
      <c r="F536" s="2">
        <v>19.854917595861721</v>
      </c>
      <c r="G536" s="2">
        <v>1.2498734969729526</v>
      </c>
      <c r="H536" s="2">
        <v>0.96955146270161663</v>
      </c>
    </row>
    <row r="537" spans="1:8" x14ac:dyDescent="0.25">
      <c r="A537">
        <v>112666</v>
      </c>
      <c r="B537" t="s">
        <v>86</v>
      </c>
      <c r="C537" t="s">
        <v>16</v>
      </c>
      <c r="D537">
        <v>1</v>
      </c>
      <c r="E537" s="2">
        <v>17.019423448060103</v>
      </c>
      <c r="F537" s="2">
        <v>16.247150568206205</v>
      </c>
      <c r="G537" s="2">
        <v>-1.0688103397237185</v>
      </c>
      <c r="H537" s="2">
        <v>-1.9167164788507094</v>
      </c>
    </row>
    <row r="538" spans="1:8" x14ac:dyDescent="0.25">
      <c r="A538">
        <v>113359</v>
      </c>
      <c r="B538" t="s">
        <v>86</v>
      </c>
      <c r="C538" t="s">
        <v>16</v>
      </c>
      <c r="D538">
        <v>1</v>
      </c>
      <c r="E538" s="2">
        <v>16.138487818706697</v>
      </c>
      <c r="F538" s="2">
        <v>15.729707846481306</v>
      </c>
      <c r="G538" s="2">
        <v>-1.1600737857970671</v>
      </c>
      <c r="H538" s="2">
        <v>-1.568853758022458</v>
      </c>
    </row>
    <row r="539" spans="1:8" x14ac:dyDescent="0.25">
      <c r="A539">
        <v>1001601</v>
      </c>
      <c r="B539" t="s">
        <v>86</v>
      </c>
      <c r="C539" t="s">
        <v>16</v>
      </c>
      <c r="D539">
        <v>1</v>
      </c>
      <c r="E539" s="2">
        <v>25.426118316363887</v>
      </c>
      <c r="F539" s="2">
        <v>24.466883935172476</v>
      </c>
      <c r="G539" s="2">
        <v>1.2857603835248952</v>
      </c>
      <c r="H539" s="2">
        <v>0.32652600233348394</v>
      </c>
    </row>
    <row r="540" spans="1:8" x14ac:dyDescent="0.25">
      <c r="A540">
        <v>1003495</v>
      </c>
      <c r="B540" t="s">
        <v>86</v>
      </c>
      <c r="C540" t="s">
        <v>16</v>
      </c>
      <c r="D540">
        <v>1</v>
      </c>
      <c r="E540" s="2">
        <v>18.753970767768415</v>
      </c>
      <c r="F540" s="2">
        <v>18.071602506112729</v>
      </c>
      <c r="G540" s="2">
        <v>-1.3513365094380525</v>
      </c>
      <c r="H540" s="2">
        <v>-2.1117786074655527</v>
      </c>
    </row>
    <row r="541" spans="1:8" x14ac:dyDescent="0.25">
      <c r="A541">
        <v>1003996</v>
      </c>
      <c r="B541" t="s">
        <v>86</v>
      </c>
      <c r="C541" t="s">
        <v>16</v>
      </c>
      <c r="D541">
        <v>1</v>
      </c>
      <c r="E541" s="2">
        <v>18.948843709852632</v>
      </c>
      <c r="F541" s="2">
        <v>18.217390825468659</v>
      </c>
      <c r="G541" s="2">
        <v>-1.5118496032769251</v>
      </c>
      <c r="H541" s="2">
        <v>-2.6901333882704606</v>
      </c>
    </row>
    <row r="542" spans="1:8" x14ac:dyDescent="0.25">
      <c r="A542">
        <v>1005330</v>
      </c>
      <c r="B542" t="s">
        <v>86</v>
      </c>
      <c r="C542" t="s">
        <v>16</v>
      </c>
      <c r="D542">
        <v>1</v>
      </c>
      <c r="E542" s="2">
        <v>17.496408216173535</v>
      </c>
      <c r="F542" s="2">
        <v>16.943894797533126</v>
      </c>
      <c r="G542" s="2">
        <v>-1.4896561759458926</v>
      </c>
      <c r="H542" s="2">
        <v>-2.1187281795372073</v>
      </c>
    </row>
    <row r="543" spans="1:8" x14ac:dyDescent="0.25">
      <c r="A543">
        <v>1008974</v>
      </c>
      <c r="B543" t="s">
        <v>86</v>
      </c>
      <c r="C543" t="s">
        <v>16</v>
      </c>
      <c r="D543">
        <v>1</v>
      </c>
      <c r="E543" s="2">
        <v>18.073452036424079</v>
      </c>
      <c r="F543" s="2">
        <v>17.751305538973281</v>
      </c>
      <c r="G543" s="2">
        <v>0.97771188466178671</v>
      </c>
      <c r="H543" s="2">
        <v>0.65556538721098789</v>
      </c>
    </row>
    <row r="544" spans="1:8" x14ac:dyDescent="0.25">
      <c r="A544">
        <v>1009504</v>
      </c>
      <c r="B544" t="s">
        <v>86</v>
      </c>
      <c r="C544" t="s">
        <v>16</v>
      </c>
      <c r="D544">
        <v>1</v>
      </c>
      <c r="E544" s="2">
        <v>18.71323298141537</v>
      </c>
      <c r="F544" s="2">
        <v>18.383258367436909</v>
      </c>
      <c r="G544" s="2">
        <v>0.75881385967941029</v>
      </c>
      <c r="H544" s="2">
        <v>0.42883924570094933</v>
      </c>
    </row>
    <row r="545" spans="1:8" x14ac:dyDescent="0.25">
      <c r="A545">
        <v>1009702</v>
      </c>
      <c r="B545" t="s">
        <v>86</v>
      </c>
      <c r="C545" t="s">
        <v>16</v>
      </c>
      <c r="D545">
        <v>1</v>
      </c>
      <c r="E545" s="2">
        <v>17.85603391980154</v>
      </c>
      <c r="F545" s="2">
        <v>17.304106783065226</v>
      </c>
      <c r="G545" s="2">
        <v>-0.52237060828298354</v>
      </c>
      <c r="H545" s="2">
        <v>-1.315964419101082</v>
      </c>
    </row>
    <row r="546" spans="1:8" x14ac:dyDescent="0.25">
      <c r="A546">
        <v>1010104</v>
      </c>
      <c r="B546" t="s">
        <v>86</v>
      </c>
      <c r="C546" t="s">
        <v>16</v>
      </c>
      <c r="D546">
        <v>1</v>
      </c>
      <c r="E546" s="2">
        <v>16.584052652063281</v>
      </c>
      <c r="F546" s="2">
        <v>15.953587102866912</v>
      </c>
      <c r="G546" s="2">
        <v>-1.1825729451951901</v>
      </c>
      <c r="H546" s="2">
        <v>-2.202167275193796</v>
      </c>
    </row>
    <row r="547" spans="1:8" x14ac:dyDescent="0.25">
      <c r="A547">
        <v>1010782</v>
      </c>
      <c r="B547" t="s">
        <v>86</v>
      </c>
      <c r="C547" t="s">
        <v>16</v>
      </c>
      <c r="D547">
        <v>1</v>
      </c>
      <c r="E547" s="2">
        <v>16.098888283522513</v>
      </c>
      <c r="F547" s="2">
        <v>15.471145078049242</v>
      </c>
      <c r="G547" s="2">
        <v>-1.2589141986842947</v>
      </c>
      <c r="H547" s="2">
        <v>-2.1499486523427063</v>
      </c>
    </row>
    <row r="548" spans="1:8" x14ac:dyDescent="0.25">
      <c r="A548">
        <v>1010892</v>
      </c>
      <c r="B548" t="s">
        <v>86</v>
      </c>
      <c r="C548" t="s">
        <v>16</v>
      </c>
      <c r="D548">
        <v>1</v>
      </c>
      <c r="E548" s="2">
        <v>15.555202967665302</v>
      </c>
      <c r="F548" s="2">
        <v>14.96049620997468</v>
      </c>
      <c r="G548" s="2">
        <v>-2.3386254987771871</v>
      </c>
      <c r="H548" s="2">
        <v>-2.9333322564678088</v>
      </c>
    </row>
    <row r="549" spans="1:8" x14ac:dyDescent="0.25">
      <c r="A549">
        <v>1010913</v>
      </c>
      <c r="B549" t="s">
        <v>86</v>
      </c>
      <c r="C549" t="s">
        <v>16</v>
      </c>
      <c r="D549">
        <v>1</v>
      </c>
      <c r="E549" s="2">
        <v>20.132253750837481</v>
      </c>
      <c r="F549" s="2">
        <v>19.873833123562452</v>
      </c>
      <c r="G549" s="2">
        <v>0.63175460651401494</v>
      </c>
      <c r="H549" s="2">
        <v>0.37333397923898559</v>
      </c>
    </row>
    <row r="550" spans="1:8" x14ac:dyDescent="0.25">
      <c r="A550">
        <v>1011628</v>
      </c>
      <c r="B550" t="s">
        <v>86</v>
      </c>
      <c r="C550" t="s">
        <v>16</v>
      </c>
      <c r="D550">
        <v>1</v>
      </c>
      <c r="E550" s="2">
        <v>17.458279414518536</v>
      </c>
      <c r="F550" s="2">
        <v>16.887084348898114</v>
      </c>
      <c r="G550" s="2">
        <v>-0.62195196436234923</v>
      </c>
      <c r="H550" s="2">
        <v>-1.1931470299827716</v>
      </c>
    </row>
    <row r="551" spans="1:8" x14ac:dyDescent="0.25">
      <c r="A551">
        <v>1025922</v>
      </c>
      <c r="B551" t="s">
        <v>86</v>
      </c>
      <c r="C551" t="s">
        <v>16</v>
      </c>
      <c r="D551">
        <v>1</v>
      </c>
      <c r="E551" s="2">
        <v>17.136849229306176</v>
      </c>
      <c r="F551" s="2">
        <v>16.294508588699657</v>
      </c>
      <c r="G551" s="2">
        <v>-1.1389774475175045</v>
      </c>
      <c r="H551" s="2">
        <v>-2.2435785888562094</v>
      </c>
    </row>
    <row r="552" spans="1:8" x14ac:dyDescent="0.25">
      <c r="A552">
        <v>1028649</v>
      </c>
      <c r="B552" t="s">
        <v>86</v>
      </c>
      <c r="C552" t="s">
        <v>16</v>
      </c>
      <c r="D552">
        <v>1</v>
      </c>
      <c r="E552" s="2">
        <v>16.901544681815437</v>
      </c>
      <c r="F552" s="2">
        <v>16.2604037837379</v>
      </c>
      <c r="G552" s="2">
        <v>-0.82791702794395761</v>
      </c>
      <c r="H552" s="2">
        <v>-1.627744104517717</v>
      </c>
    </row>
    <row r="553" spans="1:8" x14ac:dyDescent="0.25">
      <c r="A553">
        <v>1046887</v>
      </c>
      <c r="B553" t="s">
        <v>86</v>
      </c>
      <c r="C553" t="s">
        <v>16</v>
      </c>
      <c r="D553">
        <v>1</v>
      </c>
      <c r="E553" s="2">
        <v>19.811583994151302</v>
      </c>
      <c r="F553" s="2">
        <v>18.78093300883069</v>
      </c>
      <c r="G553" s="2">
        <v>-1.802100342702488</v>
      </c>
      <c r="H553" s="2">
        <v>-3.2150639906589227</v>
      </c>
    </row>
    <row r="554" spans="1:8" x14ac:dyDescent="0.25">
      <c r="A554">
        <v>1126610</v>
      </c>
      <c r="B554" t="s">
        <v>86</v>
      </c>
      <c r="C554" t="s">
        <v>16</v>
      </c>
      <c r="D554">
        <v>1</v>
      </c>
      <c r="E554" s="2">
        <v>16.069693649349762</v>
      </c>
      <c r="F554" s="2">
        <v>14.65824613338668</v>
      </c>
      <c r="G554" s="2">
        <v>-2.353396300812804</v>
      </c>
      <c r="H554" s="2">
        <v>-4.7924300468711749</v>
      </c>
    </row>
    <row r="555" spans="1:8" x14ac:dyDescent="0.25">
      <c r="A555">
        <v>1170075</v>
      </c>
      <c r="B555" t="s">
        <v>86</v>
      </c>
      <c r="C555" t="s">
        <v>16</v>
      </c>
      <c r="D555">
        <v>1</v>
      </c>
      <c r="E555" s="2">
        <v>22.698233577908518</v>
      </c>
      <c r="F555" s="2">
        <v>21.981150041462669</v>
      </c>
      <c r="G555" s="2">
        <v>-1.9423905643249562</v>
      </c>
      <c r="H555" s="2">
        <v>-2.8116279383754801</v>
      </c>
    </row>
    <row r="556" spans="1:8" x14ac:dyDescent="0.25">
      <c r="A556">
        <v>1239130</v>
      </c>
      <c r="B556" t="s">
        <v>86</v>
      </c>
      <c r="C556" t="s">
        <v>16</v>
      </c>
      <c r="D556">
        <v>1</v>
      </c>
      <c r="E556" s="2">
        <v>18.813350865822404</v>
      </c>
      <c r="F556" s="2">
        <v>18.599475708570239</v>
      </c>
      <c r="G556" s="2">
        <v>1.307641691870792</v>
      </c>
      <c r="H556" s="2">
        <v>1.0937665346186272</v>
      </c>
    </row>
    <row r="557" spans="1:8" x14ac:dyDescent="0.25">
      <c r="A557">
        <v>1436351</v>
      </c>
      <c r="B557" t="s">
        <v>86</v>
      </c>
      <c r="C557" t="s">
        <v>16</v>
      </c>
      <c r="D557">
        <v>1</v>
      </c>
      <c r="E557" s="2">
        <v>21.469802936018318</v>
      </c>
      <c r="F557" s="2">
        <v>21.11024908790321</v>
      </c>
      <c r="G557" s="2">
        <v>-4.7161928213575841</v>
      </c>
      <c r="H557" s="2">
        <v>-5.0757466694726929</v>
      </c>
    </row>
    <row r="558" spans="1:8" x14ac:dyDescent="0.25">
      <c r="A558">
        <v>1436452</v>
      </c>
      <c r="B558" t="s">
        <v>86</v>
      </c>
      <c r="C558" t="s">
        <v>16</v>
      </c>
      <c r="D558">
        <v>1</v>
      </c>
      <c r="E558" s="2">
        <v>19.285247818660178</v>
      </c>
      <c r="F558" s="2">
        <v>18.335531953726264</v>
      </c>
      <c r="G558" s="2">
        <v>-2.1202328064706109</v>
      </c>
      <c r="H558" s="2">
        <v>-3.5766971229876034</v>
      </c>
    </row>
    <row r="559" spans="1:8" x14ac:dyDescent="0.25">
      <c r="A559">
        <v>1470067</v>
      </c>
      <c r="B559" t="s">
        <v>86</v>
      </c>
      <c r="C559" t="s">
        <v>16</v>
      </c>
      <c r="D559">
        <v>1</v>
      </c>
      <c r="E559" s="2">
        <v>16.004867168416638</v>
      </c>
      <c r="F559" s="2">
        <v>15.295701832150609</v>
      </c>
      <c r="G559" s="2">
        <v>-1.3548671252605047</v>
      </c>
      <c r="H559" s="2">
        <v>-2.2342702787654769</v>
      </c>
    </row>
    <row r="560" spans="1:8" x14ac:dyDescent="0.25">
      <c r="A560">
        <v>107468</v>
      </c>
      <c r="B560" t="s">
        <v>77</v>
      </c>
      <c r="C560" t="s">
        <v>14</v>
      </c>
      <c r="D560">
        <v>1</v>
      </c>
      <c r="E560" s="13">
        <v>26.946645312582618</v>
      </c>
      <c r="F560" s="4">
        <v>17.619834379735792</v>
      </c>
      <c r="G560" s="2">
        <v>0.88688546896062448</v>
      </c>
      <c r="H560" s="2">
        <v>-8.4399254638862011</v>
      </c>
    </row>
    <row r="561" spans="1:8" x14ac:dyDescent="0.25">
      <c r="A561">
        <v>111513</v>
      </c>
      <c r="B561" t="s">
        <v>77</v>
      </c>
      <c r="C561" t="s">
        <v>14</v>
      </c>
      <c r="D561">
        <v>1</v>
      </c>
      <c r="E561" s="13">
        <v>19.701082554159168</v>
      </c>
      <c r="F561" s="4">
        <v>19.302150946499886</v>
      </c>
      <c r="G561" s="2">
        <v>0.97399934573920177</v>
      </c>
      <c r="H561" s="2">
        <v>0.57506773807991962</v>
      </c>
    </row>
    <row r="562" spans="1:8" x14ac:dyDescent="0.25">
      <c r="A562">
        <v>111600</v>
      </c>
      <c r="B562" t="s">
        <v>77</v>
      </c>
      <c r="C562" t="s">
        <v>14</v>
      </c>
      <c r="D562">
        <v>1</v>
      </c>
      <c r="E562" s="13">
        <v>13.315472078313736</v>
      </c>
      <c r="F562" s="4">
        <v>11.289755904431113</v>
      </c>
      <c r="G562" s="2">
        <v>0.688682171393598</v>
      </c>
      <c r="H562" s="2">
        <v>-1.8061457526922826</v>
      </c>
    </row>
    <row r="563" spans="1:8" x14ac:dyDescent="0.25">
      <c r="A563">
        <v>112137</v>
      </c>
      <c r="B563" t="s">
        <v>77</v>
      </c>
      <c r="C563" t="s">
        <v>14</v>
      </c>
      <c r="D563">
        <v>1</v>
      </c>
      <c r="E563" s="13">
        <v>14.256996692565204</v>
      </c>
      <c r="F563" s="4">
        <v>12.477121877793328</v>
      </c>
      <c r="G563" s="2">
        <v>0.53780867903236107</v>
      </c>
      <c r="H563" s="2">
        <v>-1.2420661357395151</v>
      </c>
    </row>
    <row r="564" spans="1:8" x14ac:dyDescent="0.25">
      <c r="A564">
        <v>1001855</v>
      </c>
      <c r="B564" t="s">
        <v>77</v>
      </c>
      <c r="C564" t="s">
        <v>14</v>
      </c>
      <c r="D564">
        <v>1</v>
      </c>
      <c r="E564" s="13">
        <v>22.341887410235223</v>
      </c>
      <c r="F564" s="4">
        <v>21.545758832457089</v>
      </c>
      <c r="G564" s="2">
        <v>2.3480114214627577</v>
      </c>
      <c r="H564" s="2">
        <v>1.5518828436846235</v>
      </c>
    </row>
    <row r="565" spans="1:8" x14ac:dyDescent="0.25">
      <c r="A565">
        <v>1451184</v>
      </c>
      <c r="B565" t="s">
        <v>77</v>
      </c>
      <c r="C565" t="s">
        <v>14</v>
      </c>
      <c r="D565">
        <v>1</v>
      </c>
      <c r="E565" s="13">
        <v>12.987170436255107</v>
      </c>
      <c r="F565" s="4">
        <v>10.826861357453765</v>
      </c>
      <c r="G565" s="2">
        <v>-0.7145387653371813</v>
      </c>
      <c r="H565" s="2">
        <v>-2.8748478441385235</v>
      </c>
    </row>
    <row r="566" spans="1:8" x14ac:dyDescent="0.25">
      <c r="A566">
        <v>1474601</v>
      </c>
      <c r="B566" t="s">
        <v>77</v>
      </c>
      <c r="C566" t="s">
        <v>14</v>
      </c>
      <c r="D566">
        <v>1</v>
      </c>
      <c r="E566" s="13">
        <v>17.13043148080434</v>
      </c>
      <c r="F566" s="4">
        <v>16.692780302186879</v>
      </c>
      <c r="G566" s="2">
        <v>1.4973401578312568</v>
      </c>
      <c r="H566" s="2">
        <v>1.0596889792137958</v>
      </c>
    </row>
    <row r="567" spans="1:8" x14ac:dyDescent="0.25">
      <c r="A567">
        <v>107486</v>
      </c>
      <c r="B567" t="s">
        <v>102</v>
      </c>
      <c r="C567" t="s">
        <v>19</v>
      </c>
      <c r="D567">
        <v>1</v>
      </c>
      <c r="E567" s="2">
        <v>15.144407585021401</v>
      </c>
      <c r="F567" s="2">
        <v>14.078469692823925</v>
      </c>
      <c r="G567" s="2">
        <v>0.71284968037916485</v>
      </c>
      <c r="H567" s="2">
        <v>-0.35308821181831185</v>
      </c>
    </row>
    <row r="568" spans="1:8" x14ac:dyDescent="0.25">
      <c r="A568">
        <v>108314</v>
      </c>
      <c r="B568" t="s">
        <v>102</v>
      </c>
      <c r="C568" t="s">
        <v>19</v>
      </c>
      <c r="D568">
        <v>1</v>
      </c>
      <c r="E568" s="2">
        <v>17.313439167502711</v>
      </c>
      <c r="F568" s="2">
        <v>16.47483872208338</v>
      </c>
      <c r="G568" s="2">
        <v>1.2447478548962607</v>
      </c>
      <c r="H568" s="2">
        <v>0.40614740947692951</v>
      </c>
    </row>
    <row r="569" spans="1:8" x14ac:dyDescent="0.25">
      <c r="A569">
        <v>108450</v>
      </c>
      <c r="B569" t="s">
        <v>102</v>
      </c>
      <c r="C569" t="s">
        <v>19</v>
      </c>
      <c r="D569">
        <v>1</v>
      </c>
      <c r="E569" s="2">
        <v>17.085000188825905</v>
      </c>
      <c r="F569" s="2">
        <v>16.753565195258862</v>
      </c>
      <c r="G569" s="2">
        <v>1.1503892732710792</v>
      </c>
      <c r="H569" s="2">
        <v>0.81895427970403567</v>
      </c>
    </row>
    <row r="570" spans="1:8" x14ac:dyDescent="0.25">
      <c r="A570">
        <v>111849</v>
      </c>
      <c r="B570" t="s">
        <v>102</v>
      </c>
      <c r="C570" t="s">
        <v>19</v>
      </c>
      <c r="D570">
        <v>1</v>
      </c>
      <c r="E570" s="2">
        <v>18.715100802090785</v>
      </c>
      <c r="F570" s="2">
        <v>18.151420299610152</v>
      </c>
      <c r="G570" s="2">
        <v>1.0618417496878045</v>
      </c>
      <c r="H570" s="2">
        <v>-0.17714685279683096</v>
      </c>
    </row>
    <row r="571" spans="1:8" x14ac:dyDescent="0.25">
      <c r="A571">
        <v>112346</v>
      </c>
      <c r="B571" t="s">
        <v>102</v>
      </c>
      <c r="C571" t="s">
        <v>19</v>
      </c>
      <c r="D571">
        <v>1</v>
      </c>
      <c r="E571" s="2">
        <v>18.435164682971074</v>
      </c>
      <c r="F571" s="2">
        <v>18.115324122505189</v>
      </c>
      <c r="G571" s="2">
        <v>0.8344592257269845</v>
      </c>
      <c r="H571" s="2">
        <v>2.3087256184687988E-2</v>
      </c>
    </row>
    <row r="572" spans="1:8" x14ac:dyDescent="0.25">
      <c r="A572">
        <v>112754</v>
      </c>
      <c r="B572" t="s">
        <v>102</v>
      </c>
      <c r="C572" t="s">
        <v>19</v>
      </c>
      <c r="D572">
        <v>1</v>
      </c>
      <c r="E572" s="2">
        <v>18.990495099679272</v>
      </c>
      <c r="F572" s="2">
        <v>18.648544958585664</v>
      </c>
      <c r="G572" s="2">
        <v>2.0352885190775645</v>
      </c>
      <c r="H572" s="2">
        <v>1.6933383779839559</v>
      </c>
    </row>
    <row r="573" spans="1:8" x14ac:dyDescent="0.25">
      <c r="A573">
        <v>115085</v>
      </c>
      <c r="B573" t="s">
        <v>102</v>
      </c>
      <c r="C573" t="s">
        <v>19</v>
      </c>
      <c r="D573">
        <v>1</v>
      </c>
      <c r="E573" s="2">
        <v>19.784872478028532</v>
      </c>
      <c r="F573" s="2">
        <v>19.177001375995783</v>
      </c>
      <c r="G573" s="2">
        <v>0.88578623393044609</v>
      </c>
      <c r="H573" s="2">
        <v>7.0505186992313895E-2</v>
      </c>
    </row>
    <row r="574" spans="1:8" x14ac:dyDescent="0.25">
      <c r="A574">
        <v>137254</v>
      </c>
      <c r="B574" t="s">
        <v>102</v>
      </c>
      <c r="C574" t="s">
        <v>19</v>
      </c>
      <c r="D574">
        <v>1</v>
      </c>
      <c r="E574" s="2">
        <v>14.814268230563025</v>
      </c>
      <c r="F574" s="2">
        <v>12.857534111356756</v>
      </c>
      <c r="G574" s="2">
        <v>3.9793029742893893E-2</v>
      </c>
      <c r="H574" s="2">
        <v>-2.9194360152978636</v>
      </c>
    </row>
    <row r="575" spans="1:8" x14ac:dyDescent="0.25">
      <c r="A575">
        <v>1071029</v>
      </c>
      <c r="B575" t="s">
        <v>102</v>
      </c>
      <c r="C575" t="s">
        <v>19</v>
      </c>
      <c r="D575">
        <v>1</v>
      </c>
      <c r="E575" s="2">
        <v>14.724134356985175</v>
      </c>
      <c r="F575" s="2">
        <v>14.166127385788016</v>
      </c>
      <c r="G575" s="2">
        <v>1.1578850745694158</v>
      </c>
      <c r="H575" s="2">
        <v>0.59987810337225689</v>
      </c>
    </row>
    <row r="576" spans="1:8" x14ac:dyDescent="0.25">
      <c r="A576">
        <v>1253590</v>
      </c>
      <c r="B576" t="s">
        <v>102</v>
      </c>
      <c r="C576" t="s">
        <v>19</v>
      </c>
      <c r="D576">
        <v>1</v>
      </c>
      <c r="E576" s="2">
        <v>19.809612350726365</v>
      </c>
      <c r="F576" s="2">
        <v>19.306146016653255</v>
      </c>
      <c r="G576" s="2">
        <v>1.1705256937369661</v>
      </c>
      <c r="H576" s="2">
        <v>0.6670593596638561</v>
      </c>
    </row>
    <row r="577" spans="1:8" x14ac:dyDescent="0.25">
      <c r="A577">
        <v>1501757</v>
      </c>
      <c r="B577" t="s">
        <v>102</v>
      </c>
      <c r="C577" t="s">
        <v>19</v>
      </c>
      <c r="D577">
        <v>1</v>
      </c>
      <c r="E577" s="2">
        <v>19.516850640672871</v>
      </c>
      <c r="F577" s="2">
        <v>19.067496410867431</v>
      </c>
      <c r="G577" s="2">
        <v>-3.0338024248024453E-3</v>
      </c>
      <c r="H577" s="2">
        <v>-3.0435804596613423</v>
      </c>
    </row>
    <row r="578" spans="1:8" x14ac:dyDescent="0.25">
      <c r="A578">
        <v>108860</v>
      </c>
      <c r="B578" t="s">
        <v>100</v>
      </c>
      <c r="C578" t="s">
        <v>19</v>
      </c>
      <c r="D578">
        <v>1</v>
      </c>
      <c r="E578" s="2">
        <v>14.26608297362438</v>
      </c>
      <c r="F578" s="2">
        <v>12.738180136946905</v>
      </c>
      <c r="G578" s="2">
        <v>1.516788087648024</v>
      </c>
      <c r="H578" s="2">
        <v>-1.1114749029450977E-2</v>
      </c>
    </row>
    <row r="579" spans="1:8" x14ac:dyDescent="0.25">
      <c r="A579">
        <v>111643</v>
      </c>
      <c r="B579" t="s">
        <v>100</v>
      </c>
      <c r="C579" t="s">
        <v>19</v>
      </c>
      <c r="D579">
        <v>1</v>
      </c>
      <c r="E579" s="2">
        <v>13.020436204741973</v>
      </c>
      <c r="F579" s="2">
        <v>12.577159899808121</v>
      </c>
      <c r="G579" s="2">
        <v>0.77114396554386921</v>
      </c>
      <c r="H579" s="2">
        <v>0.32786766061001771</v>
      </c>
    </row>
    <row r="580" spans="1:8" x14ac:dyDescent="0.25">
      <c r="A580">
        <v>111683</v>
      </c>
      <c r="B580" t="s">
        <v>100</v>
      </c>
      <c r="C580" t="s">
        <v>19</v>
      </c>
      <c r="D580">
        <v>1</v>
      </c>
      <c r="E580" s="2">
        <v>15.465617056553011</v>
      </c>
      <c r="F580" s="2">
        <v>14.97616614976344</v>
      </c>
      <c r="G580" s="2">
        <v>0.72302185203935032</v>
      </c>
      <c r="H580" s="2">
        <v>0.23357094524977917</v>
      </c>
    </row>
    <row r="581" spans="1:8" x14ac:dyDescent="0.25">
      <c r="A581">
        <v>113276</v>
      </c>
      <c r="B581" t="s">
        <v>100</v>
      </c>
      <c r="C581" t="s">
        <v>19</v>
      </c>
      <c r="D581">
        <v>1</v>
      </c>
      <c r="E581" s="2">
        <v>14.620523773766415</v>
      </c>
      <c r="F581" s="2">
        <v>12.108692803545276</v>
      </c>
      <c r="G581" s="2">
        <v>1.5281297146825708</v>
      </c>
      <c r="H581" s="2">
        <v>-0.98370125553856802</v>
      </c>
    </row>
    <row r="582" spans="1:8" x14ac:dyDescent="0.25">
      <c r="A582">
        <v>1001952</v>
      </c>
      <c r="B582" t="s">
        <v>100</v>
      </c>
      <c r="C582" t="s">
        <v>19</v>
      </c>
      <c r="D582">
        <v>1</v>
      </c>
      <c r="E582" s="2">
        <v>23.361031452354187</v>
      </c>
      <c r="F582" s="2">
        <v>21.0747024383218</v>
      </c>
      <c r="G582" s="2">
        <v>-15.470108928571573</v>
      </c>
      <c r="H582" s="2">
        <v>-18.600369456657141</v>
      </c>
    </row>
    <row r="583" spans="1:8" x14ac:dyDescent="0.25">
      <c r="A583">
        <v>1004298</v>
      </c>
      <c r="B583" t="s">
        <v>100</v>
      </c>
      <c r="C583" t="s">
        <v>19</v>
      </c>
      <c r="D583">
        <v>1</v>
      </c>
      <c r="E583" s="2">
        <v>14.834858595887809</v>
      </c>
      <c r="F583" s="2">
        <v>13.15403001748146</v>
      </c>
      <c r="G583" s="2">
        <v>0.92746422969058884</v>
      </c>
      <c r="H583" s="2">
        <v>-0.75336434871575975</v>
      </c>
    </row>
    <row r="584" spans="1:8" x14ac:dyDescent="0.25">
      <c r="A584">
        <v>106599</v>
      </c>
      <c r="B584" t="s">
        <v>87</v>
      </c>
      <c r="C584" t="s">
        <v>14</v>
      </c>
      <c r="D584">
        <v>1</v>
      </c>
      <c r="E584" s="2">
        <v>13.396274812681257</v>
      </c>
      <c r="F584" s="2">
        <v>9.3369209218479501</v>
      </c>
      <c r="G584" s="2">
        <v>0.72208451630321413</v>
      </c>
      <c r="H584" s="2">
        <v>-3.3372693745300932</v>
      </c>
    </row>
    <row r="585" spans="1:8" x14ac:dyDescent="0.25">
      <c r="A585">
        <v>112153</v>
      </c>
      <c r="B585" t="s">
        <v>87</v>
      </c>
      <c r="C585" t="s">
        <v>14</v>
      </c>
      <c r="D585">
        <v>1</v>
      </c>
      <c r="E585" s="2">
        <v>13.374048818122594</v>
      </c>
      <c r="F585" s="2">
        <v>9.3271238307774063</v>
      </c>
      <c r="G585" s="2">
        <v>1.1951318918539329</v>
      </c>
      <c r="H585" s="2">
        <v>-2.8517930954912547</v>
      </c>
    </row>
    <row r="586" spans="1:8" x14ac:dyDescent="0.25">
      <c r="A586">
        <v>112347</v>
      </c>
      <c r="B586" t="s">
        <v>87</v>
      </c>
      <c r="C586" t="s">
        <v>14</v>
      </c>
      <c r="D586">
        <v>1</v>
      </c>
      <c r="E586" s="2">
        <v>13.911599494482255</v>
      </c>
      <c r="F586" s="2">
        <v>11.135653262986747</v>
      </c>
      <c r="G586" s="2">
        <v>1.2315902381348387</v>
      </c>
      <c r="H586" s="2">
        <v>-1.5443559933606696</v>
      </c>
    </row>
    <row r="587" spans="1:8" x14ac:dyDescent="0.25">
      <c r="A587">
        <v>113646</v>
      </c>
      <c r="B587" t="s">
        <v>87</v>
      </c>
      <c r="C587" t="s">
        <v>14</v>
      </c>
      <c r="D587">
        <v>1</v>
      </c>
      <c r="E587" s="2">
        <v>21.243607828642883</v>
      </c>
      <c r="F587" s="2">
        <v>18.456158392258644</v>
      </c>
      <c r="G587" s="2">
        <v>0.88960200827647284</v>
      </c>
      <c r="H587" s="2">
        <v>-1.8978474281077666</v>
      </c>
    </row>
    <row r="588" spans="1:8" x14ac:dyDescent="0.25">
      <c r="A588">
        <v>1000789</v>
      </c>
      <c r="B588" t="s">
        <v>87</v>
      </c>
      <c r="C588" t="s">
        <v>14</v>
      </c>
      <c r="D588">
        <v>1</v>
      </c>
      <c r="E588" s="2">
        <v>21.974386275906326</v>
      </c>
      <c r="F588" s="2">
        <v>17.248957313111962</v>
      </c>
      <c r="G588" s="2">
        <v>0.68323621177493266</v>
      </c>
      <c r="H588" s="2">
        <v>-4.0421927510194315</v>
      </c>
    </row>
    <row r="589" spans="1:8" x14ac:dyDescent="0.25">
      <c r="A589">
        <v>1001061</v>
      </c>
      <c r="B589" t="s">
        <v>87</v>
      </c>
      <c r="C589" t="s">
        <v>14</v>
      </c>
      <c r="D589">
        <v>1</v>
      </c>
      <c r="E589" s="2">
        <v>13.174283662916775</v>
      </c>
      <c r="F589" s="2">
        <v>9.8049886318745276</v>
      </c>
      <c r="G589" s="2">
        <v>1.123783848452927</v>
      </c>
      <c r="H589" s="2">
        <v>-2.2455111825893201</v>
      </c>
    </row>
    <row r="590" spans="1:8" x14ac:dyDescent="0.25">
      <c r="A590">
        <v>1004984</v>
      </c>
      <c r="B590" t="s">
        <v>87</v>
      </c>
      <c r="C590" t="s">
        <v>14</v>
      </c>
      <c r="D590">
        <v>1</v>
      </c>
      <c r="E590" s="2">
        <v>23.690449874068761</v>
      </c>
      <c r="F590" s="2">
        <v>18.677829510302178</v>
      </c>
      <c r="G590" s="2">
        <v>0.19787336664645494</v>
      </c>
      <c r="H590" s="2">
        <v>-4.8147469971201282</v>
      </c>
    </row>
    <row r="591" spans="1:8" x14ac:dyDescent="0.25">
      <c r="A591">
        <v>1066256</v>
      </c>
      <c r="B591" t="s">
        <v>87</v>
      </c>
      <c r="C591" t="s">
        <v>14</v>
      </c>
      <c r="D591">
        <v>1</v>
      </c>
      <c r="E591" s="2">
        <v>20.556193673945248</v>
      </c>
      <c r="F591" s="2">
        <v>15.734015422963116</v>
      </c>
      <c r="G591" s="2">
        <v>0.20196874659857755</v>
      </c>
      <c r="H591" s="2">
        <v>-4.6202095043835545</v>
      </c>
    </row>
    <row r="592" spans="1:8" x14ac:dyDescent="0.25">
      <c r="A592">
        <v>1186810</v>
      </c>
      <c r="B592" t="s">
        <v>87</v>
      </c>
      <c r="C592" t="s">
        <v>14</v>
      </c>
      <c r="D592">
        <v>1</v>
      </c>
      <c r="E592" s="2">
        <v>13.158105387293123</v>
      </c>
      <c r="F592" s="2">
        <v>8.6399432462673325</v>
      </c>
      <c r="G592" s="2">
        <v>0.37632177665078359</v>
      </c>
      <c r="H592" s="2">
        <v>-4.1418403643750068</v>
      </c>
    </row>
    <row r="593" spans="1:8" x14ac:dyDescent="0.25">
      <c r="A593">
        <v>1307091</v>
      </c>
      <c r="B593" t="s">
        <v>87</v>
      </c>
      <c r="C593" t="s">
        <v>14</v>
      </c>
      <c r="D593">
        <v>1</v>
      </c>
      <c r="E593" s="2">
        <v>14.234446060318644</v>
      </c>
      <c r="F593" s="2">
        <v>10.02738724064185</v>
      </c>
      <c r="G593" s="2">
        <v>-1.6028127005276023</v>
      </c>
      <c r="H593" s="2">
        <v>-5.8044288302996474</v>
      </c>
    </row>
    <row r="594" spans="1:8" x14ac:dyDescent="0.25">
      <c r="A594">
        <v>1325031</v>
      </c>
      <c r="B594" t="s">
        <v>87</v>
      </c>
      <c r="C594" t="s">
        <v>14</v>
      </c>
      <c r="D594">
        <v>1</v>
      </c>
      <c r="E594" s="2">
        <v>18.252277774809102</v>
      </c>
      <c r="F594" s="2">
        <v>15.991118798542303</v>
      </c>
      <c r="G594" s="2">
        <v>0.56985215037261838</v>
      </c>
      <c r="H594" s="2">
        <v>-1.6913068258941806</v>
      </c>
    </row>
    <row r="595" spans="1:8" x14ac:dyDescent="0.25">
      <c r="A595">
        <v>1328330</v>
      </c>
      <c r="B595" t="s">
        <v>87</v>
      </c>
      <c r="C595" t="s">
        <v>14</v>
      </c>
      <c r="D595">
        <v>1</v>
      </c>
      <c r="E595" s="2">
        <v>11.702913813072383</v>
      </c>
      <c r="F595" s="2">
        <v>8.2565035862192229</v>
      </c>
      <c r="G595" s="2">
        <v>-2.0726781848439657</v>
      </c>
      <c r="H595" s="2">
        <v>-5.4334865290605805</v>
      </c>
    </row>
    <row r="596" spans="1:8" x14ac:dyDescent="0.25">
      <c r="A596">
        <v>1346158</v>
      </c>
      <c r="B596" t="s">
        <v>87</v>
      </c>
      <c r="C596" t="s">
        <v>14</v>
      </c>
      <c r="D596">
        <v>1</v>
      </c>
      <c r="E596" s="2">
        <v>13.94090738905691</v>
      </c>
      <c r="F596" s="2">
        <v>9.0227506880160444</v>
      </c>
      <c r="G596" s="2">
        <v>0.29165300180714837</v>
      </c>
      <c r="H596" s="2">
        <v>-4.6265036992337176</v>
      </c>
    </row>
    <row r="597" spans="1:8" x14ac:dyDescent="0.25">
      <c r="A597">
        <v>1347670</v>
      </c>
      <c r="B597" t="s">
        <v>87</v>
      </c>
      <c r="C597" t="s">
        <v>14</v>
      </c>
      <c r="D597">
        <v>1</v>
      </c>
      <c r="E597" s="2">
        <v>12.758938076732676</v>
      </c>
      <c r="F597" s="2">
        <v>5.268258059769475</v>
      </c>
      <c r="G597" s="2">
        <v>-0.11304037761022201</v>
      </c>
      <c r="H597" s="2">
        <v>-7.6037203945734229</v>
      </c>
    </row>
    <row r="598" spans="1:8" x14ac:dyDescent="0.25">
      <c r="A598">
        <v>1359990</v>
      </c>
      <c r="B598" t="s">
        <v>87</v>
      </c>
      <c r="C598" t="s">
        <v>14</v>
      </c>
      <c r="D598">
        <v>1</v>
      </c>
      <c r="E598" s="2">
        <v>18.081145044671967</v>
      </c>
      <c r="F598" s="2">
        <v>14.405086637830467</v>
      </c>
      <c r="G598" s="2">
        <v>-0.33943500381477776</v>
      </c>
      <c r="H598" s="2">
        <v>-4.0154934106562781</v>
      </c>
    </row>
    <row r="599" spans="1:8" x14ac:dyDescent="0.25">
      <c r="A599">
        <v>1391252</v>
      </c>
      <c r="B599" t="s">
        <v>87</v>
      </c>
      <c r="C599" t="s">
        <v>14</v>
      </c>
      <c r="D599">
        <v>1</v>
      </c>
      <c r="E599" s="2">
        <v>23.49813215345732</v>
      </c>
      <c r="F599" s="2">
        <v>18.684972049726916</v>
      </c>
      <c r="G599" s="2">
        <v>1.2582668821955245</v>
      </c>
      <c r="H599" s="2">
        <v>-3.5548932215348792</v>
      </c>
    </row>
    <row r="600" spans="1:8" x14ac:dyDescent="0.25">
      <c r="A600">
        <v>1413633</v>
      </c>
      <c r="B600" t="s">
        <v>87</v>
      </c>
      <c r="C600" t="s">
        <v>14</v>
      </c>
      <c r="D600">
        <v>1</v>
      </c>
      <c r="E600" s="2">
        <v>22.43474837487523</v>
      </c>
      <c r="F600" s="2">
        <v>18.957956572151172</v>
      </c>
      <c r="G600" s="2">
        <v>0.10309223527581679</v>
      </c>
      <c r="H600" s="2">
        <v>-3.3736995674482415</v>
      </c>
    </row>
    <row r="601" spans="1:8" x14ac:dyDescent="0.25">
      <c r="A601">
        <v>108514</v>
      </c>
      <c r="B601" t="s">
        <v>94</v>
      </c>
      <c r="C601" t="s">
        <v>16</v>
      </c>
      <c r="D601">
        <v>1</v>
      </c>
      <c r="E601" s="2">
        <v>18.433168759431513</v>
      </c>
      <c r="F601" s="2">
        <v>16.725132780084838</v>
      </c>
      <c r="G601" s="2">
        <v>-0.53019762328974451</v>
      </c>
      <c r="H601" s="2">
        <v>-3.3026925955465778</v>
      </c>
    </row>
    <row r="602" spans="1:8" x14ac:dyDescent="0.25">
      <c r="A602">
        <v>110706</v>
      </c>
      <c r="B602" t="s">
        <v>94</v>
      </c>
      <c r="C602" t="s">
        <v>16</v>
      </c>
      <c r="D602">
        <v>1</v>
      </c>
      <c r="E602" s="2">
        <v>19.124513693841074</v>
      </c>
      <c r="F602" s="2">
        <v>17.315411777834857</v>
      </c>
      <c r="G602" s="2">
        <v>-0.44620459821566172</v>
      </c>
      <c r="H602" s="2">
        <v>-3.7162767749939185</v>
      </c>
    </row>
    <row r="603" spans="1:8" x14ac:dyDescent="0.25">
      <c r="A603">
        <v>111547</v>
      </c>
      <c r="B603" t="s">
        <v>94</v>
      </c>
      <c r="C603" t="s">
        <v>16</v>
      </c>
      <c r="D603">
        <v>1</v>
      </c>
      <c r="E603" s="2">
        <v>17.191190539221907</v>
      </c>
      <c r="F603" s="2">
        <v>15.903977294918912</v>
      </c>
      <c r="G603" s="2">
        <v>-0.61214955600469168</v>
      </c>
      <c r="H603" s="2">
        <v>-2.2889213730689129</v>
      </c>
    </row>
    <row r="604" spans="1:8" x14ac:dyDescent="0.25">
      <c r="A604">
        <v>1003863</v>
      </c>
      <c r="B604" t="s">
        <v>94</v>
      </c>
      <c r="C604" t="s">
        <v>16</v>
      </c>
      <c r="D604">
        <v>1</v>
      </c>
      <c r="E604" s="2">
        <v>24.730786333697857</v>
      </c>
      <c r="F604" s="2">
        <v>23.030879030284975</v>
      </c>
      <c r="G604" s="2">
        <v>0.3681588591925653</v>
      </c>
      <c r="H604" s="2">
        <v>-1.6982290516207854</v>
      </c>
    </row>
    <row r="605" spans="1:8" x14ac:dyDescent="0.25">
      <c r="A605">
        <v>1006783</v>
      </c>
      <c r="B605" t="s">
        <v>94</v>
      </c>
      <c r="C605" t="s">
        <v>16</v>
      </c>
      <c r="D605">
        <v>1</v>
      </c>
      <c r="E605" s="2">
        <v>13.862082834781766</v>
      </c>
      <c r="F605" s="2">
        <v>12.263530631818579</v>
      </c>
      <c r="G605" s="2">
        <v>-0.22351784979430533</v>
      </c>
      <c r="H605" s="2">
        <v>-3.2757658439366963</v>
      </c>
    </row>
    <row r="606" spans="1:8" x14ac:dyDescent="0.25">
      <c r="A606">
        <v>1010221</v>
      </c>
      <c r="B606" t="s">
        <v>94</v>
      </c>
      <c r="C606" t="s">
        <v>16</v>
      </c>
      <c r="D606">
        <v>1</v>
      </c>
      <c r="E606" s="2">
        <v>13.02108971776036</v>
      </c>
      <c r="F606" s="2">
        <v>10.245742359177976</v>
      </c>
      <c r="G606" s="2">
        <v>-0.57699552362592854</v>
      </c>
      <c r="H606" s="2">
        <v>-5.4950548888875952</v>
      </c>
    </row>
    <row r="607" spans="1:8" x14ac:dyDescent="0.25">
      <c r="A607">
        <v>1010637</v>
      </c>
      <c r="B607" t="s">
        <v>94</v>
      </c>
      <c r="C607" t="s">
        <v>16</v>
      </c>
      <c r="D607">
        <v>1</v>
      </c>
      <c r="E607" s="2">
        <v>19.396178948245911</v>
      </c>
      <c r="F607" s="2">
        <v>18.014496638998367</v>
      </c>
      <c r="G607" s="2">
        <v>0.80392868162753217</v>
      </c>
      <c r="H607" s="2">
        <v>-0.57775362762001237</v>
      </c>
    </row>
    <row r="608" spans="1:8" x14ac:dyDescent="0.25">
      <c r="A608">
        <v>1010644</v>
      </c>
      <c r="B608" t="s">
        <v>94</v>
      </c>
      <c r="C608" t="s">
        <v>16</v>
      </c>
      <c r="D608">
        <v>1</v>
      </c>
      <c r="E608" s="2">
        <v>33.186728168606017</v>
      </c>
      <c r="F608" s="2">
        <v>32.479709175004146</v>
      </c>
      <c r="G608" s="2">
        <v>1.0457832666423243</v>
      </c>
      <c r="H608" s="2">
        <v>0.33876427304045365</v>
      </c>
    </row>
    <row r="609" spans="1:8" x14ac:dyDescent="0.25">
      <c r="A609">
        <v>1012206</v>
      </c>
      <c r="B609" t="s">
        <v>94</v>
      </c>
      <c r="C609" t="s">
        <v>16</v>
      </c>
      <c r="D609">
        <v>1</v>
      </c>
      <c r="E609" s="2">
        <v>37.805861581436595</v>
      </c>
      <c r="F609" s="2">
        <v>35.369643673384921</v>
      </c>
      <c r="G609" s="2">
        <v>3.3905932028281924</v>
      </c>
      <c r="H609" s="2">
        <v>0.36486506458282975</v>
      </c>
    </row>
    <row r="610" spans="1:8" x14ac:dyDescent="0.25">
      <c r="A610">
        <v>1012405</v>
      </c>
      <c r="B610" t="s">
        <v>94</v>
      </c>
      <c r="C610" t="s">
        <v>16</v>
      </c>
      <c r="D610">
        <v>1</v>
      </c>
      <c r="E610" s="2">
        <v>18.727496624215103</v>
      </c>
      <c r="F610" s="2">
        <v>17.733716372576517</v>
      </c>
      <c r="G610" s="2">
        <v>-11.096872383145598</v>
      </c>
      <c r="H610" s="2">
        <v>-12.065900424015247</v>
      </c>
    </row>
    <row r="611" spans="1:8" x14ac:dyDescent="0.25">
      <c r="A611">
        <v>1012565</v>
      </c>
      <c r="B611" t="s">
        <v>94</v>
      </c>
      <c r="C611" t="s">
        <v>16</v>
      </c>
      <c r="D611">
        <v>1</v>
      </c>
      <c r="E611" s="2">
        <v>15.555419473920395</v>
      </c>
      <c r="F611" s="2">
        <v>13.269515841117959</v>
      </c>
      <c r="G611" s="2">
        <v>0.15322683309422658</v>
      </c>
      <c r="H611" s="2">
        <v>-2.433417693575544</v>
      </c>
    </row>
    <row r="612" spans="1:8" x14ac:dyDescent="0.25">
      <c r="A612">
        <v>1036512</v>
      </c>
      <c r="B612" t="s">
        <v>94</v>
      </c>
      <c r="C612" t="s">
        <v>16</v>
      </c>
      <c r="D612">
        <v>1</v>
      </c>
      <c r="E612" s="2">
        <v>15.662896420035993</v>
      </c>
      <c r="F612" s="2">
        <v>13.394157205092357</v>
      </c>
      <c r="G612" s="2">
        <v>0.6435472602892407</v>
      </c>
      <c r="H612" s="2">
        <v>-1.6251919546543956</v>
      </c>
    </row>
    <row r="613" spans="1:8" x14ac:dyDescent="0.25">
      <c r="A613">
        <v>1049870</v>
      </c>
      <c r="B613" t="s">
        <v>94</v>
      </c>
      <c r="C613" t="s">
        <v>16</v>
      </c>
      <c r="D613">
        <v>1</v>
      </c>
      <c r="E613" s="2">
        <v>20.678438312820589</v>
      </c>
      <c r="F613" s="2">
        <v>12.839991077615794</v>
      </c>
      <c r="G613" s="2">
        <v>-8.1714577996916482</v>
      </c>
      <c r="H613" s="2">
        <v>-15.659363299878958</v>
      </c>
    </row>
    <row r="614" spans="1:8" x14ac:dyDescent="0.25">
      <c r="A614">
        <v>1053575</v>
      </c>
      <c r="B614" t="s">
        <v>94</v>
      </c>
      <c r="C614" t="s">
        <v>16</v>
      </c>
      <c r="D614">
        <v>1</v>
      </c>
      <c r="E614" s="2">
        <v>22.048714464737337</v>
      </c>
      <c r="F614" s="2">
        <v>20.842381983612434</v>
      </c>
      <c r="G614" s="2">
        <v>-13.819436338535803</v>
      </c>
      <c r="H614" s="2">
        <v>-14.969510515401566</v>
      </c>
    </row>
    <row r="615" spans="1:8" x14ac:dyDescent="0.25">
      <c r="A615">
        <v>1055354</v>
      </c>
      <c r="B615" t="s">
        <v>94</v>
      </c>
      <c r="C615" t="s">
        <v>16</v>
      </c>
      <c r="D615">
        <v>1</v>
      </c>
      <c r="E615" s="2">
        <v>18.103962259536356</v>
      </c>
      <c r="F615" s="2">
        <v>17.313798823224971</v>
      </c>
      <c r="G615" s="2">
        <v>3.1878231614535828</v>
      </c>
      <c r="H615" s="2">
        <v>2.3976597251421978</v>
      </c>
    </row>
    <row r="616" spans="1:8" x14ac:dyDescent="0.25">
      <c r="A616">
        <v>1097090</v>
      </c>
      <c r="B616" t="s">
        <v>94</v>
      </c>
      <c r="C616" t="s">
        <v>16</v>
      </c>
      <c r="D616">
        <v>1</v>
      </c>
      <c r="E616" s="2">
        <v>19.19657199286506</v>
      </c>
      <c r="F616" s="2">
        <v>18.11087909996953</v>
      </c>
      <c r="G616" s="2">
        <v>4.1434433033731288</v>
      </c>
      <c r="H616" s="2">
        <v>3.057750410477599</v>
      </c>
    </row>
    <row r="617" spans="1:8" x14ac:dyDescent="0.25">
      <c r="A617">
        <v>1412374</v>
      </c>
      <c r="B617" t="s">
        <v>94</v>
      </c>
      <c r="C617" t="s">
        <v>16</v>
      </c>
      <c r="D617">
        <v>1</v>
      </c>
      <c r="E617" s="2">
        <v>11.307391282955303</v>
      </c>
      <c r="F617" s="2">
        <v>10.52696412067913</v>
      </c>
      <c r="G617" s="2">
        <v>0.71748955682978455</v>
      </c>
      <c r="H617" s="2">
        <v>-6.2937605446387934E-2</v>
      </c>
    </row>
    <row r="618" spans="1:8" x14ac:dyDescent="0.25">
      <c r="A618">
        <v>1414511</v>
      </c>
      <c r="B618" t="s">
        <v>94</v>
      </c>
      <c r="C618" t="s">
        <v>16</v>
      </c>
      <c r="D618">
        <v>1</v>
      </c>
      <c r="E618" s="2">
        <v>12.998574421883301</v>
      </c>
      <c r="F618" s="2">
        <v>12.234026996380596</v>
      </c>
      <c r="G618" s="2">
        <v>-2.8924157531203516</v>
      </c>
      <c r="H618" s="2">
        <v>-4.0011426680763869</v>
      </c>
    </row>
    <row r="619" spans="1:8" x14ac:dyDescent="0.25">
      <c r="A619">
        <v>1453102</v>
      </c>
      <c r="B619" t="s">
        <v>94</v>
      </c>
      <c r="C619" t="s">
        <v>16</v>
      </c>
      <c r="D619">
        <v>1</v>
      </c>
      <c r="E619" s="2">
        <v>18.108825204485978</v>
      </c>
      <c r="F619" s="2">
        <v>16.976494415566183</v>
      </c>
      <c r="G619" s="2">
        <v>0.95283314513834938</v>
      </c>
      <c r="H619" s="2">
        <v>-0.1794976437814455</v>
      </c>
    </row>
    <row r="620" spans="1:8" x14ac:dyDescent="0.25">
      <c r="A620">
        <v>1457002</v>
      </c>
      <c r="B620" t="s">
        <v>94</v>
      </c>
      <c r="C620" t="s">
        <v>16</v>
      </c>
      <c r="D620">
        <v>1</v>
      </c>
      <c r="E620" s="2">
        <v>23.648426660775499</v>
      </c>
      <c r="F620" s="2">
        <v>22.586648854175131</v>
      </c>
      <c r="G620" s="2">
        <v>0.79927079294301606</v>
      </c>
      <c r="H620" s="2">
        <v>-0.26250701365735196</v>
      </c>
    </row>
    <row r="621" spans="1:8" x14ac:dyDescent="0.25">
      <c r="A621">
        <v>1468553</v>
      </c>
      <c r="B621" t="s">
        <v>94</v>
      </c>
      <c r="C621" t="s">
        <v>16</v>
      </c>
      <c r="D621">
        <v>1</v>
      </c>
      <c r="E621" s="2">
        <v>8.4598256943624417</v>
      </c>
      <c r="F621" s="2">
        <v>8.0709736091965283</v>
      </c>
      <c r="G621" s="2">
        <v>-11.752070808425982</v>
      </c>
      <c r="H621" s="2">
        <v>-11.825705481954195</v>
      </c>
    </row>
    <row r="622" spans="1:8" x14ac:dyDescent="0.25">
      <c r="A622">
        <v>1475321</v>
      </c>
      <c r="B622" t="s">
        <v>94</v>
      </c>
      <c r="C622" t="s">
        <v>16</v>
      </c>
      <c r="D622">
        <v>1</v>
      </c>
      <c r="E622" s="2">
        <v>8.0048155285265334</v>
      </c>
      <c r="F622" s="2">
        <v>6.5183148939760027</v>
      </c>
      <c r="G622" s="2">
        <v>-4.3250021509281904</v>
      </c>
      <c r="H622" s="2">
        <v>-6.17086150454932</v>
      </c>
    </row>
    <row r="623" spans="1:8" x14ac:dyDescent="0.25">
      <c r="A623">
        <v>1497402</v>
      </c>
      <c r="B623" t="s">
        <v>94</v>
      </c>
      <c r="C623" t="s">
        <v>16</v>
      </c>
      <c r="D623">
        <v>1</v>
      </c>
      <c r="E623" s="2">
        <v>16.938090246676463</v>
      </c>
      <c r="F623" s="2">
        <v>15.237181933505267</v>
      </c>
      <c r="G623" s="2">
        <v>-28.491523495996027</v>
      </c>
      <c r="H623" s="2">
        <v>-29.283691952961068</v>
      </c>
    </row>
    <row r="624" spans="1:8" x14ac:dyDescent="0.25">
      <c r="A624">
        <v>1558756</v>
      </c>
      <c r="B624" t="s">
        <v>94</v>
      </c>
      <c r="C624" t="s">
        <v>16</v>
      </c>
      <c r="D624">
        <v>1</v>
      </c>
      <c r="E624" s="2">
        <v>15.191915607591259</v>
      </c>
      <c r="F624" s="2">
        <v>14.741382267264566</v>
      </c>
      <c r="G624" s="2">
        <v>1.2633895997057287</v>
      </c>
      <c r="H624" s="2">
        <v>0.81285625937903561</v>
      </c>
    </row>
    <row r="625" spans="1:8" x14ac:dyDescent="0.25">
      <c r="A625">
        <v>107548</v>
      </c>
      <c r="B625" t="s">
        <v>83</v>
      </c>
      <c r="C625" t="s">
        <v>16</v>
      </c>
      <c r="D625">
        <v>1</v>
      </c>
      <c r="E625" s="2">
        <v>14.701604352488538</v>
      </c>
      <c r="F625" s="2">
        <v>13.875748133415378</v>
      </c>
      <c r="G625" s="2">
        <v>0.42379460524413304</v>
      </c>
      <c r="H625" s="2">
        <v>-0.4020616138290265</v>
      </c>
    </row>
    <row r="626" spans="1:8" x14ac:dyDescent="0.25">
      <c r="A626">
        <v>107549</v>
      </c>
      <c r="B626" t="s">
        <v>83</v>
      </c>
      <c r="C626" t="s">
        <v>16</v>
      </c>
      <c r="D626">
        <v>1</v>
      </c>
      <c r="E626" s="2">
        <v>16.705889832140308</v>
      </c>
      <c r="F626" s="2">
        <v>14.020291216603301</v>
      </c>
      <c r="G626" s="2">
        <v>-0.90335122995439576</v>
      </c>
      <c r="H626" s="2">
        <v>-3.5889498454914026</v>
      </c>
    </row>
    <row r="627" spans="1:8" x14ac:dyDescent="0.25">
      <c r="A627">
        <v>108665</v>
      </c>
      <c r="B627" t="s">
        <v>83</v>
      </c>
      <c r="C627" t="s">
        <v>16</v>
      </c>
      <c r="D627">
        <v>1</v>
      </c>
      <c r="E627" s="2">
        <v>27.260791131627123</v>
      </c>
      <c r="F627" s="2">
        <v>25.198362868506674</v>
      </c>
      <c r="G627" s="2">
        <v>2.0683488643076089</v>
      </c>
      <c r="H627" s="2">
        <v>5.9206011871602016E-3</v>
      </c>
    </row>
    <row r="628" spans="1:8" x14ac:dyDescent="0.25">
      <c r="A628">
        <v>111625</v>
      </c>
      <c r="B628" t="s">
        <v>83</v>
      </c>
      <c r="C628" t="s">
        <v>16</v>
      </c>
      <c r="D628">
        <v>1</v>
      </c>
      <c r="E628" s="2">
        <v>11.879759104500385</v>
      </c>
      <c r="F628" s="2">
        <v>9.1208153689329627</v>
      </c>
      <c r="G628" s="2">
        <v>-6.0233012492474671</v>
      </c>
      <c r="H628" s="2">
        <v>-9.1546293523278646</v>
      </c>
    </row>
    <row r="629" spans="1:8" x14ac:dyDescent="0.25">
      <c r="A629">
        <v>115390</v>
      </c>
      <c r="B629" t="s">
        <v>83</v>
      </c>
      <c r="C629" t="s">
        <v>16</v>
      </c>
      <c r="D629">
        <v>1</v>
      </c>
      <c r="E629" s="2">
        <v>17.86562469789656</v>
      </c>
      <c r="F629" s="2">
        <v>17.425876179586879</v>
      </c>
      <c r="G629" s="2">
        <v>0.75261990046194427</v>
      </c>
      <c r="H629" s="2">
        <v>0.31287138215226307</v>
      </c>
    </row>
    <row r="630" spans="1:8" x14ac:dyDescent="0.25">
      <c r="A630">
        <v>132740</v>
      </c>
      <c r="B630" t="s">
        <v>83</v>
      </c>
      <c r="C630" t="s">
        <v>16</v>
      </c>
      <c r="D630">
        <v>1</v>
      </c>
      <c r="E630" s="2">
        <v>15.538607219123824</v>
      </c>
      <c r="F630" s="2">
        <v>12.511206072835559</v>
      </c>
      <c r="G630" s="2">
        <v>-27.984024726589155</v>
      </c>
      <c r="H630" s="2">
        <v>-28.489759625629642</v>
      </c>
    </row>
    <row r="631" spans="1:8" x14ac:dyDescent="0.25">
      <c r="A631">
        <v>1000005</v>
      </c>
      <c r="B631" t="s">
        <v>83</v>
      </c>
      <c r="C631" t="s">
        <v>16</v>
      </c>
      <c r="D631">
        <v>1</v>
      </c>
      <c r="E631" s="2">
        <v>19.03443870534371</v>
      </c>
      <c r="F631" s="2">
        <v>18.596369851939361</v>
      </c>
      <c r="G631" s="2">
        <v>1.041734311247108</v>
      </c>
      <c r="H631" s="2">
        <v>0.60366545784275871</v>
      </c>
    </row>
    <row r="632" spans="1:8" x14ac:dyDescent="0.25">
      <c r="A632">
        <v>1001148</v>
      </c>
      <c r="B632" t="s">
        <v>83</v>
      </c>
      <c r="C632" t="s">
        <v>16</v>
      </c>
      <c r="D632">
        <v>1</v>
      </c>
      <c r="E632" s="2">
        <v>17.80481826733936</v>
      </c>
      <c r="F632" s="2">
        <v>16.619017262018531</v>
      </c>
      <c r="G632" s="2">
        <v>0.13797849651794536</v>
      </c>
      <c r="H632" s="2">
        <v>-2.7828319058979769</v>
      </c>
    </row>
    <row r="633" spans="1:8" x14ac:dyDescent="0.25">
      <c r="A633">
        <v>1001207</v>
      </c>
      <c r="B633" t="s">
        <v>83</v>
      </c>
      <c r="C633" t="s">
        <v>16</v>
      </c>
      <c r="D633">
        <v>1</v>
      </c>
      <c r="E633" s="2">
        <v>17.835756008487383</v>
      </c>
      <c r="F633" s="2">
        <v>17.348757419500224</v>
      </c>
      <c r="G633" s="2">
        <v>0.71400157631983774</v>
      </c>
      <c r="H633" s="2">
        <v>0.22700298733267843</v>
      </c>
    </row>
    <row r="634" spans="1:8" x14ac:dyDescent="0.25">
      <c r="A634">
        <v>1001504</v>
      </c>
      <c r="B634" t="s">
        <v>83</v>
      </c>
      <c r="C634" t="s">
        <v>16</v>
      </c>
      <c r="D634">
        <v>1</v>
      </c>
      <c r="E634" s="2">
        <v>19.413486881977249</v>
      </c>
      <c r="F634" s="2">
        <v>18.870552382132232</v>
      </c>
      <c r="G634" s="2">
        <v>0.92125366692805244</v>
      </c>
      <c r="H634" s="2">
        <v>0.37831916708303481</v>
      </c>
    </row>
    <row r="635" spans="1:8" x14ac:dyDescent="0.25">
      <c r="A635">
        <v>1004994</v>
      </c>
      <c r="B635" t="s">
        <v>83</v>
      </c>
      <c r="C635" t="s">
        <v>16</v>
      </c>
      <c r="D635">
        <v>1</v>
      </c>
      <c r="E635" s="2">
        <v>19.980517696409557</v>
      </c>
      <c r="F635" s="2">
        <v>18.452209991716572</v>
      </c>
      <c r="G635" s="2">
        <v>0.70553274649174469</v>
      </c>
      <c r="H635" s="2">
        <v>-0.82277495820124003</v>
      </c>
    </row>
    <row r="636" spans="1:8" x14ac:dyDescent="0.25">
      <c r="A636">
        <v>1005224</v>
      </c>
      <c r="B636" t="s">
        <v>83</v>
      </c>
      <c r="C636" t="s">
        <v>16</v>
      </c>
      <c r="D636">
        <v>1</v>
      </c>
      <c r="E636" s="2">
        <v>16.892163133226031</v>
      </c>
      <c r="F636" s="2">
        <v>15.981976753210567</v>
      </c>
      <c r="G636" s="2">
        <v>0.59559074622534425</v>
      </c>
      <c r="H636" s="2">
        <v>-0.31459563379011968</v>
      </c>
    </row>
    <row r="637" spans="1:8" x14ac:dyDescent="0.25">
      <c r="A637">
        <v>1006650</v>
      </c>
      <c r="B637" t="s">
        <v>83</v>
      </c>
      <c r="C637" t="s">
        <v>16</v>
      </c>
      <c r="D637">
        <v>1</v>
      </c>
      <c r="E637" s="2">
        <v>22.451650169163681</v>
      </c>
      <c r="F637" s="2">
        <v>21.351846431626438</v>
      </c>
      <c r="G637" s="2">
        <v>0.66078266960310117</v>
      </c>
      <c r="H637" s="2">
        <v>-0.4390210679341422</v>
      </c>
    </row>
    <row r="638" spans="1:8" x14ac:dyDescent="0.25">
      <c r="A638">
        <v>1007129</v>
      </c>
      <c r="B638" t="s">
        <v>83</v>
      </c>
      <c r="C638" t="s">
        <v>16</v>
      </c>
      <c r="D638">
        <v>1</v>
      </c>
      <c r="E638" s="2">
        <v>12.532346650347368</v>
      </c>
      <c r="F638" s="2">
        <v>11.583749434522328</v>
      </c>
      <c r="G638" s="2">
        <v>0.37075562919180172</v>
      </c>
      <c r="H638" s="2">
        <v>-0.57784158663323737</v>
      </c>
    </row>
    <row r="639" spans="1:8" x14ac:dyDescent="0.25">
      <c r="A639">
        <v>1007551</v>
      </c>
      <c r="B639" t="s">
        <v>83</v>
      </c>
      <c r="C639" t="s">
        <v>16</v>
      </c>
      <c r="D639">
        <v>1</v>
      </c>
      <c r="E639" s="2">
        <v>15.221284844579996</v>
      </c>
      <c r="F639" s="2">
        <v>14.379617720712149</v>
      </c>
      <c r="G639" s="2">
        <v>1.1110370832663161</v>
      </c>
      <c r="H639" s="2">
        <v>0.26936995939846931</v>
      </c>
    </row>
    <row r="640" spans="1:8" x14ac:dyDescent="0.25">
      <c r="A640">
        <v>1010856</v>
      </c>
      <c r="B640" t="s">
        <v>83</v>
      </c>
      <c r="C640" t="s">
        <v>16</v>
      </c>
      <c r="D640">
        <v>1</v>
      </c>
      <c r="E640" s="2">
        <v>16.952284228340442</v>
      </c>
      <c r="F640" s="2">
        <v>16.42753035922081</v>
      </c>
      <c r="G640" s="2">
        <v>0.95190822286145504</v>
      </c>
      <c r="H640" s="2">
        <v>0.4271543537418232</v>
      </c>
    </row>
    <row r="641" spans="1:8" x14ac:dyDescent="0.25">
      <c r="A641">
        <v>1011108</v>
      </c>
      <c r="B641" t="s">
        <v>83</v>
      </c>
      <c r="C641" t="s">
        <v>16</v>
      </c>
      <c r="D641">
        <v>1</v>
      </c>
      <c r="E641" s="2">
        <v>16.382450351213006</v>
      </c>
      <c r="F641" s="2">
        <v>15.270900896469616</v>
      </c>
      <c r="G641" s="2">
        <v>0.36795247512598195</v>
      </c>
      <c r="H641" s="2">
        <v>-1.4599369245980949</v>
      </c>
    </row>
    <row r="642" spans="1:8" x14ac:dyDescent="0.25">
      <c r="A642">
        <v>1012937</v>
      </c>
      <c r="B642" t="s">
        <v>83</v>
      </c>
      <c r="C642" t="s">
        <v>16</v>
      </c>
      <c r="D642">
        <v>1</v>
      </c>
      <c r="E642" s="2">
        <v>29.912049289213094</v>
      </c>
      <c r="F642" s="2">
        <v>30.112619428341553</v>
      </c>
      <c r="G642" s="2">
        <v>-1.8670211104766103</v>
      </c>
      <c r="H642" s="2">
        <v>-3.0704935801489803</v>
      </c>
    </row>
    <row r="643" spans="1:8" x14ac:dyDescent="0.25">
      <c r="A643">
        <v>1012966</v>
      </c>
      <c r="B643" t="s">
        <v>83</v>
      </c>
      <c r="C643" t="s">
        <v>16</v>
      </c>
      <c r="D643">
        <v>1</v>
      </c>
      <c r="E643" s="2">
        <v>16.190756447557266</v>
      </c>
      <c r="F643" s="2">
        <v>13.555814423661039</v>
      </c>
      <c r="G643" s="2">
        <v>-2.0568895280097372</v>
      </c>
      <c r="H643" s="2">
        <v>-8.0238379800895725</v>
      </c>
    </row>
    <row r="644" spans="1:8" x14ac:dyDescent="0.25">
      <c r="A644">
        <v>1041146</v>
      </c>
      <c r="B644" t="s">
        <v>83</v>
      </c>
      <c r="C644" t="s">
        <v>16</v>
      </c>
      <c r="D644">
        <v>1</v>
      </c>
      <c r="E644" s="2">
        <v>21.1075629788876</v>
      </c>
      <c r="F644" s="2">
        <v>21.160972425473162</v>
      </c>
      <c r="G644" s="2">
        <v>0.70103985662915491</v>
      </c>
      <c r="H644" s="2">
        <v>0.75444930321471659</v>
      </c>
    </row>
    <row r="645" spans="1:8" x14ac:dyDescent="0.25">
      <c r="A645">
        <v>1061775</v>
      </c>
      <c r="B645" t="s">
        <v>83</v>
      </c>
      <c r="C645" t="s">
        <v>16</v>
      </c>
      <c r="D645">
        <v>1</v>
      </c>
      <c r="E645" s="2">
        <v>21.026558989492621</v>
      </c>
      <c r="F645" s="2">
        <v>20.083643364215956</v>
      </c>
      <c r="G645" s="2">
        <v>0.85715288632017561</v>
      </c>
      <c r="H645" s="2">
        <v>-8.576273895648967E-2</v>
      </c>
    </row>
    <row r="646" spans="1:8" x14ac:dyDescent="0.25">
      <c r="A646">
        <v>1093470</v>
      </c>
      <c r="B646" t="s">
        <v>83</v>
      </c>
      <c r="C646" t="s">
        <v>16</v>
      </c>
      <c r="D646">
        <v>1</v>
      </c>
      <c r="E646" s="2">
        <v>14.147845904581899</v>
      </c>
      <c r="F646" s="2">
        <v>6.8184266746362399</v>
      </c>
      <c r="G646" s="2">
        <v>-0.59293347763953363</v>
      </c>
      <c r="H646" s="2">
        <v>-7.9223527075851932</v>
      </c>
    </row>
    <row r="647" spans="1:8" x14ac:dyDescent="0.25">
      <c r="A647">
        <v>1259130</v>
      </c>
      <c r="B647" t="s">
        <v>83</v>
      </c>
      <c r="C647" t="s">
        <v>16</v>
      </c>
      <c r="D647">
        <v>1</v>
      </c>
      <c r="E647" s="2">
        <v>11.544006675714199</v>
      </c>
      <c r="F647" s="2">
        <v>3.6256191314569244</v>
      </c>
      <c r="G647" s="2">
        <v>-2.7917419508409527</v>
      </c>
      <c r="H647" s="2">
        <v>-10.412112196420285</v>
      </c>
    </row>
    <row r="648" spans="1:8" x14ac:dyDescent="0.25">
      <c r="A648">
        <v>1461744</v>
      </c>
      <c r="B648" t="s">
        <v>83</v>
      </c>
      <c r="C648" t="s">
        <v>16</v>
      </c>
      <c r="D648">
        <v>1</v>
      </c>
      <c r="E648" s="2">
        <v>11.177163758710522</v>
      </c>
      <c r="F648" s="2">
        <v>7.1060732557858923</v>
      </c>
      <c r="G648" s="2">
        <v>-3.0465951786613825</v>
      </c>
      <c r="H648" s="2">
        <v>-7.1176856815860123</v>
      </c>
    </row>
    <row r="649" spans="1:8" x14ac:dyDescent="0.25">
      <c r="A649">
        <v>1473554</v>
      </c>
      <c r="B649" t="s">
        <v>83</v>
      </c>
      <c r="C649" t="s">
        <v>16</v>
      </c>
      <c r="D649">
        <v>1</v>
      </c>
      <c r="E649" s="2">
        <v>22.295598694881257</v>
      </c>
      <c r="F649" s="2">
        <v>19.749214102721403</v>
      </c>
      <c r="G649" s="2">
        <v>0.14788989284889809</v>
      </c>
      <c r="H649" s="2">
        <v>-3.6130371232639327</v>
      </c>
    </row>
    <row r="650" spans="1:8" x14ac:dyDescent="0.25">
      <c r="A650">
        <v>111611</v>
      </c>
      <c r="B650" t="s">
        <v>101</v>
      </c>
      <c r="C650" t="s">
        <v>19</v>
      </c>
      <c r="D650">
        <v>1</v>
      </c>
      <c r="E650" s="2">
        <v>16.8869742312833</v>
      </c>
      <c r="F650" s="2">
        <v>16.443986552061439</v>
      </c>
      <c r="G650" s="2">
        <v>-3.951130137015376</v>
      </c>
      <c r="H650" s="2">
        <v>-4.5357322262394142</v>
      </c>
    </row>
    <row r="651" spans="1:8" x14ac:dyDescent="0.25">
      <c r="A651">
        <v>111615</v>
      </c>
      <c r="B651" t="s">
        <v>101</v>
      </c>
      <c r="C651" t="s">
        <v>19</v>
      </c>
      <c r="D651">
        <v>1</v>
      </c>
      <c r="E651" s="2">
        <v>15.520149624460554</v>
      </c>
      <c r="F651" s="2">
        <v>15.296520154524423</v>
      </c>
      <c r="G651" s="2">
        <v>-9.5409851496115632</v>
      </c>
      <c r="H651" s="2">
        <v>-9.7231954652122194</v>
      </c>
    </row>
    <row r="652" spans="1:8" x14ac:dyDescent="0.25">
      <c r="A652">
        <v>111649</v>
      </c>
      <c r="B652" t="s">
        <v>101</v>
      </c>
      <c r="C652" t="s">
        <v>19</v>
      </c>
      <c r="D652">
        <v>1</v>
      </c>
      <c r="E652" s="2">
        <v>17.656384053170086</v>
      </c>
      <c r="F652" s="2">
        <v>17.386357641647578</v>
      </c>
      <c r="G652" s="2">
        <v>1.3805264791502907</v>
      </c>
      <c r="H652" s="2">
        <v>1.1105000676277825</v>
      </c>
    </row>
    <row r="653" spans="1:8" x14ac:dyDescent="0.25">
      <c r="A653">
        <v>112387</v>
      </c>
      <c r="B653" t="s">
        <v>101</v>
      </c>
      <c r="C653" t="s">
        <v>19</v>
      </c>
      <c r="D653">
        <v>1</v>
      </c>
      <c r="E653" s="2">
        <v>13.286269649647679</v>
      </c>
      <c r="F653" s="2">
        <v>12.897689858904338</v>
      </c>
      <c r="G653" s="2">
        <v>0.48685127086977076</v>
      </c>
      <c r="H653" s="2">
        <v>9.8271480126429722E-2</v>
      </c>
    </row>
    <row r="654" spans="1:8" x14ac:dyDescent="0.25">
      <c r="A654">
        <v>112408</v>
      </c>
      <c r="B654" t="s">
        <v>101</v>
      </c>
      <c r="C654" t="s">
        <v>19</v>
      </c>
      <c r="D654">
        <v>1</v>
      </c>
      <c r="E654" s="2">
        <v>5.0503272682137146</v>
      </c>
      <c r="F654" s="2">
        <v>4.3279167510679146</v>
      </c>
      <c r="G654" s="2">
        <v>-35.571580147367527</v>
      </c>
      <c r="H654" s="2">
        <v>-32.454465070021868</v>
      </c>
    </row>
    <row r="655" spans="1:8" x14ac:dyDescent="0.25">
      <c r="A655">
        <v>112463</v>
      </c>
      <c r="B655" t="s">
        <v>101</v>
      </c>
      <c r="C655" t="s">
        <v>19</v>
      </c>
      <c r="D655">
        <v>1</v>
      </c>
      <c r="E655" s="2">
        <v>9.5699832200485968</v>
      </c>
      <c r="F655" s="2">
        <v>9.4681228188338569</v>
      </c>
      <c r="G655" s="2">
        <v>-2.5005603338995375</v>
      </c>
      <c r="H655" s="2">
        <v>-2.8921381746438692</v>
      </c>
    </row>
    <row r="656" spans="1:8" x14ac:dyDescent="0.25">
      <c r="A656">
        <v>112465</v>
      </c>
      <c r="B656" t="s">
        <v>101</v>
      </c>
      <c r="C656" t="s">
        <v>19</v>
      </c>
      <c r="D656">
        <v>1</v>
      </c>
      <c r="E656" s="2">
        <v>9.9831672083723397</v>
      </c>
      <c r="F656" s="2">
        <v>9.9698225358188335</v>
      </c>
      <c r="G656" s="2">
        <v>0.42962590772263809</v>
      </c>
      <c r="H656" s="2">
        <v>0.12852203613536872</v>
      </c>
    </row>
    <row r="657" spans="1:8" x14ac:dyDescent="0.25">
      <c r="A657">
        <v>115099</v>
      </c>
      <c r="B657" t="s">
        <v>101</v>
      </c>
      <c r="C657" t="s">
        <v>19</v>
      </c>
      <c r="D657">
        <v>1</v>
      </c>
      <c r="E657" s="2">
        <v>11.299466535616011</v>
      </c>
      <c r="F657" s="2">
        <v>11.290277811231114</v>
      </c>
      <c r="G657" s="2">
        <v>1.3087653147296958</v>
      </c>
      <c r="H657" s="2">
        <v>1.2995765903447989</v>
      </c>
    </row>
    <row r="658" spans="1:8" x14ac:dyDescent="0.25">
      <c r="A658">
        <v>115104</v>
      </c>
      <c r="B658" t="s">
        <v>101</v>
      </c>
      <c r="C658" t="s">
        <v>19</v>
      </c>
      <c r="D658">
        <v>1</v>
      </c>
      <c r="E658" s="2">
        <v>11.526845469667141</v>
      </c>
      <c r="F658" s="2">
        <v>11.579133073911901</v>
      </c>
      <c r="G658" s="2">
        <v>1.9441011646031221</v>
      </c>
      <c r="H658" s="2">
        <v>1.9963887688478827</v>
      </c>
    </row>
    <row r="659" spans="1:8" x14ac:dyDescent="0.25">
      <c r="A659">
        <v>115105</v>
      </c>
      <c r="B659" t="s">
        <v>101</v>
      </c>
      <c r="C659" t="s">
        <v>19</v>
      </c>
      <c r="D659">
        <v>1</v>
      </c>
      <c r="E659" s="2">
        <v>13.190424236762214</v>
      </c>
      <c r="F659" s="2">
        <v>13.670863570296405</v>
      </c>
      <c r="G659" s="2">
        <v>-0.22896972415850314</v>
      </c>
      <c r="H659" s="2">
        <v>-0.4560721154850178</v>
      </c>
    </row>
    <row r="660" spans="1:8" x14ac:dyDescent="0.25">
      <c r="A660">
        <v>115108</v>
      </c>
      <c r="B660" t="s">
        <v>101</v>
      </c>
      <c r="C660" t="s">
        <v>19</v>
      </c>
      <c r="D660">
        <v>1</v>
      </c>
      <c r="E660" s="2">
        <v>9.8630330204729795</v>
      </c>
      <c r="F660" s="2">
        <v>9.5434893042340203</v>
      </c>
      <c r="G660" s="2">
        <v>-16.951378589696798</v>
      </c>
      <c r="H660" s="2">
        <v>-15.982179444846771</v>
      </c>
    </row>
    <row r="661" spans="1:8" x14ac:dyDescent="0.25">
      <c r="A661">
        <v>115479</v>
      </c>
      <c r="B661" t="s">
        <v>101</v>
      </c>
      <c r="C661" t="s">
        <v>19</v>
      </c>
      <c r="D661">
        <v>1</v>
      </c>
      <c r="E661" s="2">
        <v>16.298239132437821</v>
      </c>
      <c r="F661" s="2">
        <v>15.220573764309018</v>
      </c>
      <c r="G661" s="2">
        <v>-5.992492727517833</v>
      </c>
      <c r="H661" s="2">
        <v>-7.3052438085650877</v>
      </c>
    </row>
    <row r="662" spans="1:8" x14ac:dyDescent="0.25">
      <c r="A662">
        <v>139786</v>
      </c>
      <c r="B662" t="s">
        <v>101</v>
      </c>
      <c r="C662" t="s">
        <v>19</v>
      </c>
      <c r="D662">
        <v>1</v>
      </c>
      <c r="E662" s="2">
        <v>18.59519078521042</v>
      </c>
      <c r="F662" s="2">
        <v>18.760089675675069</v>
      </c>
      <c r="G662" s="2">
        <v>-1.6117778299589034</v>
      </c>
      <c r="H662" s="2">
        <v>-2.8172676915449184</v>
      </c>
    </row>
    <row r="663" spans="1:8" x14ac:dyDescent="0.25">
      <c r="A663">
        <v>1000256</v>
      </c>
      <c r="B663" t="s">
        <v>101</v>
      </c>
      <c r="C663" t="s">
        <v>19</v>
      </c>
      <c r="D663">
        <v>1</v>
      </c>
      <c r="E663" s="2">
        <v>10.466444398269523</v>
      </c>
      <c r="F663" s="2">
        <v>9.9282718025386885</v>
      </c>
      <c r="G663" s="2">
        <v>-0.92910271108069686</v>
      </c>
      <c r="H663" s="2">
        <v>-2.382724239187775</v>
      </c>
    </row>
    <row r="664" spans="1:8" x14ac:dyDescent="0.25">
      <c r="A664">
        <v>1000791</v>
      </c>
      <c r="B664" t="s">
        <v>101</v>
      </c>
      <c r="C664" t="s">
        <v>19</v>
      </c>
      <c r="D664">
        <v>1</v>
      </c>
      <c r="E664" s="2">
        <v>20.32098902400655</v>
      </c>
      <c r="F664" s="2">
        <v>20.554072855445405</v>
      </c>
      <c r="G664" s="2">
        <v>0.57262784828100877</v>
      </c>
      <c r="H664" s="2">
        <v>0.80571167971986313</v>
      </c>
    </row>
    <row r="665" spans="1:8" x14ac:dyDescent="0.25">
      <c r="A665">
        <v>1001728</v>
      </c>
      <c r="B665" t="s">
        <v>101</v>
      </c>
      <c r="C665" t="s">
        <v>19</v>
      </c>
      <c r="D665">
        <v>1</v>
      </c>
      <c r="E665" s="2">
        <v>9.2343366060341641</v>
      </c>
      <c r="F665" s="2">
        <v>9.469458971794035</v>
      </c>
      <c r="G665" s="2">
        <v>-14.27640183695819</v>
      </c>
      <c r="H665" s="2">
        <v>-15.322558837054929</v>
      </c>
    </row>
    <row r="666" spans="1:8" x14ac:dyDescent="0.25">
      <c r="A666">
        <v>1008407</v>
      </c>
      <c r="B666" t="s">
        <v>101</v>
      </c>
      <c r="C666" t="s">
        <v>19</v>
      </c>
      <c r="D666">
        <v>1</v>
      </c>
      <c r="E666" s="2">
        <v>7.7104077517027774</v>
      </c>
      <c r="F666" s="2">
        <v>6.8146284247741811</v>
      </c>
      <c r="G666" s="2">
        <v>-19.08375594321009</v>
      </c>
      <c r="H666" s="2">
        <v>-19.083106802409755</v>
      </c>
    </row>
    <row r="667" spans="1:8" x14ac:dyDescent="0.25">
      <c r="A667">
        <v>1032105</v>
      </c>
      <c r="B667" t="s">
        <v>101</v>
      </c>
      <c r="C667" t="s">
        <v>19</v>
      </c>
      <c r="D667">
        <v>1</v>
      </c>
      <c r="E667" s="2">
        <v>-1.100887425270429</v>
      </c>
      <c r="F667" s="2">
        <v>-1.7878895326670516</v>
      </c>
      <c r="G667" s="2">
        <v>-30.152837479414309</v>
      </c>
      <c r="H667" s="2">
        <v>-30.775159161266451</v>
      </c>
    </row>
    <row r="668" spans="1:8" x14ac:dyDescent="0.25">
      <c r="A668">
        <v>1097830</v>
      </c>
      <c r="B668" t="s">
        <v>101</v>
      </c>
      <c r="C668" t="s">
        <v>19</v>
      </c>
      <c r="D668">
        <v>1</v>
      </c>
      <c r="E668" s="2">
        <v>15.97735764736648</v>
      </c>
      <c r="F668" s="2">
        <v>16.042131081621726</v>
      </c>
      <c r="G668" s="2">
        <v>3.5242425827540416</v>
      </c>
      <c r="H668" s="2">
        <v>3.5890160170092873</v>
      </c>
    </row>
    <row r="669" spans="1:8" x14ac:dyDescent="0.25">
      <c r="A669">
        <v>1171951</v>
      </c>
      <c r="B669" t="s">
        <v>101</v>
      </c>
      <c r="C669" t="s">
        <v>19</v>
      </c>
      <c r="D669">
        <v>1</v>
      </c>
      <c r="E669" s="2">
        <v>79.286453881989161</v>
      </c>
      <c r="F669" s="2">
        <v>79.608523765246957</v>
      </c>
      <c r="G669" s="2">
        <v>3.1403625249509304</v>
      </c>
      <c r="H669" s="2">
        <v>3.462432408208727</v>
      </c>
    </row>
    <row r="670" spans="1:8" x14ac:dyDescent="0.25">
      <c r="A670">
        <v>1376250</v>
      </c>
      <c r="B670" t="s">
        <v>101</v>
      </c>
      <c r="C670" t="s">
        <v>19</v>
      </c>
      <c r="D670">
        <v>1</v>
      </c>
      <c r="E670" s="2">
        <v>6.860575174172201</v>
      </c>
      <c r="F670" s="2">
        <v>6.3533497294326562</v>
      </c>
      <c r="G670" s="2">
        <v>-6.919679704914202</v>
      </c>
      <c r="H670" s="2">
        <v>-7.562405671157034</v>
      </c>
    </row>
    <row r="671" spans="1:8" x14ac:dyDescent="0.25">
      <c r="A671">
        <v>1463645</v>
      </c>
      <c r="B671" t="s">
        <v>101</v>
      </c>
      <c r="C671" t="s">
        <v>19</v>
      </c>
      <c r="D671">
        <v>1</v>
      </c>
      <c r="E671" s="2">
        <v>16.605046242974772</v>
      </c>
      <c r="F671" s="2">
        <v>16.674603070647162</v>
      </c>
      <c r="G671" s="2">
        <v>2.5881722495321373</v>
      </c>
      <c r="H671" s="2">
        <v>2.657729077204527</v>
      </c>
    </row>
    <row r="672" spans="1:8" x14ac:dyDescent="0.25">
      <c r="A672">
        <v>1505266</v>
      </c>
      <c r="B672" t="s">
        <v>101</v>
      </c>
      <c r="C672" t="s">
        <v>19</v>
      </c>
      <c r="D672">
        <v>1</v>
      </c>
      <c r="E672" s="2">
        <v>15.100204115670754</v>
      </c>
      <c r="F672" s="2">
        <v>14.135165951226405</v>
      </c>
      <c r="G672" s="2">
        <v>-4.0746074500959963</v>
      </c>
      <c r="H672" s="2">
        <v>-5.4580448910405099</v>
      </c>
    </row>
    <row r="673" spans="1:8" x14ac:dyDescent="0.25">
      <c r="A673">
        <v>107559</v>
      </c>
      <c r="B673" t="s">
        <v>82</v>
      </c>
      <c r="C673" t="s">
        <v>16</v>
      </c>
      <c r="D673">
        <v>1</v>
      </c>
      <c r="E673" s="2">
        <v>10.6474685679215</v>
      </c>
      <c r="F673" s="2">
        <v>6.8931862087406772</v>
      </c>
      <c r="G673" s="2">
        <v>-5.8430649551044791</v>
      </c>
      <c r="H673" s="2">
        <v>-8.330173015061515</v>
      </c>
    </row>
    <row r="674" spans="1:8" x14ac:dyDescent="0.25">
      <c r="A674">
        <v>107722</v>
      </c>
      <c r="B674" t="s">
        <v>82</v>
      </c>
      <c r="C674" t="s">
        <v>16</v>
      </c>
      <c r="D674">
        <v>1</v>
      </c>
      <c r="E674" s="2">
        <v>13.364520733199923</v>
      </c>
      <c r="F674" s="2">
        <v>11.896607782657979</v>
      </c>
      <c r="G674" s="2">
        <v>-5.6037102882875036</v>
      </c>
      <c r="H674" s="2">
        <v>-8.4323874038364117</v>
      </c>
    </row>
    <row r="675" spans="1:8" x14ac:dyDescent="0.25">
      <c r="A675">
        <v>107744</v>
      </c>
      <c r="B675" t="s">
        <v>82</v>
      </c>
      <c r="C675" t="s">
        <v>16</v>
      </c>
      <c r="D675">
        <v>1</v>
      </c>
      <c r="E675" s="2">
        <v>16.133349684028957</v>
      </c>
      <c r="F675" s="2">
        <v>11.220710775148749</v>
      </c>
      <c r="G675" s="2">
        <v>-3.6415766064083499</v>
      </c>
      <c r="H675" s="2">
        <v>-8.893786253283297</v>
      </c>
    </row>
    <row r="676" spans="1:8" x14ac:dyDescent="0.25">
      <c r="A676">
        <v>107752</v>
      </c>
      <c r="B676" t="s">
        <v>82</v>
      </c>
      <c r="C676" t="s">
        <v>16</v>
      </c>
      <c r="D676">
        <v>1</v>
      </c>
      <c r="E676" s="2">
        <v>29.226684669549137</v>
      </c>
      <c r="F676" s="2">
        <v>23.918003800615594</v>
      </c>
      <c r="G676" s="2">
        <v>1.8115905684073077</v>
      </c>
      <c r="H676" s="2">
        <v>-4.7573438284453573</v>
      </c>
    </row>
    <row r="677" spans="1:8" x14ac:dyDescent="0.25">
      <c r="A677">
        <v>108048</v>
      </c>
      <c r="B677" t="s">
        <v>82</v>
      </c>
      <c r="C677" t="s">
        <v>16</v>
      </c>
      <c r="D677">
        <v>1</v>
      </c>
      <c r="E677" s="2">
        <v>12.309095533909503</v>
      </c>
      <c r="F677" s="2">
        <v>8.4723760578805152</v>
      </c>
      <c r="G677" s="2">
        <v>-1.8972876981972018</v>
      </c>
      <c r="H677" s="2">
        <v>-5.7340071742261891</v>
      </c>
    </row>
    <row r="678" spans="1:8" x14ac:dyDescent="0.25">
      <c r="A678">
        <v>108320</v>
      </c>
      <c r="B678" t="s">
        <v>82</v>
      </c>
      <c r="C678" t="s">
        <v>16</v>
      </c>
      <c r="D678">
        <v>1</v>
      </c>
      <c r="E678" s="2">
        <v>26.434827761070867</v>
      </c>
      <c r="F678" s="2">
        <v>20.782601952784745</v>
      </c>
      <c r="G678" s="2">
        <v>-0.11211701092273429</v>
      </c>
      <c r="H678" s="2">
        <v>-5.7643428192088564</v>
      </c>
    </row>
    <row r="679" spans="1:8" x14ac:dyDescent="0.25">
      <c r="A679">
        <v>108731</v>
      </c>
      <c r="B679" t="s">
        <v>82</v>
      </c>
      <c r="C679" t="s">
        <v>16</v>
      </c>
      <c r="D679">
        <v>1</v>
      </c>
      <c r="E679" s="2">
        <v>14.17617130253373</v>
      </c>
      <c r="F679" s="2">
        <v>13.167686362658918</v>
      </c>
      <c r="G679" s="2">
        <v>1.3349928399536299</v>
      </c>
      <c r="H679" s="2">
        <v>0.32650790007881803</v>
      </c>
    </row>
    <row r="680" spans="1:8" x14ac:dyDescent="0.25">
      <c r="A680">
        <v>110686</v>
      </c>
      <c r="B680" t="s">
        <v>82</v>
      </c>
      <c r="C680" t="s">
        <v>16</v>
      </c>
      <c r="D680">
        <v>1</v>
      </c>
      <c r="E680" s="2">
        <v>17.38424100947994</v>
      </c>
      <c r="F680" s="2">
        <v>15.731818474007966</v>
      </c>
      <c r="G680" s="2">
        <v>0.60454070816868821</v>
      </c>
      <c r="H680" s="2">
        <v>-1.0478818273032857</v>
      </c>
    </row>
    <row r="681" spans="1:8" x14ac:dyDescent="0.25">
      <c r="A681">
        <v>110803</v>
      </c>
      <c r="B681" t="s">
        <v>82</v>
      </c>
      <c r="C681" t="s">
        <v>16</v>
      </c>
      <c r="D681">
        <v>1</v>
      </c>
      <c r="E681" s="2">
        <v>19.280642041638128</v>
      </c>
      <c r="F681" s="2">
        <v>17.421821355984061</v>
      </c>
      <c r="G681" s="2">
        <v>4.1686477705849914</v>
      </c>
      <c r="H681" s="2">
        <v>2.3098270849309248</v>
      </c>
    </row>
    <row r="682" spans="1:8" x14ac:dyDescent="0.25">
      <c r="A682">
        <v>111382</v>
      </c>
      <c r="B682" t="s">
        <v>82</v>
      </c>
      <c r="C682" t="s">
        <v>16</v>
      </c>
      <c r="D682">
        <v>1</v>
      </c>
      <c r="E682" s="2">
        <v>13.705545966648158</v>
      </c>
      <c r="F682" s="2">
        <v>11.437803816940058</v>
      </c>
      <c r="G682" s="2">
        <v>-0.48630984336993599</v>
      </c>
      <c r="H682" s="2">
        <v>-3.0988944360401369</v>
      </c>
    </row>
    <row r="683" spans="1:8" x14ac:dyDescent="0.25">
      <c r="A683">
        <v>1005482</v>
      </c>
      <c r="B683" t="s">
        <v>82</v>
      </c>
      <c r="C683" t="s">
        <v>16</v>
      </c>
      <c r="D683">
        <v>1</v>
      </c>
      <c r="E683" s="2">
        <v>21.371008379948073</v>
      </c>
      <c r="F683" s="2">
        <v>19.242184658170075</v>
      </c>
      <c r="G683" s="2">
        <v>0.40733809128579779</v>
      </c>
      <c r="H683" s="2">
        <v>-1.7214856304922002</v>
      </c>
    </row>
    <row r="684" spans="1:8" x14ac:dyDescent="0.25">
      <c r="A684">
        <v>1009664</v>
      </c>
      <c r="B684" t="s">
        <v>82</v>
      </c>
      <c r="C684" t="s">
        <v>16</v>
      </c>
      <c r="D684">
        <v>1</v>
      </c>
      <c r="E684" s="2">
        <v>16.214391943219827</v>
      </c>
      <c r="F684" s="2">
        <v>14.435702498489608</v>
      </c>
      <c r="G684" s="2">
        <v>0.33631944397396119</v>
      </c>
      <c r="H684" s="2">
        <v>-1.4423700007562577</v>
      </c>
    </row>
    <row r="685" spans="1:8" x14ac:dyDescent="0.25">
      <c r="A685">
        <v>1095030</v>
      </c>
      <c r="B685" t="s">
        <v>82</v>
      </c>
      <c r="C685" t="s">
        <v>16</v>
      </c>
      <c r="D685">
        <v>1</v>
      </c>
      <c r="E685" s="2">
        <v>10.074133343756424</v>
      </c>
      <c r="F685" s="2">
        <v>5.6617412679931336</v>
      </c>
      <c r="G685" s="2">
        <v>-4.7740694710006313</v>
      </c>
      <c r="H685" s="2">
        <v>-8.2963562429483453</v>
      </c>
    </row>
    <row r="686" spans="1:8" x14ac:dyDescent="0.25">
      <c r="A686">
        <v>1218950</v>
      </c>
      <c r="B686" t="s">
        <v>82</v>
      </c>
      <c r="C686" t="s">
        <v>16</v>
      </c>
      <c r="D686">
        <v>1</v>
      </c>
      <c r="E686" s="2">
        <v>21.22847058116276</v>
      </c>
      <c r="F686" s="2">
        <v>19.82048574316055</v>
      </c>
      <c r="G686" s="2">
        <v>-5.5547118896454535</v>
      </c>
      <c r="H686" s="2">
        <v>-8.8360444168851995</v>
      </c>
    </row>
    <row r="687" spans="1:8" x14ac:dyDescent="0.25">
      <c r="A687">
        <v>1224011</v>
      </c>
      <c r="B687" t="s">
        <v>82</v>
      </c>
      <c r="C687" t="s">
        <v>16</v>
      </c>
      <c r="D687">
        <v>1</v>
      </c>
      <c r="E687" s="2">
        <v>12.354355361389647</v>
      </c>
      <c r="F687" s="2">
        <v>10.790236225045078</v>
      </c>
      <c r="G687" s="2">
        <v>-8.0493412525763439</v>
      </c>
      <c r="H687" s="2">
        <v>-10.695363159182602</v>
      </c>
    </row>
    <row r="688" spans="1:8" x14ac:dyDescent="0.25">
      <c r="A688">
        <v>1373451</v>
      </c>
      <c r="B688" t="s">
        <v>82</v>
      </c>
      <c r="C688" t="s">
        <v>16</v>
      </c>
      <c r="D688">
        <v>1</v>
      </c>
      <c r="E688" s="2">
        <v>8.7342961789742066</v>
      </c>
      <c r="F688" s="2">
        <v>5.5184001377878831</v>
      </c>
      <c r="G688" s="2">
        <v>-4.2368795038547793</v>
      </c>
      <c r="H688" s="2">
        <v>-9.6869748612059947</v>
      </c>
    </row>
    <row r="689" spans="1:8" x14ac:dyDescent="0.25">
      <c r="A689">
        <v>1468877</v>
      </c>
      <c r="B689" t="s">
        <v>82</v>
      </c>
      <c r="C689" t="s">
        <v>16</v>
      </c>
      <c r="D689">
        <v>1</v>
      </c>
      <c r="E689" s="2">
        <v>15.043851127498789</v>
      </c>
      <c r="F689" s="2">
        <v>12.461143318873132</v>
      </c>
      <c r="G689" s="2">
        <v>-8.7307326303687205E-4</v>
      </c>
      <c r="H689" s="2">
        <v>-2.8667835904844523</v>
      </c>
    </row>
    <row r="690" spans="1:8" x14ac:dyDescent="0.25">
      <c r="A690">
        <v>1473775</v>
      </c>
      <c r="B690" t="s">
        <v>82</v>
      </c>
      <c r="C690" t="s">
        <v>16</v>
      </c>
      <c r="D690">
        <v>1</v>
      </c>
      <c r="E690" s="2">
        <v>16.111447959614985</v>
      </c>
      <c r="F690" s="2">
        <v>14.738387635985536</v>
      </c>
      <c r="G690" s="2">
        <v>1.609852690688804</v>
      </c>
      <c r="H690" s="2">
        <v>0.2367923670593548</v>
      </c>
    </row>
    <row r="691" spans="1:8" x14ac:dyDescent="0.25">
      <c r="A691">
        <v>1494743</v>
      </c>
      <c r="B691" t="s">
        <v>82</v>
      </c>
      <c r="C691" t="s">
        <v>16</v>
      </c>
      <c r="D691">
        <v>1</v>
      </c>
      <c r="E691" s="2">
        <v>16.926731061159295</v>
      </c>
      <c r="F691" s="2">
        <v>14.453369885396153</v>
      </c>
      <c r="G691" s="2">
        <v>-28.587718361310678</v>
      </c>
      <c r="H691" s="2">
        <v>-35.009026853123046</v>
      </c>
    </row>
    <row r="692" spans="1:8" x14ac:dyDescent="0.25">
      <c r="A692">
        <v>4681</v>
      </c>
      <c r="B692" t="s">
        <v>75</v>
      </c>
      <c r="C692" t="s">
        <v>15</v>
      </c>
      <c r="D692">
        <v>1</v>
      </c>
      <c r="E692" s="2">
        <v>10.057051652997851</v>
      </c>
      <c r="F692" s="2">
        <v>8.8015109118649875</v>
      </c>
      <c r="G692" s="2">
        <v>0.783211394642084</v>
      </c>
      <c r="H692" s="2">
        <v>-0.4723293464907794</v>
      </c>
    </row>
    <row r="693" spans="1:8" x14ac:dyDescent="0.25">
      <c r="A693">
        <v>14528</v>
      </c>
      <c r="B693" t="s">
        <v>75</v>
      </c>
      <c r="C693" t="s">
        <v>15</v>
      </c>
      <c r="D693">
        <v>1</v>
      </c>
      <c r="E693" s="2">
        <v>13.874117595132669</v>
      </c>
      <c r="F693" s="2">
        <v>11.066768269324069</v>
      </c>
      <c r="G693" s="2">
        <v>0.63378221551556457</v>
      </c>
      <c r="H693" s="2">
        <v>-2.1735671102930354</v>
      </c>
    </row>
    <row r="694" spans="1:8" x14ac:dyDescent="0.25">
      <c r="A694">
        <v>20477</v>
      </c>
      <c r="B694" t="s">
        <v>75</v>
      </c>
      <c r="C694" t="s">
        <v>15</v>
      </c>
      <c r="D694">
        <v>1</v>
      </c>
      <c r="E694" s="2">
        <v>12.672816808100523</v>
      </c>
      <c r="F694" s="2">
        <v>6.6842910273810316</v>
      </c>
      <c r="G694" s="2">
        <v>-7.6667301210773093</v>
      </c>
      <c r="H694" s="2">
        <v>-8.6490151241484732</v>
      </c>
    </row>
    <row r="695" spans="1:8" x14ac:dyDescent="0.25">
      <c r="A695">
        <v>52239</v>
      </c>
      <c r="B695" t="s">
        <v>75</v>
      </c>
      <c r="C695" t="s">
        <v>15</v>
      </c>
      <c r="D695">
        <v>1</v>
      </c>
      <c r="E695" s="2">
        <v>12.622615226682457</v>
      </c>
      <c r="F695" s="2">
        <v>6.9716709719459189</v>
      </c>
      <c r="G695" s="2">
        <v>-3.3868938598631022</v>
      </c>
      <c r="H695" s="2">
        <v>-7.4591186372968501</v>
      </c>
    </row>
    <row r="696" spans="1:8" x14ac:dyDescent="0.25">
      <c r="A696">
        <v>100042</v>
      </c>
      <c r="B696" t="s">
        <v>75</v>
      </c>
      <c r="C696" t="s">
        <v>15</v>
      </c>
      <c r="D696">
        <v>1</v>
      </c>
      <c r="E696" s="2">
        <v>13.29635777912997</v>
      </c>
      <c r="F696" s="2">
        <v>11.524091003427989</v>
      </c>
      <c r="G696" s="2">
        <v>0.79885114544984148</v>
      </c>
      <c r="H696" s="2">
        <v>-0.97341563025213951</v>
      </c>
    </row>
    <row r="697" spans="1:8" x14ac:dyDescent="0.25">
      <c r="A697">
        <v>100188</v>
      </c>
      <c r="B697" t="s">
        <v>75</v>
      </c>
      <c r="C697" t="s">
        <v>15</v>
      </c>
      <c r="D697">
        <v>1</v>
      </c>
      <c r="E697" s="2">
        <v>12.463230235088885</v>
      </c>
      <c r="F697" s="2">
        <v>8.8200800549713652</v>
      </c>
      <c r="G697" s="2">
        <v>0.27122514574171497</v>
      </c>
      <c r="H697" s="2">
        <v>-3.3719250343758045</v>
      </c>
    </row>
    <row r="698" spans="1:8" x14ac:dyDescent="0.25">
      <c r="A698">
        <v>100529</v>
      </c>
      <c r="B698" t="s">
        <v>75</v>
      </c>
      <c r="C698" t="s">
        <v>15</v>
      </c>
      <c r="D698">
        <v>1</v>
      </c>
      <c r="E698" s="2">
        <v>10.619688144951184</v>
      </c>
      <c r="F698" s="2">
        <v>9.1128292078882485</v>
      </c>
      <c r="G698" s="2">
        <v>0.96660897142602487</v>
      </c>
      <c r="H698" s="2">
        <v>-0.54024996563691019</v>
      </c>
    </row>
    <row r="699" spans="1:8" x14ac:dyDescent="0.25">
      <c r="A699">
        <v>100632</v>
      </c>
      <c r="B699" t="s">
        <v>75</v>
      </c>
      <c r="C699" t="s">
        <v>15</v>
      </c>
      <c r="D699">
        <v>1</v>
      </c>
      <c r="E699" s="2">
        <v>8.6347998804852342</v>
      </c>
      <c r="F699" s="2">
        <v>6.9894258136618594</v>
      </c>
      <c r="G699" s="2">
        <v>-8.0983629701684698</v>
      </c>
      <c r="H699" s="2">
        <v>-10.020920992710575</v>
      </c>
    </row>
    <row r="700" spans="1:8" x14ac:dyDescent="0.25">
      <c r="A700">
        <v>101525</v>
      </c>
      <c r="B700" t="s">
        <v>75</v>
      </c>
      <c r="C700" t="s">
        <v>15</v>
      </c>
      <c r="D700">
        <v>1</v>
      </c>
      <c r="E700" s="2">
        <v>10.159755917107004</v>
      </c>
      <c r="F700" s="2">
        <v>7.4906896111368306</v>
      </c>
      <c r="G700" s="2">
        <v>1.0919218295899551</v>
      </c>
      <c r="H700" s="2">
        <v>-1.5771444763802185</v>
      </c>
    </row>
    <row r="701" spans="1:8" x14ac:dyDescent="0.25">
      <c r="A701">
        <v>102880</v>
      </c>
      <c r="B701" t="s">
        <v>75</v>
      </c>
      <c r="C701" t="s">
        <v>15</v>
      </c>
      <c r="D701">
        <v>1</v>
      </c>
      <c r="E701" s="2">
        <v>10.021813982047052</v>
      </c>
      <c r="F701" s="2">
        <v>8.939019687196053</v>
      </c>
      <c r="G701" s="2">
        <v>0.92518500624088063</v>
      </c>
      <c r="H701" s="2">
        <v>-0.15760928861011791</v>
      </c>
    </row>
    <row r="702" spans="1:8" x14ac:dyDescent="0.25">
      <c r="A702">
        <v>105379</v>
      </c>
      <c r="B702" t="s">
        <v>75</v>
      </c>
      <c r="C702" t="s">
        <v>15</v>
      </c>
      <c r="D702">
        <v>1</v>
      </c>
      <c r="E702" s="2">
        <v>17.601629216970451</v>
      </c>
      <c r="F702" s="2">
        <v>15.261728439981226</v>
      </c>
      <c r="G702" s="2">
        <v>1.2134263984320235</v>
      </c>
      <c r="H702" s="2">
        <v>-1.1264743785572016</v>
      </c>
    </row>
    <row r="703" spans="1:8" x14ac:dyDescent="0.25">
      <c r="A703">
        <v>107683</v>
      </c>
      <c r="B703" t="s">
        <v>75</v>
      </c>
      <c r="C703" t="s">
        <v>15</v>
      </c>
      <c r="D703">
        <v>1</v>
      </c>
      <c r="E703" s="2">
        <v>24.693772513253215</v>
      </c>
      <c r="F703" s="2">
        <v>19.85244866191951</v>
      </c>
      <c r="G703" s="2">
        <v>2.7901085365101927</v>
      </c>
      <c r="H703" s="2">
        <v>-2.0512153148235122</v>
      </c>
    </row>
    <row r="704" spans="1:8" x14ac:dyDescent="0.25">
      <c r="A704">
        <v>107769</v>
      </c>
      <c r="B704" t="s">
        <v>75</v>
      </c>
      <c r="C704" t="s">
        <v>15</v>
      </c>
      <c r="D704">
        <v>1</v>
      </c>
      <c r="E704" s="2">
        <v>14.376522270429218</v>
      </c>
      <c r="F704" s="2">
        <v>12.269114780382408</v>
      </c>
      <c r="G704" s="2">
        <v>1.5228765424263688</v>
      </c>
      <c r="H704" s="2">
        <v>-0.58453094762044167</v>
      </c>
    </row>
    <row r="705" spans="1:8" x14ac:dyDescent="0.25">
      <c r="A705">
        <v>107926</v>
      </c>
      <c r="B705" t="s">
        <v>75</v>
      </c>
      <c r="C705" t="s">
        <v>15</v>
      </c>
      <c r="D705">
        <v>1</v>
      </c>
      <c r="E705" s="2">
        <v>10.84335399725604</v>
      </c>
      <c r="F705" s="2">
        <v>9.3717514400022957</v>
      </c>
      <c r="G705" s="2">
        <v>0.67630648256339931</v>
      </c>
      <c r="H705" s="2">
        <v>-0.79529607469034502</v>
      </c>
    </row>
    <row r="706" spans="1:8" x14ac:dyDescent="0.25">
      <c r="A706">
        <v>108066</v>
      </c>
      <c r="B706" t="s">
        <v>75</v>
      </c>
      <c r="C706" t="s">
        <v>15</v>
      </c>
      <c r="D706">
        <v>1</v>
      </c>
      <c r="E706" s="2">
        <v>11.335115230637747</v>
      </c>
      <c r="F706" s="2">
        <v>10.178179023568653</v>
      </c>
      <c r="G706" s="2">
        <v>1.268179971382299</v>
      </c>
      <c r="H706" s="2">
        <v>0.11124376431320471</v>
      </c>
    </row>
    <row r="707" spans="1:8" x14ac:dyDescent="0.25">
      <c r="A707">
        <v>108714</v>
      </c>
      <c r="B707" t="s">
        <v>75</v>
      </c>
      <c r="C707" t="s">
        <v>15</v>
      </c>
      <c r="D707">
        <v>1</v>
      </c>
      <c r="E707" s="2">
        <v>13.726121955914698</v>
      </c>
      <c r="F707" s="2">
        <v>12.637275855715579</v>
      </c>
      <c r="G707" s="2">
        <v>1.4505757561692452</v>
      </c>
      <c r="H707" s="2">
        <v>0.36172965597012663</v>
      </c>
    </row>
    <row r="708" spans="1:8" x14ac:dyDescent="0.25">
      <c r="A708">
        <v>110589</v>
      </c>
      <c r="B708" t="s">
        <v>75</v>
      </c>
      <c r="C708" t="s">
        <v>15</v>
      </c>
      <c r="D708">
        <v>1</v>
      </c>
      <c r="E708" s="2">
        <v>11.826872703283859</v>
      </c>
      <c r="F708" s="2">
        <v>11.297500859415379</v>
      </c>
      <c r="G708" s="2">
        <v>1.2285575851274917</v>
      </c>
      <c r="H708" s="2">
        <v>0.69918574125901145</v>
      </c>
    </row>
    <row r="709" spans="1:8" x14ac:dyDescent="0.25">
      <c r="A709">
        <v>110592</v>
      </c>
      <c r="B709" t="s">
        <v>75</v>
      </c>
      <c r="C709" t="s">
        <v>15</v>
      </c>
      <c r="D709">
        <v>1</v>
      </c>
      <c r="E709" s="2">
        <v>14.390129782503275</v>
      </c>
      <c r="F709" s="2">
        <v>12.868040472927152</v>
      </c>
      <c r="G709" s="2">
        <v>0.82308236587306993</v>
      </c>
      <c r="H709" s="2">
        <v>-0.69900694370305239</v>
      </c>
    </row>
    <row r="710" spans="1:8" x14ac:dyDescent="0.25">
      <c r="A710">
        <v>110630</v>
      </c>
      <c r="B710" t="s">
        <v>75</v>
      </c>
      <c r="C710" t="s">
        <v>15</v>
      </c>
      <c r="D710">
        <v>1</v>
      </c>
      <c r="E710" s="2">
        <v>11.427246793375483</v>
      </c>
      <c r="F710" s="2">
        <v>7.1159822763607457</v>
      </c>
      <c r="G710" s="2">
        <v>0.27380030913578679</v>
      </c>
      <c r="H710" s="2">
        <v>-4.0374642078789504</v>
      </c>
    </row>
    <row r="711" spans="1:8" x14ac:dyDescent="0.25">
      <c r="A711">
        <v>110631</v>
      </c>
      <c r="B711" t="s">
        <v>75</v>
      </c>
      <c r="C711" t="s">
        <v>15</v>
      </c>
      <c r="D711">
        <v>1</v>
      </c>
      <c r="E711" s="2">
        <v>11.861014909849539</v>
      </c>
      <c r="F711" s="2">
        <v>10.732821599487364</v>
      </c>
      <c r="G711" s="2">
        <v>0.6414145683888588</v>
      </c>
      <c r="H711" s="2">
        <v>-0.48677874197331583</v>
      </c>
    </row>
    <row r="712" spans="1:8" x14ac:dyDescent="0.25">
      <c r="A712">
        <v>110708</v>
      </c>
      <c r="B712" t="s">
        <v>75</v>
      </c>
      <c r="C712" t="s">
        <v>15</v>
      </c>
      <c r="D712">
        <v>1</v>
      </c>
      <c r="E712" s="2">
        <v>9.873661884810895</v>
      </c>
      <c r="F712" s="2">
        <v>7.8203524842076266</v>
      </c>
      <c r="G712" s="2">
        <v>0.59643637009464356</v>
      </c>
      <c r="H712" s="2">
        <v>-1.4568730305086248</v>
      </c>
    </row>
    <row r="713" spans="1:8" x14ac:dyDescent="0.25">
      <c r="A713">
        <v>110786</v>
      </c>
      <c r="B713" t="s">
        <v>75</v>
      </c>
      <c r="C713" t="s">
        <v>15</v>
      </c>
      <c r="D713">
        <v>1</v>
      </c>
      <c r="E713" s="2">
        <v>9.9167731355334858</v>
      </c>
      <c r="F713" s="2">
        <v>9.0519390481746296</v>
      </c>
      <c r="G713" s="2">
        <v>1.5461761946503128</v>
      </c>
      <c r="H713" s="2">
        <v>0.6813421072914565</v>
      </c>
    </row>
    <row r="714" spans="1:8" x14ac:dyDescent="0.25">
      <c r="A714">
        <v>111548</v>
      </c>
      <c r="B714" t="s">
        <v>75</v>
      </c>
      <c r="C714" t="s">
        <v>15</v>
      </c>
      <c r="D714">
        <v>1</v>
      </c>
      <c r="E714" s="2">
        <v>10.92484437055</v>
      </c>
      <c r="F714" s="2">
        <v>10.08449134322</v>
      </c>
      <c r="G714" s="2">
        <v>0.92877965538801632</v>
      </c>
      <c r="H714" s="2">
        <v>8.8426628058016377E-2</v>
      </c>
    </row>
    <row r="715" spans="1:8" x14ac:dyDescent="0.25">
      <c r="A715">
        <v>111549</v>
      </c>
      <c r="B715" t="s">
        <v>75</v>
      </c>
      <c r="C715" t="s">
        <v>15</v>
      </c>
      <c r="D715">
        <v>1</v>
      </c>
      <c r="E715" s="2">
        <v>11.522158673373598</v>
      </c>
      <c r="F715" s="2">
        <v>10.281654170541463</v>
      </c>
      <c r="G715" s="2">
        <v>0.69478941332394761</v>
      </c>
      <c r="H715" s="2">
        <v>-0.54571508950818703</v>
      </c>
    </row>
    <row r="716" spans="1:8" x14ac:dyDescent="0.25">
      <c r="A716">
        <v>112866</v>
      </c>
      <c r="B716" t="s">
        <v>75</v>
      </c>
      <c r="C716" t="s">
        <v>15</v>
      </c>
      <c r="D716">
        <v>1</v>
      </c>
      <c r="E716" s="2">
        <v>10.785006678743148</v>
      </c>
      <c r="F716" s="2">
        <v>9.9251819801478494</v>
      </c>
      <c r="G716" s="2">
        <v>1.1586193004996463</v>
      </c>
      <c r="H716" s="2">
        <v>0.2987946019043477</v>
      </c>
    </row>
    <row r="717" spans="1:8" x14ac:dyDescent="0.25">
      <c r="A717">
        <v>112871</v>
      </c>
      <c r="B717" t="s">
        <v>75</v>
      </c>
      <c r="C717" t="s">
        <v>15</v>
      </c>
      <c r="D717">
        <v>1</v>
      </c>
      <c r="E717" s="2">
        <v>9.8988890848618798</v>
      </c>
      <c r="F717" s="2">
        <v>8.9616894831489606</v>
      </c>
      <c r="G717" s="2">
        <v>0.89870796709361933</v>
      </c>
      <c r="H717" s="2">
        <v>-3.849163461929983E-2</v>
      </c>
    </row>
    <row r="718" spans="1:8" x14ac:dyDescent="0.25">
      <c r="A718">
        <v>112873</v>
      </c>
      <c r="B718" t="s">
        <v>75</v>
      </c>
      <c r="C718" t="s">
        <v>15</v>
      </c>
      <c r="D718">
        <v>1</v>
      </c>
      <c r="E718" s="2">
        <v>12.256161118710525</v>
      </c>
      <c r="F718" s="2">
        <v>9.8836139438785491</v>
      </c>
      <c r="G718" s="2">
        <v>0.56294369784177611</v>
      </c>
      <c r="H718" s="2">
        <v>-1.8096034769901994</v>
      </c>
    </row>
    <row r="719" spans="1:8" x14ac:dyDescent="0.25">
      <c r="A719">
        <v>112883</v>
      </c>
      <c r="B719" t="s">
        <v>75</v>
      </c>
      <c r="C719" t="s">
        <v>15</v>
      </c>
      <c r="D719">
        <v>1</v>
      </c>
      <c r="E719" s="2">
        <v>10.630085578545462</v>
      </c>
      <c r="F719" s="2">
        <v>9.7362297533343121</v>
      </c>
      <c r="G719" s="2">
        <v>1.0350095558977106</v>
      </c>
      <c r="H719" s="2">
        <v>0.14115373068656112</v>
      </c>
    </row>
    <row r="720" spans="1:8" x14ac:dyDescent="0.25">
      <c r="A720">
        <v>112905</v>
      </c>
      <c r="B720" t="s">
        <v>75</v>
      </c>
      <c r="C720" t="s">
        <v>15</v>
      </c>
      <c r="D720">
        <v>1</v>
      </c>
      <c r="E720" s="2">
        <v>10.957491431525758</v>
      </c>
      <c r="F720" s="2">
        <v>9.6820565226871924</v>
      </c>
      <c r="G720" s="2">
        <v>0.92883290002863284</v>
      </c>
      <c r="H720" s="2">
        <v>-0.34660200880993308</v>
      </c>
    </row>
    <row r="721" spans="1:8" x14ac:dyDescent="0.25">
      <c r="A721">
        <v>112907</v>
      </c>
      <c r="B721" t="s">
        <v>75</v>
      </c>
      <c r="C721" t="s">
        <v>15</v>
      </c>
      <c r="D721">
        <v>1</v>
      </c>
      <c r="E721" s="2">
        <v>11.429479086497214</v>
      </c>
      <c r="F721" s="2">
        <v>10.528856546453145</v>
      </c>
      <c r="G721" s="2">
        <v>1.353691762949742</v>
      </c>
      <c r="H721" s="2">
        <v>0.45306922290567364</v>
      </c>
    </row>
    <row r="722" spans="1:8" x14ac:dyDescent="0.25">
      <c r="A722">
        <v>112924</v>
      </c>
      <c r="B722" t="s">
        <v>75</v>
      </c>
      <c r="C722" t="s">
        <v>15</v>
      </c>
      <c r="D722">
        <v>1</v>
      </c>
      <c r="E722" s="2">
        <v>11.528769544044538</v>
      </c>
      <c r="F722" s="2">
        <v>10.863275803663095</v>
      </c>
      <c r="G722" s="2">
        <v>1.0859058038332723</v>
      </c>
      <c r="H722" s="2">
        <v>0.42041206345182935</v>
      </c>
    </row>
    <row r="723" spans="1:8" x14ac:dyDescent="0.25">
      <c r="A723">
        <v>113338</v>
      </c>
      <c r="B723" t="s">
        <v>75</v>
      </c>
      <c r="C723" t="s">
        <v>15</v>
      </c>
      <c r="D723">
        <v>1</v>
      </c>
      <c r="E723" s="2">
        <v>14.280506539308099</v>
      </c>
      <c r="F723" s="2">
        <v>11.252104387716058</v>
      </c>
      <c r="G723" s="2">
        <v>1.5386352945890103</v>
      </c>
      <c r="H723" s="2">
        <v>-1.4897668570030316</v>
      </c>
    </row>
    <row r="724" spans="1:8" x14ac:dyDescent="0.25">
      <c r="A724">
        <v>113648</v>
      </c>
      <c r="B724" t="s">
        <v>75</v>
      </c>
      <c r="C724" t="s">
        <v>15</v>
      </c>
      <c r="D724">
        <v>1</v>
      </c>
      <c r="E724" s="2">
        <v>9.8934541847291122</v>
      </c>
      <c r="F724" s="2">
        <v>8.2264188925683808</v>
      </c>
      <c r="G724" s="2">
        <v>0.83267533362083057</v>
      </c>
      <c r="H724" s="2">
        <v>-0.83435995853990086</v>
      </c>
    </row>
    <row r="725" spans="1:8" x14ac:dyDescent="0.25">
      <c r="A725">
        <v>116672</v>
      </c>
      <c r="B725" t="s">
        <v>75</v>
      </c>
      <c r="C725" t="s">
        <v>15</v>
      </c>
      <c r="D725">
        <v>1</v>
      </c>
      <c r="E725" s="2">
        <v>9.8202711235778128</v>
      </c>
      <c r="F725" s="2">
        <v>8.5496240072884078</v>
      </c>
      <c r="G725" s="2">
        <v>0.70843292109006128</v>
      </c>
      <c r="H725" s="2">
        <v>-0.56221419519934379</v>
      </c>
    </row>
    <row r="726" spans="1:8" x14ac:dyDescent="0.25">
      <c r="A726">
        <v>134768</v>
      </c>
      <c r="B726" t="s">
        <v>75</v>
      </c>
      <c r="C726" t="s">
        <v>15</v>
      </c>
      <c r="D726">
        <v>1</v>
      </c>
      <c r="E726" s="2">
        <v>11.036596168755644</v>
      </c>
      <c r="F726" s="2">
        <v>9.6577670776986704</v>
      </c>
      <c r="G726" s="2">
        <v>1.0082645705022859</v>
      </c>
      <c r="H726" s="2">
        <v>-0.37056452055468725</v>
      </c>
    </row>
    <row r="727" spans="1:8" x14ac:dyDescent="0.25">
      <c r="A727">
        <v>1003585</v>
      </c>
      <c r="B727" t="s">
        <v>75</v>
      </c>
      <c r="C727" t="s">
        <v>15</v>
      </c>
      <c r="D727">
        <v>1</v>
      </c>
      <c r="E727" s="2">
        <v>14.230888137334338</v>
      </c>
      <c r="F727" s="2">
        <v>13.311473121359956</v>
      </c>
      <c r="G727" s="2">
        <v>1.5459871675125161</v>
      </c>
      <c r="H727" s="2">
        <v>0.62657215153813439</v>
      </c>
    </row>
    <row r="728" spans="1:8" x14ac:dyDescent="0.25">
      <c r="A728">
        <v>1010600</v>
      </c>
      <c r="B728" t="s">
        <v>75</v>
      </c>
      <c r="C728" t="s">
        <v>15</v>
      </c>
      <c r="D728">
        <v>1</v>
      </c>
      <c r="E728" s="2">
        <v>13.808302275996242</v>
      </c>
      <c r="F728" s="2">
        <v>13.468529199602871</v>
      </c>
      <c r="G728" s="2">
        <v>1.7540550834028679</v>
      </c>
      <c r="H728" s="2">
        <v>1.414282007009497</v>
      </c>
    </row>
    <row r="729" spans="1:8" x14ac:dyDescent="0.25">
      <c r="A729">
        <v>1012184</v>
      </c>
      <c r="B729" t="s">
        <v>75</v>
      </c>
      <c r="C729" t="s">
        <v>15</v>
      </c>
      <c r="D729">
        <v>1</v>
      </c>
      <c r="E729" s="2">
        <v>10.047198481500626</v>
      </c>
      <c r="F729" s="2">
        <v>8.5087797225021902</v>
      </c>
      <c r="G729" s="2">
        <v>1.032311086048475</v>
      </c>
      <c r="H729" s="2">
        <v>-0.50610767294996073</v>
      </c>
    </row>
    <row r="730" spans="1:8" x14ac:dyDescent="0.25">
      <c r="A730">
        <v>1012744</v>
      </c>
      <c r="B730" t="s">
        <v>75</v>
      </c>
      <c r="C730" t="s">
        <v>15</v>
      </c>
      <c r="D730">
        <v>1</v>
      </c>
      <c r="E730" s="2">
        <v>9.834679495888194</v>
      </c>
      <c r="F730" s="2">
        <v>8.7830693300556284</v>
      </c>
      <c r="G730" s="2">
        <v>0.78118362126078544</v>
      </c>
      <c r="H730" s="2">
        <v>-0.27042654457178017</v>
      </c>
    </row>
    <row r="731" spans="1:8" x14ac:dyDescent="0.25">
      <c r="A731">
        <v>1054053</v>
      </c>
      <c r="B731" t="s">
        <v>75</v>
      </c>
      <c r="C731" t="s">
        <v>15</v>
      </c>
      <c r="D731">
        <v>1</v>
      </c>
      <c r="E731" s="2">
        <v>11.350032463765395</v>
      </c>
      <c r="F731" s="2">
        <v>10.101310371950422</v>
      </c>
      <c r="G731" s="2">
        <v>0.93632004722549667</v>
      </c>
      <c r="H731" s="2">
        <v>-0.31240204458947574</v>
      </c>
    </row>
    <row r="732" spans="1:8" x14ac:dyDescent="0.25">
      <c r="A732">
        <v>1085370</v>
      </c>
      <c r="B732" t="s">
        <v>75</v>
      </c>
      <c r="C732" t="s">
        <v>15</v>
      </c>
      <c r="D732">
        <v>1</v>
      </c>
      <c r="E732" s="2">
        <v>11.345835561740653</v>
      </c>
      <c r="F732" s="2">
        <v>10.389734799028011</v>
      </c>
      <c r="G732" s="2">
        <v>1.3885419061395812</v>
      </c>
      <c r="H732" s="2">
        <v>0.43244114342693862</v>
      </c>
    </row>
    <row r="733" spans="1:8" x14ac:dyDescent="0.25">
      <c r="A733">
        <v>1139670</v>
      </c>
      <c r="B733" t="s">
        <v>75</v>
      </c>
      <c r="C733" t="s">
        <v>15</v>
      </c>
      <c r="D733">
        <v>1</v>
      </c>
      <c r="E733" s="2">
        <v>15.792637622211036</v>
      </c>
      <c r="F733" s="2">
        <v>15.044823131228593</v>
      </c>
      <c r="G733" s="2">
        <v>2.4525469571833263</v>
      </c>
      <c r="H733" s="2">
        <v>1.704732466200884</v>
      </c>
    </row>
    <row r="734" spans="1:8" x14ac:dyDescent="0.25">
      <c r="A734">
        <v>1209022</v>
      </c>
      <c r="B734" t="s">
        <v>75</v>
      </c>
      <c r="C734" t="s">
        <v>15</v>
      </c>
      <c r="D734">
        <v>1</v>
      </c>
      <c r="E734" s="2">
        <v>11.040031564155553</v>
      </c>
      <c r="F734" s="2">
        <v>10.042240760461484</v>
      </c>
      <c r="G734" s="2">
        <v>1.7245239936591759</v>
      </c>
      <c r="H734" s="2">
        <v>0.72673318996510616</v>
      </c>
    </row>
    <row r="735" spans="1:8" x14ac:dyDescent="0.25">
      <c r="A735">
        <v>1209182</v>
      </c>
      <c r="B735" t="s">
        <v>75</v>
      </c>
      <c r="C735" t="s">
        <v>15</v>
      </c>
      <c r="D735">
        <v>1</v>
      </c>
      <c r="E735" s="2">
        <v>10.065954535328862</v>
      </c>
      <c r="F735" s="2">
        <v>9.3633459225574196</v>
      </c>
      <c r="G735" s="2">
        <v>1.3659803293112347</v>
      </c>
      <c r="H735" s="2">
        <v>0.66337171653979254</v>
      </c>
    </row>
    <row r="736" spans="1:8" x14ac:dyDescent="0.25">
      <c r="A736">
        <v>1436553</v>
      </c>
      <c r="B736" t="s">
        <v>75</v>
      </c>
      <c r="C736" t="s">
        <v>15</v>
      </c>
      <c r="D736">
        <v>1</v>
      </c>
      <c r="E736" s="2">
        <v>15.115170856945854</v>
      </c>
      <c r="F736" s="2">
        <v>14.583277404890319</v>
      </c>
      <c r="G736" s="2">
        <v>2.276252339316903</v>
      </c>
      <c r="H736" s="2">
        <v>1.7443588872613685</v>
      </c>
    </row>
    <row r="737" spans="1:8" x14ac:dyDescent="0.25">
      <c r="A737">
        <v>1471988</v>
      </c>
      <c r="B737" t="s">
        <v>75</v>
      </c>
      <c r="C737" t="s">
        <v>15</v>
      </c>
      <c r="D737">
        <v>1</v>
      </c>
      <c r="E737" s="2">
        <v>18.294992434224621</v>
      </c>
      <c r="F737" s="2">
        <v>13.857406757021955</v>
      </c>
      <c r="G737" s="2">
        <v>0.88155648339913384</v>
      </c>
      <c r="H737" s="2">
        <v>-3.556029193803532</v>
      </c>
    </row>
    <row r="738" spans="1:8" x14ac:dyDescent="0.25">
      <c r="A738">
        <v>1476158</v>
      </c>
      <c r="B738" t="s">
        <v>75</v>
      </c>
      <c r="C738" t="s">
        <v>15</v>
      </c>
      <c r="D738">
        <v>1</v>
      </c>
      <c r="E738" s="2">
        <v>16.255119118639698</v>
      </c>
      <c r="F738" s="2">
        <v>14.778140459819832</v>
      </c>
      <c r="G738" s="2">
        <v>0.96832428938781057</v>
      </c>
      <c r="H738" s="2">
        <v>-0.50865436943205466</v>
      </c>
    </row>
    <row r="739" spans="1:8" x14ac:dyDescent="0.25">
      <c r="A739">
        <v>1493870</v>
      </c>
      <c r="B739" t="s">
        <v>75</v>
      </c>
      <c r="C739" t="s">
        <v>15</v>
      </c>
      <c r="D739">
        <v>1</v>
      </c>
      <c r="E739" s="2">
        <v>15.271997269468104</v>
      </c>
      <c r="F739" s="2">
        <v>14.700778723410476</v>
      </c>
      <c r="G739" s="2">
        <v>0.94579958398509234</v>
      </c>
      <c r="H739" s="2">
        <v>0.37458103792746478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79A8-CBC6-4A1F-9F22-8A7A3F14F1B7}">
  <dimension ref="A1"/>
  <sheetViews>
    <sheetView topLeftCell="A4" workbookViewId="0">
      <selection activeCell="E13" sqref="E1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0A608-75FB-4A08-8CF7-354B20CAAA4A}">
  <dimension ref="A1:M28"/>
  <sheetViews>
    <sheetView workbookViewId="0">
      <selection activeCell="J8" sqref="J8"/>
    </sheetView>
  </sheetViews>
  <sheetFormatPr defaultRowHeight="14.5" x14ac:dyDescent="0.35"/>
  <cols>
    <col min="1" max="16384" width="8.7265625" style="70"/>
  </cols>
  <sheetData>
    <row r="1" spans="1:13" x14ac:dyDescent="0.35">
      <c r="A1" s="70" t="s">
        <v>573</v>
      </c>
      <c r="J1" s="70" t="s">
        <v>606</v>
      </c>
    </row>
    <row r="4" spans="1:13" x14ac:dyDescent="0.35">
      <c r="B4" s="70" t="s">
        <v>7</v>
      </c>
      <c r="C4" s="70" t="s">
        <v>14</v>
      </c>
      <c r="D4" s="70" t="s">
        <v>19</v>
      </c>
      <c r="E4" s="70" t="s">
        <v>16</v>
      </c>
      <c r="F4" s="70" t="s">
        <v>15</v>
      </c>
      <c r="K4" s="70">
        <v>3</v>
      </c>
      <c r="L4" s="70">
        <v>4</v>
      </c>
      <c r="M4" s="70">
        <v>5</v>
      </c>
    </row>
    <row r="5" spans="1:13" x14ac:dyDescent="0.35">
      <c r="A5" s="70" t="s">
        <v>579</v>
      </c>
      <c r="B5" s="70">
        <v>0</v>
      </c>
      <c r="C5" s="70">
        <v>1.8218923</v>
      </c>
      <c r="D5" s="70">
        <v>0</v>
      </c>
      <c r="E5" s="70">
        <v>0</v>
      </c>
      <c r="F5" s="70">
        <v>4.2613648999999997E-2</v>
      </c>
      <c r="J5" s="70" t="s">
        <v>579</v>
      </c>
      <c r="K5" s="70">
        <v>1.0239085999999999</v>
      </c>
      <c r="L5" s="70">
        <v>0</v>
      </c>
      <c r="M5" s="70">
        <v>0</v>
      </c>
    </row>
    <row r="6" spans="1:13" x14ac:dyDescent="0.35">
      <c r="A6" s="70" t="s">
        <v>607</v>
      </c>
      <c r="B6" s="70">
        <v>0</v>
      </c>
      <c r="C6" s="70">
        <v>1.8879153999999998</v>
      </c>
      <c r="D6" s="70">
        <v>1.7973554999999999E-2</v>
      </c>
      <c r="E6" s="70">
        <v>0</v>
      </c>
      <c r="F6" s="70">
        <v>0.15984735</v>
      </c>
      <c r="J6" s="70" t="s">
        <v>607</v>
      </c>
      <c r="K6" s="70">
        <v>0</v>
      </c>
      <c r="L6" s="70">
        <v>0</v>
      </c>
      <c r="M6" s="70">
        <v>0</v>
      </c>
    </row>
    <row r="7" spans="1:13" x14ac:dyDescent="0.35">
      <c r="A7" s="70" t="s">
        <v>608</v>
      </c>
      <c r="B7" s="70">
        <v>0</v>
      </c>
      <c r="C7" s="70">
        <v>1.7569347</v>
      </c>
      <c r="D7" s="70">
        <v>0.13340278</v>
      </c>
      <c r="E7" s="70">
        <v>5.2889175999999996E-2</v>
      </c>
      <c r="F7" s="70">
        <v>0.22354083999999999</v>
      </c>
      <c r="J7" s="70" t="s">
        <v>608</v>
      </c>
      <c r="K7" s="70">
        <v>0</v>
      </c>
      <c r="L7" s="70">
        <v>0</v>
      </c>
      <c r="M7" s="70">
        <v>0</v>
      </c>
    </row>
    <row r="8" spans="1:13" x14ac:dyDescent="0.35">
      <c r="A8" s="70" t="s">
        <v>609</v>
      </c>
      <c r="B8" s="70">
        <v>0</v>
      </c>
      <c r="C8" s="70">
        <v>0</v>
      </c>
      <c r="D8" s="70">
        <v>7.1553445000000007E-2</v>
      </c>
      <c r="E8" s="70">
        <v>3.2022944</v>
      </c>
      <c r="F8" s="70">
        <v>0.14953663</v>
      </c>
      <c r="J8" s="70" t="s">
        <v>609</v>
      </c>
      <c r="K8" s="70">
        <v>3.8597248</v>
      </c>
      <c r="L8" s="70">
        <v>0</v>
      </c>
      <c r="M8" s="70">
        <v>0</v>
      </c>
    </row>
    <row r="9" spans="1:13" x14ac:dyDescent="0.35">
      <c r="A9" s="70" t="s">
        <v>610</v>
      </c>
      <c r="B9" s="70">
        <v>0</v>
      </c>
      <c r="C9" s="70">
        <v>5.0097502999999994</v>
      </c>
      <c r="D9" s="70">
        <v>7.2866649000000006E-2</v>
      </c>
      <c r="E9" s="70">
        <v>2.8552154000000001</v>
      </c>
      <c r="F9" s="70">
        <v>0.14353083999999999</v>
      </c>
      <c r="J9" s="70" t="s">
        <v>610</v>
      </c>
      <c r="K9" s="70">
        <v>1.9277301</v>
      </c>
      <c r="L9" s="70">
        <v>0</v>
      </c>
      <c r="M9" s="70">
        <v>0</v>
      </c>
    </row>
    <row r="10" spans="1:13" x14ac:dyDescent="0.35">
      <c r="A10" s="70" t="s">
        <v>611</v>
      </c>
      <c r="B10" s="70">
        <v>0</v>
      </c>
      <c r="C10" s="70">
        <v>3.2090855999999999</v>
      </c>
      <c r="D10" s="70">
        <v>0.22881685999999998</v>
      </c>
      <c r="E10" s="70">
        <v>5.3764342E-2</v>
      </c>
      <c r="F10" s="70">
        <v>0.20834279</v>
      </c>
      <c r="J10" s="70" t="s">
        <v>611</v>
      </c>
      <c r="K10" s="70">
        <v>0</v>
      </c>
      <c r="L10" s="70">
        <v>0</v>
      </c>
      <c r="M10" s="70">
        <v>0</v>
      </c>
    </row>
    <row r="11" spans="1:13" x14ac:dyDescent="0.35">
      <c r="A11" s="70" t="s">
        <v>612</v>
      </c>
      <c r="B11" s="70">
        <v>0</v>
      </c>
      <c r="C11" s="70">
        <v>5.1378181999999999</v>
      </c>
      <c r="D11" s="70">
        <v>0.14458028000000001</v>
      </c>
      <c r="E11" s="70">
        <v>2.9643025999999999</v>
      </c>
      <c r="F11" s="70">
        <v>0.11411813</v>
      </c>
      <c r="J11" s="70" t="s">
        <v>612</v>
      </c>
      <c r="K11" s="70">
        <v>0</v>
      </c>
      <c r="L11" s="70">
        <v>0</v>
      </c>
      <c r="M11" s="70">
        <v>0</v>
      </c>
    </row>
    <row r="12" spans="1:13" x14ac:dyDescent="0.35">
      <c r="A12" s="70" t="s">
        <v>613</v>
      </c>
      <c r="B12" s="70">
        <v>1.9183638000000001</v>
      </c>
      <c r="C12" s="70">
        <v>1.4550753000000001</v>
      </c>
      <c r="D12" s="70">
        <v>6.5135957000000008E-2</v>
      </c>
      <c r="E12" s="70">
        <v>4.0560834000000003</v>
      </c>
      <c r="F12" s="70">
        <v>0.51382832000000001</v>
      </c>
      <c r="J12" s="70" t="s">
        <v>613</v>
      </c>
      <c r="K12" s="70">
        <v>3.8000714000000002</v>
      </c>
      <c r="L12" s="70">
        <v>1.9183638000000001</v>
      </c>
      <c r="M12" s="70">
        <v>0</v>
      </c>
    </row>
    <row r="13" spans="1:13" x14ac:dyDescent="0.35">
      <c r="A13" s="70" t="s">
        <v>581</v>
      </c>
      <c r="B13" s="70">
        <v>0</v>
      </c>
      <c r="C13" s="70">
        <v>8.3424113000000002</v>
      </c>
      <c r="D13" s="70">
        <v>0.23420668</v>
      </c>
      <c r="E13" s="70">
        <v>7.7437189999999996</v>
      </c>
      <c r="F13" s="70">
        <v>4.0105988999999997</v>
      </c>
      <c r="J13" s="70" t="s">
        <v>581</v>
      </c>
      <c r="K13" s="70">
        <v>1.2022128999999999</v>
      </c>
      <c r="L13" s="70">
        <v>0</v>
      </c>
      <c r="M13" s="70">
        <v>0</v>
      </c>
    </row>
    <row r="14" spans="1:13" x14ac:dyDescent="0.35">
      <c r="A14" s="70" t="s">
        <v>614</v>
      </c>
      <c r="B14" s="70">
        <v>1.0021394000000001</v>
      </c>
      <c r="C14" s="70">
        <v>5.4327652999999998</v>
      </c>
      <c r="D14" s="70">
        <v>0.44908619</v>
      </c>
      <c r="E14" s="70">
        <v>6.2722510999999992</v>
      </c>
      <c r="F14" s="70">
        <v>0.85622707999999992</v>
      </c>
      <c r="J14" s="70" t="s">
        <v>614</v>
      </c>
      <c r="K14" s="70">
        <v>2.0671700999999998</v>
      </c>
      <c r="L14" s="70">
        <v>1.0021393999999999</v>
      </c>
      <c r="M14" s="70">
        <v>0</v>
      </c>
    </row>
    <row r="15" spans="1:13" x14ac:dyDescent="0.35">
      <c r="A15" s="70" t="s">
        <v>615</v>
      </c>
      <c r="B15" s="70">
        <v>3.2630126000000002</v>
      </c>
      <c r="C15" s="70">
        <v>5.8320245000000002</v>
      </c>
      <c r="D15" s="70">
        <v>0.1800967</v>
      </c>
      <c r="E15" s="70">
        <v>5.1992493</v>
      </c>
      <c r="F15" s="70">
        <v>0.59850311</v>
      </c>
      <c r="J15" s="70" t="s">
        <v>615</v>
      </c>
      <c r="K15" s="70">
        <v>8.9994806000000001</v>
      </c>
      <c r="L15" s="70">
        <v>2.1845889999999999</v>
      </c>
      <c r="M15" s="70">
        <v>1.0784236</v>
      </c>
    </row>
    <row r="16" spans="1:13" x14ac:dyDescent="0.35">
      <c r="A16" s="70" t="s">
        <v>616</v>
      </c>
      <c r="B16" s="70">
        <v>4.9252606999999999</v>
      </c>
      <c r="C16" s="70">
        <v>5.8004487000000005</v>
      </c>
      <c r="D16" s="70">
        <v>0.13840427</v>
      </c>
      <c r="E16" s="70">
        <v>4.8052275</v>
      </c>
      <c r="F16" s="70">
        <v>0.10400592</v>
      </c>
      <c r="J16" s="70" t="s">
        <v>616</v>
      </c>
      <c r="K16" s="70">
        <v>2.9652357999999999</v>
      </c>
      <c r="L16" s="70">
        <v>3.7754816999999998</v>
      </c>
      <c r="M16" s="70">
        <v>1.1497790000000001</v>
      </c>
    </row>
    <row r="17" spans="1:13" x14ac:dyDescent="0.35">
      <c r="A17" s="70" t="s">
        <v>617</v>
      </c>
      <c r="B17" s="70">
        <v>0</v>
      </c>
      <c r="C17" s="70">
        <v>3.3081258999999998</v>
      </c>
      <c r="D17" s="70">
        <v>0.22113358999999999</v>
      </c>
      <c r="E17" s="70">
        <v>5.5285337999999999</v>
      </c>
      <c r="F17" s="70">
        <v>5.7656892000000001E-2</v>
      </c>
      <c r="J17" s="70" t="s">
        <v>617</v>
      </c>
      <c r="K17" s="70">
        <v>1.5704088</v>
      </c>
      <c r="L17" s="70">
        <v>0</v>
      </c>
      <c r="M17" s="70">
        <v>0</v>
      </c>
    </row>
    <row r="18" spans="1:13" x14ac:dyDescent="0.35">
      <c r="A18" s="70" t="s">
        <v>618</v>
      </c>
      <c r="B18" s="70">
        <v>1.9419948</v>
      </c>
      <c r="C18" s="70">
        <v>1.7384274</v>
      </c>
      <c r="D18" s="70">
        <v>1.1562853999999998</v>
      </c>
      <c r="E18" s="70">
        <v>6.2034750999999999E-2</v>
      </c>
      <c r="F18" s="70">
        <v>2.5723180000000002E-2</v>
      </c>
      <c r="J18" s="70" t="s">
        <v>618</v>
      </c>
      <c r="K18" s="70">
        <v>1.2894273999999999</v>
      </c>
      <c r="L18" s="70">
        <v>1.9419948</v>
      </c>
      <c r="M18" s="70">
        <v>0</v>
      </c>
    </row>
    <row r="19" spans="1:13" x14ac:dyDescent="0.35">
      <c r="A19" s="70" t="s">
        <v>619</v>
      </c>
      <c r="B19" s="70">
        <v>1.2244256</v>
      </c>
      <c r="C19" s="70">
        <v>1.6224957</v>
      </c>
      <c r="D19" s="70">
        <v>1.8676432E-2</v>
      </c>
      <c r="E19" s="70">
        <v>3.6404403000000002E-2</v>
      </c>
      <c r="F19" s="70">
        <v>5.7889999999999997E-2</v>
      </c>
      <c r="J19" s="70" t="s">
        <v>619</v>
      </c>
      <c r="K19" s="70">
        <v>1.7848839000000001</v>
      </c>
      <c r="L19" s="70">
        <v>1.2244256</v>
      </c>
      <c r="M19" s="70">
        <v>0</v>
      </c>
    </row>
    <row r="20" spans="1:13" x14ac:dyDescent="0.35">
      <c r="A20" s="70" t="s">
        <v>620</v>
      </c>
      <c r="B20" s="70">
        <v>1.6774585</v>
      </c>
      <c r="C20" s="70">
        <v>1.5055636000000001</v>
      </c>
      <c r="D20" s="70">
        <v>2.7767983999999999E-2</v>
      </c>
      <c r="E20" s="70">
        <v>2.0233560000000002</v>
      </c>
      <c r="F20" s="70">
        <v>0.26920835999999998</v>
      </c>
      <c r="J20" s="70" t="s">
        <v>620</v>
      </c>
      <c r="K20" s="70">
        <v>4.6322302000000004</v>
      </c>
      <c r="L20" s="70">
        <v>1.6774585</v>
      </c>
      <c r="M20" s="70">
        <v>0</v>
      </c>
    </row>
    <row r="21" spans="1:13" x14ac:dyDescent="0.35">
      <c r="A21" s="70" t="s">
        <v>621</v>
      </c>
      <c r="B21" s="70">
        <v>0</v>
      </c>
      <c r="C21" s="70">
        <v>7.4463496999999998</v>
      </c>
      <c r="D21" s="70">
        <v>0.94028716000000001</v>
      </c>
      <c r="E21" s="70">
        <v>7.1680337000000005</v>
      </c>
      <c r="F21" s="70">
        <v>0.15444157999999999</v>
      </c>
      <c r="J21" s="70" t="s">
        <v>621</v>
      </c>
      <c r="K21" s="70">
        <v>2.2841054000000001</v>
      </c>
      <c r="L21" s="70">
        <v>0</v>
      </c>
      <c r="M21" s="70">
        <v>0</v>
      </c>
    </row>
    <row r="22" spans="1:13" x14ac:dyDescent="0.35">
      <c r="A22" s="70" t="s">
        <v>622</v>
      </c>
      <c r="B22" s="70">
        <v>1.2356231000000002</v>
      </c>
      <c r="C22" s="70">
        <v>1.7507849</v>
      </c>
      <c r="D22" s="70">
        <v>2.0857344E-2</v>
      </c>
      <c r="E22" s="70">
        <v>0.61827369999999993</v>
      </c>
      <c r="F22" s="70">
        <v>1.7429741000000001</v>
      </c>
      <c r="J22" s="70" t="s">
        <v>622</v>
      </c>
      <c r="K22" s="70">
        <v>2.0267026000000001</v>
      </c>
      <c r="L22" s="70">
        <v>1.2356231</v>
      </c>
      <c r="M22" s="70">
        <v>0</v>
      </c>
    </row>
    <row r="23" spans="1:13" x14ac:dyDescent="0.35">
      <c r="A23" s="70" t="s">
        <v>623</v>
      </c>
      <c r="B23" s="70">
        <v>2.2142081</v>
      </c>
      <c r="C23" s="70">
        <v>1.5975276</v>
      </c>
      <c r="D23" s="70">
        <v>0.27923207999999999</v>
      </c>
      <c r="E23" s="70">
        <v>2.8032782999999997</v>
      </c>
      <c r="F23" s="70">
        <v>0.11641058999999999</v>
      </c>
      <c r="J23" s="70" t="s">
        <v>623</v>
      </c>
      <c r="K23" s="70">
        <v>3.3953848</v>
      </c>
      <c r="L23" s="70">
        <v>2.2142081</v>
      </c>
      <c r="M23" s="70">
        <v>0</v>
      </c>
    </row>
    <row r="24" spans="1:13" x14ac:dyDescent="0.35">
      <c r="A24" s="70" t="s">
        <v>624</v>
      </c>
      <c r="B24" s="70">
        <v>3.8451819</v>
      </c>
      <c r="C24" s="70">
        <v>1.5927772</v>
      </c>
      <c r="D24" s="70">
        <v>0.43256095</v>
      </c>
      <c r="E24" s="70">
        <v>1.8813616000000002</v>
      </c>
      <c r="F24" s="70">
        <v>1.5509573999999999</v>
      </c>
      <c r="J24" s="70" t="s">
        <v>624</v>
      </c>
      <c r="K24" s="70">
        <v>8.9228538000000004</v>
      </c>
      <c r="L24" s="70">
        <v>3.8451819</v>
      </c>
      <c r="M24" s="70">
        <v>0</v>
      </c>
    </row>
    <row r="25" spans="1:13" x14ac:dyDescent="0.35">
      <c r="A25" s="70" t="s">
        <v>583</v>
      </c>
      <c r="B25" s="70">
        <v>0</v>
      </c>
      <c r="C25" s="70">
        <v>4.0705667000000005</v>
      </c>
      <c r="D25" s="70">
        <v>0.39464516999999999</v>
      </c>
      <c r="E25" s="70">
        <v>2.0310201000000001</v>
      </c>
      <c r="F25" s="70">
        <v>0.64956656000000002</v>
      </c>
      <c r="J25" s="70" t="s">
        <v>583</v>
      </c>
      <c r="K25" s="70">
        <v>13.803906</v>
      </c>
      <c r="L25" s="70">
        <v>0</v>
      </c>
      <c r="M25" s="70">
        <v>0</v>
      </c>
    </row>
    <row r="26" spans="1:13" x14ac:dyDescent="0.35">
      <c r="A26" s="70" t="s">
        <v>625</v>
      </c>
      <c r="B26" s="70">
        <v>1.2228152999999999</v>
      </c>
      <c r="C26" s="70">
        <v>1.7230828</v>
      </c>
      <c r="D26" s="70">
        <v>0.10039766</v>
      </c>
      <c r="E26" s="70">
        <v>0.62085347000000002</v>
      </c>
      <c r="F26" s="70">
        <v>2.9115621000000003</v>
      </c>
      <c r="J26" s="70" t="s">
        <v>625</v>
      </c>
      <c r="K26" s="70">
        <v>4.7717891000000003</v>
      </c>
      <c r="L26" s="70">
        <v>1.2228152999999999</v>
      </c>
      <c r="M26" s="70">
        <v>0</v>
      </c>
    </row>
    <row r="27" spans="1:13" x14ac:dyDescent="0.35">
      <c r="A27" s="70" t="s">
        <v>585</v>
      </c>
      <c r="B27" s="70">
        <v>2.0629296999999998</v>
      </c>
      <c r="C27" s="70">
        <v>3.0845092999999997</v>
      </c>
      <c r="D27" s="70">
        <v>4.8411334E-2</v>
      </c>
      <c r="E27" s="70">
        <v>0.10141799999999999</v>
      </c>
      <c r="F27" s="70">
        <v>1.7129695</v>
      </c>
      <c r="J27" s="70" t="s">
        <v>585</v>
      </c>
      <c r="K27" s="70">
        <v>2.5149843999999999</v>
      </c>
      <c r="L27" s="70">
        <v>2.0629297000000002</v>
      </c>
      <c r="M27" s="70">
        <v>0</v>
      </c>
    </row>
    <row r="28" spans="1:13" x14ac:dyDescent="0.35">
      <c r="A28" s="70" t="s">
        <v>626</v>
      </c>
      <c r="B28" s="70">
        <v>3.2008052999999999</v>
      </c>
      <c r="C28" s="70">
        <v>1.413184</v>
      </c>
      <c r="D28" s="70">
        <v>2.6636129000000001E-2</v>
      </c>
      <c r="E28" s="70">
        <v>2.5697882000000001</v>
      </c>
      <c r="F28" s="70">
        <v>1.8488198999999998</v>
      </c>
      <c r="J28" s="70" t="s">
        <v>626</v>
      </c>
      <c r="K28" s="70">
        <v>4.5643596000000004</v>
      </c>
      <c r="L28" s="70">
        <v>1.2413166</v>
      </c>
      <c r="M28" s="70">
        <v>1.9594887000000001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0E5-D424-45D0-B589-6ACE16B87560}">
  <dimension ref="C2:J8"/>
  <sheetViews>
    <sheetView workbookViewId="0">
      <selection activeCell="AR43" sqref="AR43"/>
    </sheetView>
  </sheetViews>
  <sheetFormatPr defaultRowHeight="12.5" x14ac:dyDescent="0.25"/>
  <cols>
    <col min="3" max="3" width="31.26953125" customWidth="1"/>
    <col min="9" max="9" width="25.1796875" customWidth="1"/>
    <col min="10" max="10" width="14.26953125" bestFit="1" customWidth="1"/>
  </cols>
  <sheetData>
    <row r="2" spans="3:10" x14ac:dyDescent="0.25">
      <c r="C2" t="s">
        <v>158</v>
      </c>
      <c r="D2" t="s">
        <v>159</v>
      </c>
      <c r="E2" t="s">
        <v>160</v>
      </c>
      <c r="F2" t="s">
        <v>161</v>
      </c>
      <c r="G2" t="s">
        <v>162</v>
      </c>
      <c r="H2" t="s">
        <v>163</v>
      </c>
      <c r="I2" t="s">
        <v>164</v>
      </c>
      <c r="J2" t="s">
        <v>165</v>
      </c>
    </row>
    <row r="3" spans="3:10" x14ac:dyDescent="0.25">
      <c r="C3" s="59" t="s">
        <v>166</v>
      </c>
      <c r="D3">
        <v>2022</v>
      </c>
      <c r="E3" s="22">
        <v>22836423.68272781</v>
      </c>
      <c r="F3" s="22"/>
      <c r="G3" s="22"/>
      <c r="H3" s="22">
        <v>4696371.8585556</v>
      </c>
      <c r="I3" s="22"/>
      <c r="J3" s="22">
        <v>37048998.63134937</v>
      </c>
    </row>
    <row r="4" spans="3:10" x14ac:dyDescent="0.25">
      <c r="C4" s="59"/>
      <c r="D4">
        <v>2025</v>
      </c>
      <c r="E4" s="22">
        <v>7145893</v>
      </c>
      <c r="F4" s="22">
        <v>12213153</v>
      </c>
      <c r="G4" s="22">
        <v>6771329</v>
      </c>
      <c r="H4" s="22">
        <v>19149823</v>
      </c>
      <c r="I4" s="22"/>
      <c r="J4" s="22">
        <v>19301594</v>
      </c>
    </row>
    <row r="5" spans="3:10" x14ac:dyDescent="0.25">
      <c r="C5" s="59" t="s">
        <v>167</v>
      </c>
      <c r="D5">
        <v>2022</v>
      </c>
      <c r="E5" s="22">
        <v>11695816.957482575</v>
      </c>
      <c r="F5" s="22"/>
      <c r="G5" s="22">
        <v>839953.74470049888</v>
      </c>
      <c r="H5" s="22">
        <v>4971002.659625303</v>
      </c>
      <c r="I5" s="22">
        <v>3304.3218567345002</v>
      </c>
      <c r="J5" s="22">
        <v>36219670.808333643</v>
      </c>
    </row>
    <row r="6" spans="3:10" x14ac:dyDescent="0.25">
      <c r="C6" s="59"/>
      <c r="D6">
        <v>2025</v>
      </c>
      <c r="E6" s="22">
        <v>15493233.079411205</v>
      </c>
      <c r="F6" s="22">
        <v>1175687.1234471202</v>
      </c>
      <c r="G6" s="22">
        <v>4115091.9248714657</v>
      </c>
      <c r="H6" s="22">
        <v>5410047.4559741467</v>
      </c>
      <c r="I6" s="22">
        <v>844743.56381092791</v>
      </c>
      <c r="J6" s="22">
        <v>19449486.996329091</v>
      </c>
    </row>
    <row r="7" spans="3:10" x14ac:dyDescent="0.25">
      <c r="C7" s="59" t="s">
        <v>168</v>
      </c>
      <c r="D7">
        <v>2022</v>
      </c>
      <c r="E7" s="22">
        <v>3053439.9329300118</v>
      </c>
      <c r="F7" s="22"/>
      <c r="G7" s="22">
        <v>6943399.4669073401</v>
      </c>
      <c r="H7" s="22">
        <v>14229739.848866343</v>
      </c>
      <c r="I7" s="22"/>
      <c r="J7" s="22">
        <v>6669740.0131295854</v>
      </c>
    </row>
    <row r="8" spans="3:10" x14ac:dyDescent="0.25">
      <c r="C8" s="59"/>
      <c r="D8">
        <v>2025</v>
      </c>
      <c r="E8" s="22">
        <v>1053259.7619021451</v>
      </c>
      <c r="F8" s="22">
        <v>14652096.363038125</v>
      </c>
      <c r="G8" s="22">
        <v>3034358.9541404182</v>
      </c>
      <c r="H8" s="22">
        <v>3458423.9113968541</v>
      </c>
      <c r="I8" s="22">
        <v>2739374.7051137928</v>
      </c>
      <c r="J8" s="22">
        <v>4780376.2308832239</v>
      </c>
    </row>
  </sheetData>
  <mergeCells count="3">
    <mergeCell ref="C3:C4"/>
    <mergeCell ref="C5:C6"/>
    <mergeCell ref="C7:C8"/>
  </mergeCell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3A708-ECB8-4065-8898-169A1E9B6659}">
  <dimension ref="A1:I34"/>
  <sheetViews>
    <sheetView workbookViewId="0">
      <selection activeCell="E13" sqref="E13"/>
    </sheetView>
  </sheetViews>
  <sheetFormatPr defaultRowHeight="12.5" x14ac:dyDescent="0.25"/>
  <cols>
    <col min="1" max="1" width="34.453125" customWidth="1"/>
    <col min="2" max="2" width="36.26953125" customWidth="1"/>
    <col min="3" max="3" width="34.453125" customWidth="1"/>
    <col min="4" max="4" width="45.26953125" customWidth="1"/>
    <col min="5" max="5" width="33.453125" customWidth="1"/>
    <col min="6" max="6" width="22" customWidth="1"/>
    <col min="7" max="7" width="21.1796875" customWidth="1"/>
    <col min="8" max="8" width="26.26953125" customWidth="1"/>
    <col min="9" max="9" width="30.7265625" customWidth="1"/>
  </cols>
  <sheetData>
    <row r="1" spans="1:9" x14ac:dyDescent="0.25">
      <c r="A1" t="s">
        <v>169</v>
      </c>
      <c r="B1" t="s">
        <v>170</v>
      </c>
      <c r="C1" t="s">
        <v>171</v>
      </c>
      <c r="D1" t="s">
        <v>172</v>
      </c>
      <c r="E1" t="s">
        <v>173</v>
      </c>
      <c r="F1" t="s">
        <v>174</v>
      </c>
      <c r="G1" t="s">
        <v>175</v>
      </c>
      <c r="H1" t="s">
        <v>176</v>
      </c>
      <c r="I1" t="s">
        <v>177</v>
      </c>
    </row>
    <row r="2" spans="1:9" x14ac:dyDescent="0.25">
      <c r="A2" t="s">
        <v>178</v>
      </c>
      <c r="B2">
        <v>-0.20434884705456699</v>
      </c>
      <c r="C2">
        <v>-3.3799370514405999E-2</v>
      </c>
      <c r="D2">
        <v>-7.8300239367475294E-2</v>
      </c>
      <c r="E2">
        <v>-3.7669017163882698E-2</v>
      </c>
      <c r="F2">
        <v>-8.5827894691181905E-2</v>
      </c>
      <c r="G2">
        <v>-0.126065272934275</v>
      </c>
      <c r="H2">
        <v>-6.3374897932987007E-2</v>
      </c>
      <c r="I2">
        <v>-8.7550615680802898E-2</v>
      </c>
    </row>
    <row r="3" spans="1:9" x14ac:dyDescent="0.25">
      <c r="A3" t="s">
        <v>179</v>
      </c>
      <c r="B3">
        <v>0.810803489926187</v>
      </c>
      <c r="C3">
        <v>0.134806737889827</v>
      </c>
      <c r="D3">
        <v>0.31501136762869603</v>
      </c>
      <c r="E3">
        <v>0.15154702858995001</v>
      </c>
      <c r="F3">
        <v>0.68900726571532001</v>
      </c>
      <c r="G3">
        <v>0.49612784832198797</v>
      </c>
      <c r="H3">
        <v>0.25459857840130701</v>
      </c>
      <c r="I3">
        <v>0.35222675441524898</v>
      </c>
    </row>
    <row r="11" spans="1:9" x14ac:dyDescent="0.25">
      <c r="A11" t="s">
        <v>180</v>
      </c>
      <c r="B11" t="s">
        <v>170</v>
      </c>
      <c r="C11" t="s">
        <v>171</v>
      </c>
      <c r="D11" t="s">
        <v>172</v>
      </c>
      <c r="E11" t="s">
        <v>173</v>
      </c>
      <c r="F11" t="s">
        <v>174</v>
      </c>
      <c r="G11" t="s">
        <v>175</v>
      </c>
      <c r="H11" t="s">
        <v>176</v>
      </c>
      <c r="I11" t="s">
        <v>177</v>
      </c>
    </row>
    <row r="12" spans="1:9" x14ac:dyDescent="0.25">
      <c r="A12" t="s">
        <v>178</v>
      </c>
      <c r="B12">
        <v>-1.1468157601908001E-2</v>
      </c>
      <c r="C12">
        <v>-2.23551249264163E-3</v>
      </c>
      <c r="D12">
        <v>1.7810959138801099E-3</v>
      </c>
      <c r="E12">
        <v>1.1785840612278701E-2</v>
      </c>
      <c r="F12">
        <v>-2.7755337436259499E-2</v>
      </c>
      <c r="G12">
        <v>-9.0169867196489908E-3</v>
      </c>
      <c r="H12">
        <v>-1.3639113285567101E-2</v>
      </c>
      <c r="I12">
        <v>-7.39699505539045E-3</v>
      </c>
    </row>
    <row r="13" spans="1:9" x14ac:dyDescent="0.25">
      <c r="A13" t="s">
        <v>179</v>
      </c>
      <c r="B13">
        <v>0.34175109653686397</v>
      </c>
      <c r="C13">
        <v>4.7232366511198297E-2</v>
      </c>
      <c r="D13">
        <v>-3.7905374577410299E-2</v>
      </c>
      <c r="E13">
        <v>-0.25082686431262502</v>
      </c>
      <c r="F13">
        <v>0.66612809847022902</v>
      </c>
      <c r="G13">
        <v>0.26690280690160001</v>
      </c>
      <c r="H13">
        <v>0.28991858753167798</v>
      </c>
      <c r="I13">
        <v>0.157423228101883</v>
      </c>
    </row>
    <row r="17" spans="1:9" hidden="1" x14ac:dyDescent="0.25">
      <c r="A17" s="16" t="s">
        <v>181</v>
      </c>
      <c r="D17" t="s">
        <v>182</v>
      </c>
    </row>
    <row r="18" spans="1:9" s="16" customFormat="1" hidden="1" x14ac:dyDescent="0.25">
      <c r="A18" s="16" t="s">
        <v>169</v>
      </c>
      <c r="B18" s="16" t="s">
        <v>170</v>
      </c>
      <c r="C18" s="16" t="s">
        <v>171</v>
      </c>
      <c r="D18" s="16" t="s">
        <v>172</v>
      </c>
      <c r="E18" s="16" t="s">
        <v>173</v>
      </c>
      <c r="F18" s="16" t="s">
        <v>174</v>
      </c>
      <c r="G18" s="16" t="s">
        <v>175</v>
      </c>
      <c r="H18" s="16" t="s">
        <v>176</v>
      </c>
      <c r="I18" s="16" t="s">
        <v>177</v>
      </c>
    </row>
    <row r="19" spans="1:9" s="16" customFormat="1" hidden="1" x14ac:dyDescent="0.25">
      <c r="A19" s="16" t="s">
        <v>178</v>
      </c>
      <c r="B19" s="16">
        <v>-0.241213034146329</v>
      </c>
      <c r="C19" s="16">
        <v>-3.4102831011573798E-2</v>
      </c>
      <c r="D19" s="16">
        <v>-8.72065531493873E-2</v>
      </c>
      <c r="E19" s="16">
        <v>-8.5365027834989698E-2</v>
      </c>
      <c r="F19" s="16">
        <v>-0.136422617889467</v>
      </c>
      <c r="G19" s="16">
        <v>-0.14713812421399999</v>
      </c>
      <c r="H19" s="16">
        <v>-0.11778788778425001</v>
      </c>
      <c r="I19" s="16">
        <v>-0.12920243111014201</v>
      </c>
    </row>
    <row r="20" spans="1:9" s="16" customFormat="1" hidden="1" x14ac:dyDescent="0.25">
      <c r="A20" s="16" t="s">
        <v>179</v>
      </c>
      <c r="B20" s="16">
        <v>0.85134012051645602</v>
      </c>
      <c r="C20" s="16">
        <v>8.0413679350248096E-2</v>
      </c>
      <c r="D20" s="16">
        <v>0.204264580261455</v>
      </c>
      <c r="E20" s="16">
        <v>0.19995116135195201</v>
      </c>
      <c r="F20" s="16">
        <v>0.52532888679824696</v>
      </c>
      <c r="G20" s="16">
        <v>0.53504772441454396</v>
      </c>
      <c r="H20" s="16">
        <v>0.27544244528009298</v>
      </c>
      <c r="I20" s="16">
        <v>0.30263184825413902</v>
      </c>
    </row>
    <row r="21" spans="1:9" s="16" customFormat="1" hidden="1" x14ac:dyDescent="0.25"/>
    <row r="22" spans="1:9" s="16" customFormat="1" hidden="1" x14ac:dyDescent="0.25"/>
    <row r="23" spans="1:9" s="16" customFormat="1" hidden="1" x14ac:dyDescent="0.25"/>
    <row r="24" spans="1:9" s="16" customFormat="1" hidden="1" x14ac:dyDescent="0.25"/>
    <row r="25" spans="1:9" s="16" customFormat="1" hidden="1" x14ac:dyDescent="0.25"/>
    <row r="26" spans="1:9" s="16" customFormat="1" hidden="1" x14ac:dyDescent="0.25"/>
    <row r="27" spans="1:9" s="16" customFormat="1" hidden="1" x14ac:dyDescent="0.25"/>
    <row r="28" spans="1:9" s="16" customFormat="1" hidden="1" x14ac:dyDescent="0.25">
      <c r="A28" s="16" t="s">
        <v>180</v>
      </c>
      <c r="B28" s="16" t="s">
        <v>170</v>
      </c>
      <c r="C28" s="16" t="s">
        <v>171</v>
      </c>
      <c r="D28" s="16" t="s">
        <v>172</v>
      </c>
      <c r="E28" s="16" t="s">
        <v>173</v>
      </c>
      <c r="F28" s="16" t="s">
        <v>174</v>
      </c>
      <c r="G28" s="16" t="s">
        <v>175</v>
      </c>
      <c r="H28" s="16" t="s">
        <v>176</v>
      </c>
      <c r="I28" s="16" t="s">
        <v>177</v>
      </c>
    </row>
    <row r="29" spans="1:9" s="16" customFormat="1" hidden="1" x14ac:dyDescent="0.25">
      <c r="A29" s="16" t="s">
        <v>178</v>
      </c>
      <c r="B29" s="16">
        <v>-4.9998320591878302E-2</v>
      </c>
      <c r="C29" s="16">
        <v>-3.3237009338125602E-2</v>
      </c>
      <c r="D29" s="16">
        <v>1.00656703636653E-2</v>
      </c>
      <c r="E29" s="16">
        <v>6.4072304785588296E-3</v>
      </c>
      <c r="F29" s="16">
        <v>-2.64931101385943E-2</v>
      </c>
      <c r="G29" s="16">
        <v>-2.4864291416752698E-2</v>
      </c>
      <c r="H29" s="16">
        <v>-3.58599441700947E-2</v>
      </c>
      <c r="I29" s="16">
        <v>-5.5993937658015596E-3</v>
      </c>
    </row>
    <row r="30" spans="1:9" s="16" customFormat="1" hidden="1" x14ac:dyDescent="0.25">
      <c r="A30" s="16" t="s">
        <v>179</v>
      </c>
      <c r="B30" s="16">
        <v>1.0499647324294401</v>
      </c>
      <c r="C30" s="16">
        <v>0.436984942445521</v>
      </c>
      <c r="D30" s="16">
        <v>-0.128776671636711</v>
      </c>
      <c r="E30" s="16">
        <v>-8.1971869297133196E-2</v>
      </c>
      <c r="F30" s="16">
        <v>0.40401992961356498</v>
      </c>
      <c r="G30" s="16">
        <v>0.51859807812083603</v>
      </c>
      <c r="H30" s="16">
        <v>0.45821039772899202</v>
      </c>
      <c r="I30" s="16">
        <v>7.1636688495801404E-2</v>
      </c>
    </row>
    <row r="31" spans="1:9" s="16" customFormat="1" hidden="1" x14ac:dyDescent="0.25"/>
    <row r="32" spans="1:9" s="16" customFormat="1" hidden="1" x14ac:dyDescent="0.25"/>
    <row r="33" hidden="1" x14ac:dyDescent="0.25"/>
    <row r="34" hidden="1" x14ac:dyDescent="0.25"/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FAC78-CC5A-4B75-A060-83EC35460059}">
  <dimension ref="A1:AZ358"/>
  <sheetViews>
    <sheetView zoomScale="85" zoomScaleNormal="85" workbookViewId="0">
      <pane ySplit="1" topLeftCell="A312" activePane="bottomLeft" state="frozen"/>
      <selection activeCell="DP96" sqref="DP96"/>
      <selection pane="bottomLeft" activeCell="DP96" sqref="DP96"/>
    </sheetView>
  </sheetViews>
  <sheetFormatPr defaultColWidth="9.1796875" defaultRowHeight="14.5" x14ac:dyDescent="0.35"/>
  <cols>
    <col min="1" max="1" width="13.54296875" style="25" customWidth="1"/>
    <col min="2" max="2" width="47.7265625" style="25" customWidth="1"/>
    <col min="3" max="3" width="11.26953125" style="25" customWidth="1"/>
    <col min="4" max="10" width="9.1796875" style="25"/>
    <col min="11" max="11" width="9.81640625" style="25" customWidth="1"/>
    <col min="12" max="12" width="21.54296875" style="25" customWidth="1"/>
    <col min="13" max="13" width="20.54296875" style="25" customWidth="1"/>
    <col min="14" max="22" width="9.1796875" style="25"/>
    <col min="23" max="23" width="27.26953125" style="25" customWidth="1"/>
    <col min="24" max="46" width="9.1796875" style="25"/>
    <col min="47" max="48" width="0" style="25" hidden="1" customWidth="1"/>
    <col min="49" max="16384" width="9.1796875" style="25"/>
  </cols>
  <sheetData>
    <row r="1" spans="1:52" ht="87" x14ac:dyDescent="0.35">
      <c r="A1" s="23" t="s">
        <v>183</v>
      </c>
      <c r="B1" s="23" t="s">
        <v>184</v>
      </c>
      <c r="C1" s="24" t="s">
        <v>185</v>
      </c>
      <c r="D1" s="24" t="s">
        <v>186</v>
      </c>
      <c r="E1" s="24" t="s">
        <v>187</v>
      </c>
      <c r="F1" s="24" t="s">
        <v>188</v>
      </c>
      <c r="G1" s="24" t="s">
        <v>189</v>
      </c>
      <c r="H1" s="24" t="s">
        <v>190</v>
      </c>
      <c r="I1" s="24" t="s">
        <v>191</v>
      </c>
      <c r="J1" s="24" t="s">
        <v>192</v>
      </c>
      <c r="K1" s="24" t="s">
        <v>193</v>
      </c>
      <c r="L1" s="24" t="s">
        <v>194</v>
      </c>
      <c r="M1" s="24" t="s">
        <v>195</v>
      </c>
      <c r="N1" s="24" t="s">
        <v>196</v>
      </c>
      <c r="O1" s="24" t="s">
        <v>197</v>
      </c>
      <c r="P1" s="24" t="s">
        <v>198</v>
      </c>
      <c r="Q1" s="24" t="s">
        <v>199</v>
      </c>
      <c r="R1" s="24" t="s">
        <v>200</v>
      </c>
      <c r="S1" s="24" t="s">
        <v>201</v>
      </c>
      <c r="T1" s="24" t="s">
        <v>202</v>
      </c>
      <c r="U1" s="24" t="s">
        <v>203</v>
      </c>
      <c r="V1" s="24" t="s">
        <v>204</v>
      </c>
      <c r="X1" s="25" t="s">
        <v>205</v>
      </c>
      <c r="Y1" s="25" t="s">
        <v>206</v>
      </c>
    </row>
    <row r="2" spans="1:52" x14ac:dyDescent="0.35">
      <c r="A2" s="25" t="s">
        <v>34</v>
      </c>
      <c r="B2" s="25" t="s">
        <v>207</v>
      </c>
      <c r="C2" s="26">
        <v>111503</v>
      </c>
      <c r="D2" s="27">
        <v>6.0015086084604263E-2</v>
      </c>
      <c r="E2" s="27">
        <v>0.8713996410369873</v>
      </c>
      <c r="F2" s="27">
        <v>2.346890605986118E-2</v>
      </c>
      <c r="G2" s="27">
        <v>0.77789402008056641</v>
      </c>
      <c r="H2" s="27">
        <v>-3.2885808497667313E-2</v>
      </c>
      <c r="I2" s="27">
        <v>0.1736938804388046</v>
      </c>
      <c r="J2" s="27">
        <v>-0.1417715847492218</v>
      </c>
      <c r="K2" s="27">
        <v>4.3784059584140778E-2</v>
      </c>
      <c r="L2" s="27">
        <v>0.59286731481552124</v>
      </c>
      <c r="M2" s="27">
        <v>0.22658492624759671</v>
      </c>
      <c r="N2" s="26">
        <v>0</v>
      </c>
      <c r="O2" s="26">
        <v>0</v>
      </c>
      <c r="P2" s="26">
        <v>0</v>
      </c>
      <c r="Q2" s="26">
        <v>1</v>
      </c>
      <c r="R2" s="26">
        <v>0</v>
      </c>
      <c r="S2" s="26">
        <v>0</v>
      </c>
      <c r="T2" s="26">
        <v>0</v>
      </c>
      <c r="U2" s="26">
        <v>0</v>
      </c>
      <c r="V2" s="26">
        <v>0</v>
      </c>
      <c r="X2" s="28">
        <f>D2-F2</f>
        <v>3.654618002474308E-2</v>
      </c>
      <c r="Y2" s="28">
        <f>E2-G2</f>
        <v>9.3505620956420898E-2</v>
      </c>
      <c r="Z2" s="25">
        <f>IF(X2&lt;0,1,0)</f>
        <v>0</v>
      </c>
      <c r="AA2" s="25">
        <f>IF(Y2&lt;0,1,0)</f>
        <v>0</v>
      </c>
      <c r="AD2" s="25" t="e">
        <f>IF(N2=1,$G2,NA())</f>
        <v>#N/A</v>
      </c>
      <c r="AE2" s="25" t="e">
        <f t="shared" ref="AE2:AG17" si="0">IF(O2=1,$G2,NA())</f>
        <v>#N/A</v>
      </c>
      <c r="AF2" s="25" t="e">
        <f t="shared" si="0"/>
        <v>#N/A</v>
      </c>
      <c r="AG2" s="25">
        <f t="shared" si="0"/>
        <v>0.77789402008056641</v>
      </c>
      <c r="AI2" s="25" t="e">
        <f t="shared" ref="AI2:AL33" si="1">IF(N2=1,$L2,NA())</f>
        <v>#N/A</v>
      </c>
      <c r="AJ2" s="25" t="e">
        <f t="shared" si="1"/>
        <v>#N/A</v>
      </c>
      <c r="AK2" s="25" t="e">
        <f t="shared" si="1"/>
        <v>#N/A</v>
      </c>
      <c r="AL2" s="25">
        <f t="shared" si="1"/>
        <v>0.59286731481552124</v>
      </c>
      <c r="AM2" s="25" t="e">
        <f>IF(N2=1,$M2,NA())</f>
        <v>#N/A</v>
      </c>
      <c r="AN2" s="25" t="e">
        <f t="shared" ref="AN2:AQ17" si="2">IF(O2=1,$M2,NA())</f>
        <v>#N/A</v>
      </c>
      <c r="AO2" s="25" t="e">
        <f t="shared" si="2"/>
        <v>#N/A</v>
      </c>
      <c r="AP2" s="25">
        <f t="shared" si="2"/>
        <v>0.22658492624759671</v>
      </c>
      <c r="AQ2" s="25" t="e">
        <f t="shared" si="2"/>
        <v>#N/A</v>
      </c>
      <c r="AT2" s="25" t="s">
        <v>208</v>
      </c>
      <c r="AU2" s="25">
        <v>0</v>
      </c>
      <c r="AV2" s="25">
        <v>0.2</v>
      </c>
      <c r="AW2" s="25" cm="1">
        <f t="array" ref="AW2">SUM(IF(D$2:D$326&lt;$AV2,1,0))-SUM(IF(D$2:D$326&lt;$AU2,1,0))</f>
        <v>50</v>
      </c>
      <c r="AX2" s="25" cm="1">
        <f t="array" ref="AX2">SUM(IF(E$2:E$326&lt;$AV2,1,0))-SUM(IF(E$2:E$326&lt;$AU2,1,0))</f>
        <v>13</v>
      </c>
      <c r="AY2" s="25" cm="1">
        <f t="array" ref="AY2">SUM(IF(F$2:F$326&lt;$AV2,1,0))-SUM(IF(F$2:F$326&lt;$AU2,1,0))</f>
        <v>38</v>
      </c>
      <c r="AZ2" s="25" cm="1">
        <f t="array" ref="AZ2">SUM(IF(G$2:G$326&lt;$AV2,1,0))-SUM(IF(G$2:G$326&lt;$AU2,1,0))</f>
        <v>4</v>
      </c>
    </row>
    <row r="3" spans="1:52" x14ac:dyDescent="0.35">
      <c r="A3" s="25" t="s">
        <v>34</v>
      </c>
      <c r="B3" s="25" t="s">
        <v>209</v>
      </c>
      <c r="C3" s="26">
        <v>113011</v>
      </c>
      <c r="D3" s="27">
        <v>-0.12577216327190399</v>
      </c>
      <c r="E3" s="27">
        <v>0.81591969728469849</v>
      </c>
      <c r="F3" s="27">
        <v>-7.6111793518066406E-2</v>
      </c>
      <c r="G3" s="27">
        <v>0.60060703754425049</v>
      </c>
      <c r="H3" s="27">
        <v>-0.218673050403595</v>
      </c>
      <c r="I3" s="27">
        <v>0.11821393668651579</v>
      </c>
      <c r="J3" s="27">
        <v>-0.24135228991508481</v>
      </c>
      <c r="K3" s="27">
        <v>-0.13350293040275571</v>
      </c>
      <c r="L3" s="27">
        <v>0.6735730767250061</v>
      </c>
      <c r="M3" s="27">
        <v>0.17726695537567139</v>
      </c>
      <c r="N3" s="26">
        <v>0</v>
      </c>
      <c r="O3" s="26">
        <v>0</v>
      </c>
      <c r="P3" s="26">
        <v>0</v>
      </c>
      <c r="Q3" s="26">
        <v>1</v>
      </c>
      <c r="R3" s="26">
        <v>0</v>
      </c>
      <c r="S3" s="26">
        <v>0</v>
      </c>
      <c r="T3" s="26">
        <v>0</v>
      </c>
      <c r="U3" s="26">
        <v>0</v>
      </c>
      <c r="V3" s="26">
        <v>0</v>
      </c>
      <c r="X3" s="28">
        <f t="shared" ref="X3:Y66" si="3">D3-F3</f>
        <v>-4.9660369753837585E-2</v>
      </c>
      <c r="Y3" s="28">
        <f t="shared" si="3"/>
        <v>0.215312659740448</v>
      </c>
      <c r="Z3" s="25">
        <f t="shared" ref="Z3:AA66" si="4">IF(X3&lt;0,1,0)</f>
        <v>1</v>
      </c>
      <c r="AA3" s="25">
        <f t="shared" si="4"/>
        <v>0</v>
      </c>
      <c r="AD3" s="25" t="e">
        <f t="shared" ref="AD3:AG66" si="5">IF(N3=1,$G3,NA())</f>
        <v>#N/A</v>
      </c>
      <c r="AE3" s="25" t="e">
        <f t="shared" si="0"/>
        <v>#N/A</v>
      </c>
      <c r="AF3" s="25" t="e">
        <f t="shared" si="0"/>
        <v>#N/A</v>
      </c>
      <c r="AG3" s="25">
        <f t="shared" si="0"/>
        <v>0.60060703754425049</v>
      </c>
      <c r="AI3" s="25" t="e">
        <f t="shared" si="1"/>
        <v>#N/A</v>
      </c>
      <c r="AJ3" s="25" t="e">
        <f t="shared" si="1"/>
        <v>#N/A</v>
      </c>
      <c r="AK3" s="25" t="e">
        <f t="shared" si="1"/>
        <v>#N/A</v>
      </c>
      <c r="AL3" s="25">
        <f t="shared" si="1"/>
        <v>0.6735730767250061</v>
      </c>
      <c r="AM3" s="25" t="e">
        <f t="shared" ref="AM3:AQ65" si="6">IF(N3=1,$M3,NA())</f>
        <v>#N/A</v>
      </c>
      <c r="AN3" s="25" t="e">
        <f t="shared" si="2"/>
        <v>#N/A</v>
      </c>
      <c r="AO3" s="25" t="e">
        <f t="shared" si="2"/>
        <v>#N/A</v>
      </c>
      <c r="AP3" s="25">
        <f t="shared" si="2"/>
        <v>0.17726695537567139</v>
      </c>
      <c r="AQ3" s="25" t="e">
        <f t="shared" si="2"/>
        <v>#N/A</v>
      </c>
      <c r="AT3" s="25" t="s">
        <v>210</v>
      </c>
      <c r="AU3" s="25">
        <v>0.2</v>
      </c>
      <c r="AV3" s="25">
        <v>0.4</v>
      </c>
      <c r="AW3" s="25" cm="1">
        <f t="array" ref="AW3">SUM(IF(D$2:D$326&lt;$AV3,1,0))-SUM(IF(D$2:D$326&lt;$AU3,1,0))</f>
        <v>75</v>
      </c>
      <c r="AX3" s="25" cm="1">
        <f t="array" ref="AX3">SUM(IF(E$2:E$326&lt;$AV3,1,0))-SUM(IF(E$2:E$326&lt;$AU3,1,0))</f>
        <v>30</v>
      </c>
      <c r="AY3" s="25" cm="1">
        <f t="array" ref="AY3">SUM(IF(F$2:F$326&lt;$AV3,1,0))-SUM(IF(F$2:F$326&lt;$AU3,1,0))</f>
        <v>94</v>
      </c>
      <c r="AZ3" s="25" cm="1">
        <f t="array" ref="AZ3">SUM(IF(G$2:G$326&lt;$AV3,1,0))-SUM(IF(G$2:G$326&lt;$AU3,1,0))</f>
        <v>24</v>
      </c>
    </row>
    <row r="4" spans="1:52" x14ac:dyDescent="0.35">
      <c r="A4" s="25" t="s">
        <v>34</v>
      </c>
      <c r="B4" s="25" t="s">
        <v>211</v>
      </c>
      <c r="C4" s="26">
        <v>112028</v>
      </c>
      <c r="D4" s="27">
        <v>0.37427324056625372</v>
      </c>
      <c r="E4" s="27">
        <v>0.92867082357406616</v>
      </c>
      <c r="F4" s="27">
        <v>0.38019934296607971</v>
      </c>
      <c r="G4" s="27">
        <v>0.70720559358596802</v>
      </c>
      <c r="H4" s="27">
        <v>0.28137233853340149</v>
      </c>
      <c r="I4" s="27">
        <v>0.23096506297588351</v>
      </c>
      <c r="J4" s="27">
        <v>0.21495884656906131</v>
      </c>
      <c r="K4" s="27">
        <v>-2.690436877310276E-2</v>
      </c>
      <c r="L4" s="27">
        <v>0.81731152534484863</v>
      </c>
      <c r="M4" s="27">
        <v>9.7428366541862488E-2</v>
      </c>
      <c r="N4" s="26">
        <v>0</v>
      </c>
      <c r="O4" s="26">
        <v>0</v>
      </c>
      <c r="P4" s="26">
        <v>0</v>
      </c>
      <c r="Q4" s="26">
        <v>1</v>
      </c>
      <c r="R4" s="26">
        <v>0</v>
      </c>
      <c r="S4" s="26">
        <v>0</v>
      </c>
      <c r="T4" s="26">
        <v>0</v>
      </c>
      <c r="U4" s="26">
        <v>0</v>
      </c>
      <c r="V4" s="26">
        <v>0</v>
      </c>
      <c r="X4" s="28">
        <f t="shared" si="3"/>
        <v>-5.9261023998259943E-3</v>
      </c>
      <c r="Y4" s="28">
        <f t="shared" si="3"/>
        <v>0.22146522998809814</v>
      </c>
      <c r="Z4" s="25">
        <f t="shared" si="4"/>
        <v>1</v>
      </c>
      <c r="AA4" s="25">
        <f t="shared" si="4"/>
        <v>0</v>
      </c>
      <c r="AD4" s="25" t="e">
        <f t="shared" si="5"/>
        <v>#N/A</v>
      </c>
      <c r="AE4" s="25" t="e">
        <f t="shared" si="0"/>
        <v>#N/A</v>
      </c>
      <c r="AF4" s="25" t="e">
        <f t="shared" si="0"/>
        <v>#N/A</v>
      </c>
      <c r="AG4" s="25">
        <f t="shared" si="0"/>
        <v>0.70720559358596802</v>
      </c>
      <c r="AI4" s="25" t="e">
        <f t="shared" si="1"/>
        <v>#N/A</v>
      </c>
      <c r="AJ4" s="25" t="e">
        <f t="shared" si="1"/>
        <v>#N/A</v>
      </c>
      <c r="AK4" s="25" t="e">
        <f t="shared" si="1"/>
        <v>#N/A</v>
      </c>
      <c r="AL4" s="25">
        <f t="shared" si="1"/>
        <v>0.81731152534484863</v>
      </c>
      <c r="AM4" s="25" t="e">
        <f t="shared" si="6"/>
        <v>#N/A</v>
      </c>
      <c r="AN4" s="25" t="e">
        <f t="shared" si="2"/>
        <v>#N/A</v>
      </c>
      <c r="AO4" s="25" t="e">
        <f t="shared" si="2"/>
        <v>#N/A</v>
      </c>
      <c r="AP4" s="25">
        <f t="shared" si="2"/>
        <v>9.7428366541862488E-2</v>
      </c>
      <c r="AQ4" s="25" t="e">
        <f t="shared" si="2"/>
        <v>#N/A</v>
      </c>
      <c r="AT4" s="25" t="s">
        <v>212</v>
      </c>
      <c r="AU4" s="25">
        <v>0.4</v>
      </c>
      <c r="AV4" s="25">
        <v>0.6</v>
      </c>
      <c r="AW4" s="25" cm="1">
        <f t="array" ref="AW4">SUM(IF(D$2:D$326&lt;$AV4,1,0))-SUM(IF(D$2:D$326&lt;$AU4,1,0))</f>
        <v>108</v>
      </c>
      <c r="AX4" s="25" cm="1">
        <f t="array" ref="AX4">SUM(IF(E$2:E$326&lt;$AV4,1,0))-SUM(IF(E$2:E$326&lt;$AU4,1,0))</f>
        <v>66</v>
      </c>
      <c r="AY4" s="25" cm="1">
        <f t="array" ref="AY4">SUM(IF(F$2:F$326&lt;$AV4,1,0))-SUM(IF(F$2:F$326&lt;$AU4,1,0))</f>
        <v>105</v>
      </c>
      <c r="AZ4" s="25" cm="1">
        <f t="array" ref="AZ4">SUM(IF(G$2:G$326&lt;$AV4,1,0))-SUM(IF(G$2:G$326&lt;$AU4,1,0))</f>
        <v>77</v>
      </c>
    </row>
    <row r="5" spans="1:52" x14ac:dyDescent="0.35">
      <c r="A5" s="25" t="s">
        <v>34</v>
      </c>
      <c r="B5" s="25" t="s">
        <v>213</v>
      </c>
      <c r="C5" s="26">
        <v>107737</v>
      </c>
      <c r="D5" s="27">
        <v>0.19855146110057831</v>
      </c>
      <c r="E5" s="27">
        <v>0.60706281661987305</v>
      </c>
      <c r="F5" s="27">
        <v>0.36440137028694147</v>
      </c>
      <c r="G5" s="27">
        <v>0.65657246112823486</v>
      </c>
      <c r="H5" s="27">
        <v>0.1056505665183067</v>
      </c>
      <c r="I5" s="27">
        <v>-9.0642943978309631E-2</v>
      </c>
      <c r="J5" s="27">
        <v>0.1991608738899231</v>
      </c>
      <c r="K5" s="27">
        <v>-7.7537499368190765E-2</v>
      </c>
      <c r="L5" s="27">
        <v>0.64146804809570313</v>
      </c>
      <c r="M5" s="27">
        <v>0.1922575235366821</v>
      </c>
      <c r="N5" s="26">
        <v>0</v>
      </c>
      <c r="O5" s="26">
        <v>0</v>
      </c>
      <c r="P5" s="26">
        <v>0</v>
      </c>
      <c r="Q5" s="26">
        <v>1</v>
      </c>
      <c r="R5" s="26">
        <v>0</v>
      </c>
      <c r="S5" s="26">
        <v>0</v>
      </c>
      <c r="T5" s="26">
        <v>0</v>
      </c>
      <c r="U5" s="26">
        <v>0</v>
      </c>
      <c r="V5" s="26">
        <v>0</v>
      </c>
      <c r="X5" s="28">
        <f t="shared" si="3"/>
        <v>-0.16584990918636316</v>
      </c>
      <c r="Y5" s="28">
        <f t="shared" si="3"/>
        <v>-4.9509644508361816E-2</v>
      </c>
      <c r="Z5" s="25">
        <f t="shared" si="4"/>
        <v>1</v>
      </c>
      <c r="AA5" s="25">
        <f t="shared" si="4"/>
        <v>1</v>
      </c>
      <c r="AD5" s="25" t="e">
        <f t="shared" si="5"/>
        <v>#N/A</v>
      </c>
      <c r="AE5" s="25" t="e">
        <f t="shared" si="0"/>
        <v>#N/A</v>
      </c>
      <c r="AF5" s="25" t="e">
        <f t="shared" si="0"/>
        <v>#N/A</v>
      </c>
      <c r="AG5" s="25">
        <f t="shared" si="0"/>
        <v>0.65657246112823486</v>
      </c>
      <c r="AI5" s="25" t="e">
        <f t="shared" si="1"/>
        <v>#N/A</v>
      </c>
      <c r="AJ5" s="25" t="e">
        <f t="shared" si="1"/>
        <v>#N/A</v>
      </c>
      <c r="AK5" s="25" t="e">
        <f t="shared" si="1"/>
        <v>#N/A</v>
      </c>
      <c r="AL5" s="25">
        <f t="shared" si="1"/>
        <v>0.64146804809570313</v>
      </c>
      <c r="AM5" s="25" t="e">
        <f t="shared" si="6"/>
        <v>#N/A</v>
      </c>
      <c r="AN5" s="25" t="e">
        <f t="shared" si="2"/>
        <v>#N/A</v>
      </c>
      <c r="AO5" s="25" t="e">
        <f t="shared" si="2"/>
        <v>#N/A</v>
      </c>
      <c r="AP5" s="25">
        <f t="shared" si="2"/>
        <v>0.1922575235366821</v>
      </c>
      <c r="AQ5" s="25" t="e">
        <f t="shared" si="2"/>
        <v>#N/A</v>
      </c>
      <c r="AT5" s="25" t="s">
        <v>214</v>
      </c>
      <c r="AU5" s="25">
        <v>0.6</v>
      </c>
      <c r="AV5" s="25">
        <v>0.8</v>
      </c>
      <c r="AW5" s="25" cm="1">
        <f t="array" ref="AW5">SUM(IF(D$2:D$326&lt;$AV5,1,0))-SUM(IF(D$2:D$326&lt;$AU5,1,0))</f>
        <v>52</v>
      </c>
      <c r="AX5" s="25" cm="1">
        <f t="array" ref="AX5">SUM(IF(E$2:E$326&lt;$AV5,1,0))-SUM(IF(E$2:E$326&lt;$AU5,1,0))</f>
        <v>81</v>
      </c>
      <c r="AY5" s="25" cm="1">
        <f t="array" ref="AY5">SUM(IF(F$2:F$326&lt;$AV5,1,0))-SUM(IF(F$2:F$326&lt;$AU5,1,0))</f>
        <v>55</v>
      </c>
      <c r="AZ5" s="25" cm="1">
        <f t="array" ref="AZ5">SUM(IF(G$2:G$326&lt;$AV5,1,0))-SUM(IF(G$2:G$326&lt;$AU5,1,0))</f>
        <v>147</v>
      </c>
    </row>
    <row r="6" spans="1:52" x14ac:dyDescent="0.35">
      <c r="A6" s="25" t="s">
        <v>34</v>
      </c>
      <c r="B6" s="25" t="s">
        <v>215</v>
      </c>
      <c r="C6" s="26">
        <v>1005465</v>
      </c>
      <c r="D6" s="27">
        <v>7.909122109413147E-2</v>
      </c>
      <c r="E6" s="27">
        <v>0.42064931988716131</v>
      </c>
      <c r="F6" s="27">
        <v>0.21113331615924841</v>
      </c>
      <c r="G6" s="27">
        <v>0.86256879568099976</v>
      </c>
      <c r="H6" s="27">
        <v>-1.380967255681753E-2</v>
      </c>
      <c r="I6" s="27">
        <v>-0.27705642580986017</v>
      </c>
      <c r="J6" s="27">
        <v>4.5892819762229919E-2</v>
      </c>
      <c r="K6" s="27">
        <v>0.1284588277339935</v>
      </c>
      <c r="L6" s="27">
        <v>0.77050453424453735</v>
      </c>
      <c r="M6" s="27">
        <v>0.16235148906707761</v>
      </c>
      <c r="N6" s="26">
        <v>0</v>
      </c>
      <c r="O6" s="26">
        <v>0</v>
      </c>
      <c r="P6" s="26">
        <v>0</v>
      </c>
      <c r="Q6" s="26">
        <v>1</v>
      </c>
      <c r="R6" s="26">
        <v>1</v>
      </c>
      <c r="S6" s="26">
        <v>0</v>
      </c>
      <c r="T6" s="26">
        <v>0</v>
      </c>
      <c r="U6" s="26">
        <v>0</v>
      </c>
      <c r="V6" s="26">
        <v>1</v>
      </c>
      <c r="X6" s="28">
        <f t="shared" si="3"/>
        <v>-0.13204209506511694</v>
      </c>
      <c r="Y6" s="28">
        <f t="shared" si="3"/>
        <v>-0.44191947579383845</v>
      </c>
      <c r="Z6" s="25">
        <f t="shared" si="4"/>
        <v>1</v>
      </c>
      <c r="AA6" s="25">
        <f t="shared" si="4"/>
        <v>1</v>
      </c>
      <c r="AD6" s="25" t="e">
        <f t="shared" si="5"/>
        <v>#N/A</v>
      </c>
      <c r="AE6" s="25" t="e">
        <f t="shared" si="0"/>
        <v>#N/A</v>
      </c>
      <c r="AF6" s="25" t="e">
        <f t="shared" si="0"/>
        <v>#N/A</v>
      </c>
      <c r="AG6" s="25">
        <f t="shared" si="0"/>
        <v>0.86256879568099976</v>
      </c>
      <c r="AI6" s="25" t="e">
        <f t="shared" si="1"/>
        <v>#N/A</v>
      </c>
      <c r="AJ6" s="25" t="e">
        <f t="shared" si="1"/>
        <v>#N/A</v>
      </c>
      <c r="AK6" s="25" t="e">
        <f t="shared" si="1"/>
        <v>#N/A</v>
      </c>
      <c r="AL6" s="25">
        <f t="shared" si="1"/>
        <v>0.77050453424453735</v>
      </c>
      <c r="AM6" s="25" t="e">
        <f t="shared" si="6"/>
        <v>#N/A</v>
      </c>
      <c r="AN6" s="25" t="e">
        <f t="shared" si="2"/>
        <v>#N/A</v>
      </c>
      <c r="AO6" s="25" t="e">
        <f t="shared" si="2"/>
        <v>#N/A</v>
      </c>
      <c r="AP6" s="25">
        <f t="shared" si="2"/>
        <v>0.16235148906707761</v>
      </c>
      <c r="AQ6" s="25">
        <f t="shared" si="2"/>
        <v>0.16235148906707761</v>
      </c>
      <c r="AT6" s="25" t="s">
        <v>216</v>
      </c>
      <c r="AU6" s="25">
        <v>0.8</v>
      </c>
      <c r="AV6" s="25">
        <v>1</v>
      </c>
      <c r="AW6" s="25" cm="1">
        <f t="array" ref="AW6">SUM(IF(D$2:D$326&lt;$AV6,1,0))-SUM(IF(D$2:D$326&lt;$AU6,1,0))</f>
        <v>11</v>
      </c>
      <c r="AX6" s="25" cm="1">
        <f t="array" ref="AX6">SUM(IF(E$2:E$326&lt;$AV6,1,0))-SUM(IF(E$2:E$326&lt;$AU6,1,0))</f>
        <v>66</v>
      </c>
      <c r="AY6" s="25" cm="1">
        <f t="array" ref="AY6">SUM(IF(F$2:F$326&lt;$AV6,1,0))-SUM(IF(F$2:F$326&lt;$AU6,1,0))</f>
        <v>15</v>
      </c>
      <c r="AZ6" s="25" cm="1">
        <f t="array" ref="AZ6">SUM(IF(G$2:G$326&lt;$AV6,1,0))-SUM(IF(G$2:G$326&lt;$AU6,1,0))</f>
        <v>50</v>
      </c>
    </row>
    <row r="7" spans="1:52" x14ac:dyDescent="0.35">
      <c r="A7" s="25" t="s">
        <v>34</v>
      </c>
      <c r="B7" s="25" t="s">
        <v>217</v>
      </c>
      <c r="C7" s="26">
        <v>1005878</v>
      </c>
      <c r="D7" s="27">
        <v>6.2359899282455437E-2</v>
      </c>
      <c r="E7" s="27">
        <v>0.77971798181533813</v>
      </c>
      <c r="F7" s="27">
        <v>8.9593611657619476E-2</v>
      </c>
      <c r="G7" s="27">
        <v>0.82151079177856445</v>
      </c>
      <c r="H7" s="27">
        <v>-3.0540993437170979E-2</v>
      </c>
      <c r="I7" s="27">
        <v>8.2012221217155457E-2</v>
      </c>
      <c r="J7" s="27">
        <v>-7.5646884739398956E-2</v>
      </c>
      <c r="K7" s="27">
        <v>8.7400831282138824E-2</v>
      </c>
      <c r="L7" s="27">
        <v>0.66957467794418335</v>
      </c>
      <c r="M7" s="27">
        <v>0.2034047544002533</v>
      </c>
      <c r="N7" s="26">
        <v>0</v>
      </c>
      <c r="O7" s="26">
        <v>0</v>
      </c>
      <c r="P7" s="26">
        <v>0</v>
      </c>
      <c r="Q7" s="26">
        <v>1</v>
      </c>
      <c r="R7" s="26">
        <v>0</v>
      </c>
      <c r="S7" s="26">
        <v>0</v>
      </c>
      <c r="T7" s="26">
        <v>0</v>
      </c>
      <c r="U7" s="26">
        <v>0</v>
      </c>
      <c r="V7" s="26">
        <v>0</v>
      </c>
      <c r="X7" s="28">
        <f t="shared" si="3"/>
        <v>-2.7233712375164039E-2</v>
      </c>
      <c r="Y7" s="28">
        <f t="shared" si="3"/>
        <v>-4.1792809963226318E-2</v>
      </c>
      <c r="Z7" s="25">
        <f t="shared" si="4"/>
        <v>1</v>
      </c>
      <c r="AA7" s="25">
        <f t="shared" si="4"/>
        <v>1</v>
      </c>
      <c r="AD7" s="25" t="e">
        <f t="shared" si="5"/>
        <v>#N/A</v>
      </c>
      <c r="AE7" s="25" t="e">
        <f t="shared" si="0"/>
        <v>#N/A</v>
      </c>
      <c r="AF7" s="25" t="e">
        <f t="shared" si="0"/>
        <v>#N/A</v>
      </c>
      <c r="AG7" s="25">
        <f t="shared" si="0"/>
        <v>0.82151079177856445</v>
      </c>
      <c r="AI7" s="25" t="e">
        <f t="shared" si="1"/>
        <v>#N/A</v>
      </c>
      <c r="AJ7" s="25" t="e">
        <f t="shared" si="1"/>
        <v>#N/A</v>
      </c>
      <c r="AK7" s="25" t="e">
        <f t="shared" si="1"/>
        <v>#N/A</v>
      </c>
      <c r="AL7" s="25">
        <f t="shared" si="1"/>
        <v>0.66957467794418335</v>
      </c>
      <c r="AM7" s="25" t="e">
        <f t="shared" si="6"/>
        <v>#N/A</v>
      </c>
      <c r="AN7" s="25" t="e">
        <f t="shared" si="2"/>
        <v>#N/A</v>
      </c>
      <c r="AO7" s="25" t="e">
        <f t="shared" si="2"/>
        <v>#N/A</v>
      </c>
      <c r="AP7" s="25">
        <f t="shared" si="2"/>
        <v>0.2034047544002533</v>
      </c>
      <c r="AQ7" s="25" t="e">
        <f t="shared" si="2"/>
        <v>#N/A</v>
      </c>
      <c r="AT7" s="25" t="s">
        <v>218</v>
      </c>
      <c r="AU7" s="25">
        <v>1</v>
      </c>
      <c r="AV7" s="25">
        <v>1.2</v>
      </c>
      <c r="AW7" s="25" cm="1">
        <f t="array" ref="AW7">SUM(IF(D$2:D$326&lt;$AV7,1,0))-SUM(IF(D$2:D$326&lt;$AU7,1,0))</f>
        <v>7</v>
      </c>
      <c r="AX7" s="25" cm="1">
        <f t="array" ref="AX7">SUM(IF(E$2:E$326&lt;$AV7,1,0))-SUM(IF(E$2:E$326&lt;$AU7,1,0))</f>
        <v>49</v>
      </c>
      <c r="AY7" s="25" cm="1">
        <f t="array" ref="AY7">SUM(IF(F$2:F$326&lt;$AV7,1,0))-SUM(IF(F$2:F$326&lt;$AU7,1,0))</f>
        <v>4</v>
      </c>
      <c r="AZ7" s="25" cm="1">
        <f t="array" ref="AZ7">SUM(IF(G$2:G$326&lt;$AV7,1,0))-SUM(IF(G$2:G$326&lt;$AU7,1,0))</f>
        <v>15</v>
      </c>
    </row>
    <row r="8" spans="1:52" x14ac:dyDescent="0.35">
      <c r="A8" s="25" t="s">
        <v>34</v>
      </c>
      <c r="B8" s="25" t="s">
        <v>219</v>
      </c>
      <c r="C8" s="26">
        <v>108299</v>
      </c>
      <c r="D8" s="27">
        <v>-9.7171463072299957E-2</v>
      </c>
      <c r="E8" s="27">
        <v>0.56334257125854492</v>
      </c>
      <c r="F8" s="27">
        <v>-3.3047948032617569E-2</v>
      </c>
      <c r="G8" s="27">
        <v>0.69024330377578735</v>
      </c>
      <c r="H8" s="27">
        <v>-0.19007235765457151</v>
      </c>
      <c r="I8" s="27">
        <v>-0.13436318933963781</v>
      </c>
      <c r="J8" s="27">
        <v>-0.1982884407043457</v>
      </c>
      <c r="K8" s="27">
        <v>-4.3866656720638282E-2</v>
      </c>
      <c r="L8" s="27">
        <v>0.56898629665374756</v>
      </c>
      <c r="M8" s="27">
        <v>0.23692922294139859</v>
      </c>
      <c r="N8" s="26">
        <v>0</v>
      </c>
      <c r="O8" s="26">
        <v>0</v>
      </c>
      <c r="P8" s="26">
        <v>0</v>
      </c>
      <c r="Q8" s="26">
        <v>1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X8" s="28">
        <f t="shared" si="3"/>
        <v>-6.4123515039682388E-2</v>
      </c>
      <c r="Y8" s="28">
        <f t="shared" si="3"/>
        <v>-0.12690073251724243</v>
      </c>
      <c r="Z8" s="25">
        <f t="shared" si="4"/>
        <v>1</v>
      </c>
      <c r="AA8" s="25">
        <f t="shared" si="4"/>
        <v>1</v>
      </c>
      <c r="AD8" s="25" t="e">
        <f t="shared" si="5"/>
        <v>#N/A</v>
      </c>
      <c r="AE8" s="25" t="e">
        <f t="shared" si="0"/>
        <v>#N/A</v>
      </c>
      <c r="AF8" s="25" t="e">
        <f t="shared" si="0"/>
        <v>#N/A</v>
      </c>
      <c r="AG8" s="25">
        <f t="shared" si="0"/>
        <v>0.69024330377578735</v>
      </c>
      <c r="AI8" s="25" t="e">
        <f t="shared" si="1"/>
        <v>#N/A</v>
      </c>
      <c r="AJ8" s="25" t="e">
        <f t="shared" si="1"/>
        <v>#N/A</v>
      </c>
      <c r="AK8" s="25" t="e">
        <f t="shared" si="1"/>
        <v>#N/A</v>
      </c>
      <c r="AL8" s="25">
        <f t="shared" si="1"/>
        <v>0.56898629665374756</v>
      </c>
      <c r="AM8" s="25" t="e">
        <f t="shared" si="6"/>
        <v>#N/A</v>
      </c>
      <c r="AN8" s="25" t="e">
        <f t="shared" si="2"/>
        <v>#N/A</v>
      </c>
      <c r="AO8" s="25" t="e">
        <f t="shared" si="2"/>
        <v>#N/A</v>
      </c>
      <c r="AP8" s="25">
        <f t="shared" si="2"/>
        <v>0.23692922294139859</v>
      </c>
      <c r="AQ8" s="25" t="e">
        <f t="shared" si="2"/>
        <v>#N/A</v>
      </c>
      <c r="AT8" s="25" t="s">
        <v>220</v>
      </c>
      <c r="AU8" s="25">
        <v>1.2</v>
      </c>
      <c r="AV8" s="25">
        <v>1.4</v>
      </c>
      <c r="AW8" s="25" cm="1">
        <f t="array" ref="AW8">SUM(IF(D$2:D$326&lt;$AV8,1,0))-SUM(IF(D$2:D$326&lt;$AU8,1,0))</f>
        <v>5</v>
      </c>
      <c r="AX8" s="25" cm="1">
        <f t="array" ref="AX8">SUM(IF(E$2:E$326&lt;$AV8,1,0))-SUM(IF(E$2:E$326&lt;$AU8,1,0))</f>
        <v>12</v>
      </c>
      <c r="AY8" s="25" cm="1">
        <f t="array" ref="AY8">SUM(IF(F$2:F$326&lt;$AV8,1,0))-SUM(IF(F$2:F$326&lt;$AU8,1,0))</f>
        <v>2</v>
      </c>
      <c r="AZ8" s="25" cm="1">
        <f t="array" ref="AZ8">SUM(IF(G$2:G$326&lt;$AV8,1,0))-SUM(IF(G$2:G$326&lt;$AU8,1,0))</f>
        <v>5</v>
      </c>
    </row>
    <row r="9" spans="1:52" x14ac:dyDescent="0.35">
      <c r="A9" s="25" t="s">
        <v>34</v>
      </c>
      <c r="B9" s="25" t="s">
        <v>221</v>
      </c>
      <c r="C9" s="26">
        <v>1021613</v>
      </c>
      <c r="D9" s="27">
        <v>0.33863282203674322</v>
      </c>
      <c r="E9" s="27">
        <v>0.92145156860351563</v>
      </c>
      <c r="F9" s="27">
        <v>0.30181589722633362</v>
      </c>
      <c r="G9" s="27">
        <v>0.73149317502975464</v>
      </c>
      <c r="H9" s="27">
        <v>0.24573193490505221</v>
      </c>
      <c r="I9" s="27">
        <v>0.22374580800533289</v>
      </c>
      <c r="J9" s="27">
        <v>0.13657540082931521</v>
      </c>
      <c r="K9" s="27">
        <v>-2.6167868636548519E-3</v>
      </c>
      <c r="L9" s="27">
        <v>0.84107530117034912</v>
      </c>
      <c r="M9" s="27">
        <v>0.1089665442705154</v>
      </c>
      <c r="N9" s="26">
        <v>0</v>
      </c>
      <c r="O9" s="26">
        <v>0</v>
      </c>
      <c r="P9" s="26">
        <v>0</v>
      </c>
      <c r="Q9" s="26">
        <v>1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X9" s="28">
        <f t="shared" si="3"/>
        <v>3.6816924810409601E-2</v>
      </c>
      <c r="Y9" s="28">
        <f t="shared" si="3"/>
        <v>0.18995839357376099</v>
      </c>
      <c r="Z9" s="25">
        <f t="shared" si="4"/>
        <v>0</v>
      </c>
      <c r="AA9" s="25">
        <f t="shared" si="4"/>
        <v>0</v>
      </c>
      <c r="AD9" s="25" t="e">
        <f t="shared" si="5"/>
        <v>#N/A</v>
      </c>
      <c r="AE9" s="25" t="e">
        <f t="shared" si="0"/>
        <v>#N/A</v>
      </c>
      <c r="AF9" s="25" t="e">
        <f t="shared" si="0"/>
        <v>#N/A</v>
      </c>
      <c r="AG9" s="25">
        <f t="shared" si="0"/>
        <v>0.73149317502975464</v>
      </c>
      <c r="AI9" s="25" t="e">
        <f t="shared" si="1"/>
        <v>#N/A</v>
      </c>
      <c r="AJ9" s="25" t="e">
        <f t="shared" si="1"/>
        <v>#N/A</v>
      </c>
      <c r="AK9" s="25" t="e">
        <f t="shared" si="1"/>
        <v>#N/A</v>
      </c>
      <c r="AL9" s="25">
        <f t="shared" si="1"/>
        <v>0.84107530117034912</v>
      </c>
      <c r="AM9" s="25" t="e">
        <f t="shared" si="6"/>
        <v>#N/A</v>
      </c>
      <c r="AN9" s="25" t="e">
        <f t="shared" si="2"/>
        <v>#N/A</v>
      </c>
      <c r="AO9" s="25" t="e">
        <f t="shared" si="2"/>
        <v>#N/A</v>
      </c>
      <c r="AP9" s="25">
        <f t="shared" si="2"/>
        <v>0.1089665442705154</v>
      </c>
      <c r="AQ9" s="25" t="e">
        <f t="shared" si="2"/>
        <v>#N/A</v>
      </c>
      <c r="AT9" s="25" t="s">
        <v>222</v>
      </c>
      <c r="AU9" s="25">
        <v>1.4</v>
      </c>
      <c r="AV9" s="25">
        <v>1.6</v>
      </c>
      <c r="AW9" s="25" cm="1">
        <f t="array" ref="AW9">SUM(IF(D$2:D$326&lt;$AV9,1,0))-SUM(IF(D$2:D$326&lt;$AU9,1,0))</f>
        <v>0</v>
      </c>
      <c r="AX9" s="25" cm="1">
        <f t="array" ref="AX9">SUM(IF(E$2:E$326&lt;$AV9,1,0))-SUM(IF(E$2:E$326&lt;$AU9,1,0))</f>
        <v>8</v>
      </c>
      <c r="AY9" s="25" cm="1">
        <f t="array" ref="AY9">SUM(IF(F$2:F$326&lt;$AV9,1,0))-SUM(IF(F$2:F$326&lt;$AU9,1,0))</f>
        <v>0</v>
      </c>
      <c r="AZ9" s="25" cm="1">
        <f t="array" ref="AZ9">SUM(IF(G$2:G$326&lt;$AV9,1,0))-SUM(IF(G$2:G$326&lt;$AU9,1,0))</f>
        <v>2</v>
      </c>
    </row>
    <row r="10" spans="1:52" x14ac:dyDescent="0.35">
      <c r="A10" s="25" t="s">
        <v>34</v>
      </c>
      <c r="B10" s="25" t="s">
        <v>223</v>
      </c>
      <c r="C10" s="26">
        <v>109542</v>
      </c>
      <c r="D10" s="27">
        <v>0.13460032641887659</v>
      </c>
      <c r="E10" s="27">
        <v>0.48290374875068659</v>
      </c>
      <c r="F10" s="27">
        <v>0.44805830717086792</v>
      </c>
      <c r="G10" s="27">
        <v>0.77849477529525757</v>
      </c>
      <c r="H10" s="27">
        <v>4.1699431836605072E-2</v>
      </c>
      <c r="I10" s="27">
        <v>-0.214802011847496</v>
      </c>
      <c r="J10" s="27">
        <v>0.28281781077384949</v>
      </c>
      <c r="K10" s="27">
        <v>4.438481479883194E-2</v>
      </c>
      <c r="L10" s="27">
        <v>0.53245633840560913</v>
      </c>
      <c r="M10" s="27">
        <v>0.2468374967575073</v>
      </c>
      <c r="N10" s="26">
        <v>0</v>
      </c>
      <c r="O10" s="26">
        <v>0</v>
      </c>
      <c r="P10" s="26">
        <v>0</v>
      </c>
      <c r="Q10" s="26">
        <v>1</v>
      </c>
      <c r="R10" s="26">
        <v>1</v>
      </c>
      <c r="S10" s="26">
        <v>0</v>
      </c>
      <c r="T10" s="26">
        <v>0</v>
      </c>
      <c r="U10" s="26">
        <v>0</v>
      </c>
      <c r="V10" s="26">
        <v>1</v>
      </c>
      <c r="X10" s="28">
        <f t="shared" si="3"/>
        <v>-0.31345798075199133</v>
      </c>
      <c r="Y10" s="28">
        <f t="shared" si="3"/>
        <v>-0.29559102654457098</v>
      </c>
      <c r="Z10" s="25">
        <f t="shared" si="4"/>
        <v>1</v>
      </c>
      <c r="AA10" s="25">
        <f t="shared" si="4"/>
        <v>1</v>
      </c>
      <c r="AD10" s="25" t="e">
        <f t="shared" si="5"/>
        <v>#N/A</v>
      </c>
      <c r="AE10" s="25" t="e">
        <f t="shared" si="0"/>
        <v>#N/A</v>
      </c>
      <c r="AF10" s="25" t="e">
        <f t="shared" si="0"/>
        <v>#N/A</v>
      </c>
      <c r="AG10" s="25">
        <f t="shared" si="0"/>
        <v>0.77849477529525757</v>
      </c>
      <c r="AI10" s="25" t="e">
        <f t="shared" si="1"/>
        <v>#N/A</v>
      </c>
      <c r="AJ10" s="25" t="e">
        <f t="shared" si="1"/>
        <v>#N/A</v>
      </c>
      <c r="AK10" s="25" t="e">
        <f t="shared" si="1"/>
        <v>#N/A</v>
      </c>
      <c r="AL10" s="25">
        <f t="shared" si="1"/>
        <v>0.53245633840560913</v>
      </c>
      <c r="AM10" s="25" t="e">
        <f t="shared" si="6"/>
        <v>#N/A</v>
      </c>
      <c r="AN10" s="25" t="e">
        <f t="shared" si="2"/>
        <v>#N/A</v>
      </c>
      <c r="AO10" s="25" t="e">
        <f t="shared" si="2"/>
        <v>#N/A</v>
      </c>
      <c r="AP10" s="25">
        <f t="shared" si="2"/>
        <v>0.2468374967575073</v>
      </c>
      <c r="AQ10" s="25">
        <f t="shared" si="2"/>
        <v>0.2468374967575073</v>
      </c>
      <c r="AT10" s="25" t="s">
        <v>224</v>
      </c>
      <c r="AU10" s="25">
        <v>1.6</v>
      </c>
      <c r="AV10" s="25">
        <v>1.8</v>
      </c>
      <c r="AW10" s="25" cm="1">
        <f t="array" ref="AW10">SUM(IF(D$2:D$326&lt;$AV10,1,0))-SUM(IF(D$2:D$326&lt;$AU10,1,0))</f>
        <v>0</v>
      </c>
      <c r="AX10" s="25" cm="1">
        <f t="array" ref="AX10">SUM(IF(E$2:E$326&lt;$AV10,1,0))-SUM(IF(E$2:E$326&lt;$AU10,1,0))</f>
        <v>0</v>
      </c>
      <c r="AY10" s="25" cm="1">
        <f t="array" ref="AY10">SUM(IF(F$2:F$326&lt;$AV10,1,0))-SUM(IF(F$2:F$326&lt;$AU10,1,0))</f>
        <v>0</v>
      </c>
      <c r="AZ10" s="25" cm="1">
        <f t="array" ref="AZ10">SUM(IF(G$2:G$326&lt;$AV10,1,0))-SUM(IF(G$2:G$326&lt;$AU10,1,0))</f>
        <v>1</v>
      </c>
    </row>
    <row r="11" spans="1:52" x14ac:dyDescent="0.35">
      <c r="A11" s="25" t="s">
        <v>34</v>
      </c>
      <c r="B11" s="25" t="s">
        <v>225</v>
      </c>
      <c r="C11" s="26">
        <v>108729</v>
      </c>
      <c r="D11" s="27">
        <v>-9.5571495592594147E-2</v>
      </c>
      <c r="E11" s="27">
        <v>0.58593940734863281</v>
      </c>
      <c r="F11" s="27">
        <v>-5.7106051594018943E-2</v>
      </c>
      <c r="G11" s="27">
        <v>0.71450966596603394</v>
      </c>
      <c r="H11" s="27">
        <v>-0.18847239017486569</v>
      </c>
      <c r="I11" s="27">
        <v>-0.11176635324954989</v>
      </c>
      <c r="J11" s="27">
        <v>-0.2223465442657471</v>
      </c>
      <c r="K11" s="27">
        <v>-1.9600296393036839E-2</v>
      </c>
      <c r="L11" s="27">
        <v>0.60363531112670898</v>
      </c>
      <c r="M11" s="27">
        <v>0.20568105578422549</v>
      </c>
      <c r="N11" s="26">
        <v>0</v>
      </c>
      <c r="O11" s="26">
        <v>0</v>
      </c>
      <c r="P11" s="26">
        <v>0</v>
      </c>
      <c r="Q11" s="26">
        <v>1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X11" s="28">
        <f t="shared" si="3"/>
        <v>-3.8465443998575204E-2</v>
      </c>
      <c r="Y11" s="28">
        <f t="shared" si="3"/>
        <v>-0.12857025861740112</v>
      </c>
      <c r="Z11" s="25">
        <f t="shared" si="4"/>
        <v>1</v>
      </c>
      <c r="AA11" s="25">
        <f t="shared" si="4"/>
        <v>1</v>
      </c>
      <c r="AD11" s="25" t="e">
        <f t="shared" si="5"/>
        <v>#N/A</v>
      </c>
      <c r="AE11" s="25" t="e">
        <f t="shared" si="0"/>
        <v>#N/A</v>
      </c>
      <c r="AF11" s="25" t="e">
        <f t="shared" si="0"/>
        <v>#N/A</v>
      </c>
      <c r="AG11" s="25">
        <f t="shared" si="0"/>
        <v>0.71450966596603394</v>
      </c>
      <c r="AI11" s="25" t="e">
        <f t="shared" si="1"/>
        <v>#N/A</v>
      </c>
      <c r="AJ11" s="25" t="e">
        <f t="shared" si="1"/>
        <v>#N/A</v>
      </c>
      <c r="AK11" s="25" t="e">
        <f t="shared" si="1"/>
        <v>#N/A</v>
      </c>
      <c r="AL11" s="25">
        <f t="shared" si="1"/>
        <v>0.60363531112670898</v>
      </c>
      <c r="AM11" s="25" t="e">
        <f t="shared" si="6"/>
        <v>#N/A</v>
      </c>
      <c r="AN11" s="25" t="e">
        <f t="shared" si="2"/>
        <v>#N/A</v>
      </c>
      <c r="AO11" s="25" t="e">
        <f t="shared" si="2"/>
        <v>#N/A</v>
      </c>
      <c r="AP11" s="25">
        <f t="shared" si="2"/>
        <v>0.20568105578422549</v>
      </c>
      <c r="AQ11" s="25" t="e">
        <f t="shared" si="2"/>
        <v>#N/A</v>
      </c>
      <c r="AT11" s="25" t="s">
        <v>226</v>
      </c>
      <c r="AU11" s="25">
        <v>1.8</v>
      </c>
      <c r="AV11" s="25">
        <v>2</v>
      </c>
      <c r="AW11" s="25" cm="1">
        <f t="array" ref="AW11">SUM(IF(D$2:D$326&lt;$AV11,1,0))-SUM(IF(D$2:D$326&lt;$AU11,1,0))</f>
        <v>0</v>
      </c>
      <c r="AX11" s="25" cm="1">
        <f t="array" ref="AX11">SUM(IF(E$2:E$326&lt;$AV11,1,0))-SUM(IF(E$2:E$326&lt;$AU11,1,0))</f>
        <v>0</v>
      </c>
      <c r="AY11" s="25" cm="1">
        <f t="array" ref="AY11">SUM(IF(F$2:F$326&lt;$AV11,1,0))-SUM(IF(F$2:F$326&lt;$AU11,1,0))</f>
        <v>0</v>
      </c>
      <c r="AZ11" s="25" cm="1">
        <f t="array" ref="AZ11">SUM(IF(G$2:G$326&lt;$AV11,1,0))-SUM(IF(G$2:G$326&lt;$AU11,1,0))</f>
        <v>0</v>
      </c>
    </row>
    <row r="12" spans="1:52" x14ac:dyDescent="0.35">
      <c r="A12" s="25" t="s">
        <v>35</v>
      </c>
      <c r="B12" s="25" t="s">
        <v>227</v>
      </c>
      <c r="C12" s="26">
        <v>1004369</v>
      </c>
      <c r="D12" s="27">
        <v>0.57181656360626221</v>
      </c>
      <c r="E12" s="27">
        <v>0.59186875820159912</v>
      </c>
      <c r="F12" s="27">
        <v>0.65020960569381714</v>
      </c>
      <c r="G12" s="27">
        <v>0.77700424194335938</v>
      </c>
      <c r="H12" s="27">
        <v>9.3532241880893707E-2</v>
      </c>
      <c r="I12" s="27">
        <v>-4.5728888362646103E-2</v>
      </c>
      <c r="J12" s="27">
        <v>0.1092673987150192</v>
      </c>
      <c r="K12" s="27">
        <v>5.997796356678009E-2</v>
      </c>
      <c r="L12" s="27">
        <v>0.63008791208267212</v>
      </c>
      <c r="M12" s="27">
        <v>0.26317921280860901</v>
      </c>
      <c r="N12" s="26">
        <v>0</v>
      </c>
      <c r="O12" s="26">
        <v>1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X12" s="28">
        <f t="shared" si="3"/>
        <v>-7.8393042087554932E-2</v>
      </c>
      <c r="Y12" s="28">
        <f t="shared" si="3"/>
        <v>-0.18513548374176025</v>
      </c>
      <c r="Z12" s="25">
        <f t="shared" si="4"/>
        <v>1</v>
      </c>
      <c r="AA12" s="25">
        <f t="shared" si="4"/>
        <v>1</v>
      </c>
      <c r="AD12" s="25" t="e">
        <f t="shared" si="5"/>
        <v>#N/A</v>
      </c>
      <c r="AE12" s="25">
        <f t="shared" si="0"/>
        <v>0.77700424194335938</v>
      </c>
      <c r="AF12" s="25" t="e">
        <f t="shared" si="0"/>
        <v>#N/A</v>
      </c>
      <c r="AG12" s="25" t="e">
        <f t="shared" si="0"/>
        <v>#N/A</v>
      </c>
      <c r="AI12" s="25" t="e">
        <f t="shared" si="1"/>
        <v>#N/A</v>
      </c>
      <c r="AJ12" s="25">
        <f t="shared" si="1"/>
        <v>0.63008791208267212</v>
      </c>
      <c r="AK12" s="25" t="e">
        <f t="shared" si="1"/>
        <v>#N/A</v>
      </c>
      <c r="AL12" s="25" t="e">
        <f t="shared" si="1"/>
        <v>#N/A</v>
      </c>
      <c r="AM12" s="25" t="e">
        <f t="shared" si="6"/>
        <v>#N/A</v>
      </c>
      <c r="AN12" s="25">
        <f t="shared" si="2"/>
        <v>0.26317921280860901</v>
      </c>
      <c r="AO12" s="25" t="e">
        <f t="shared" si="2"/>
        <v>#N/A</v>
      </c>
      <c r="AP12" s="25" t="e">
        <f t="shared" si="2"/>
        <v>#N/A</v>
      </c>
      <c r="AQ12" s="25" t="e">
        <f t="shared" si="2"/>
        <v>#N/A</v>
      </c>
    </row>
    <row r="13" spans="1:52" x14ac:dyDescent="0.35">
      <c r="A13" s="25" t="s">
        <v>35</v>
      </c>
      <c r="B13" s="25" t="s">
        <v>228</v>
      </c>
      <c r="C13" s="26">
        <v>1011793</v>
      </c>
      <c r="D13" s="27">
        <v>0.65109002590179443</v>
      </c>
      <c r="E13" s="27">
        <v>0.69723635911941528</v>
      </c>
      <c r="F13" s="27">
        <v>0.69744515419006348</v>
      </c>
      <c r="G13" s="27">
        <v>0.80247664451599121</v>
      </c>
      <c r="H13" s="27">
        <v>0.1728057116270065</v>
      </c>
      <c r="I13" s="27">
        <v>5.9638712555170059E-2</v>
      </c>
      <c r="J13" s="27">
        <v>0.15650294721126559</v>
      </c>
      <c r="K13" s="27">
        <v>8.5450366139411926E-2</v>
      </c>
      <c r="L13" s="27">
        <v>0.62941831350326538</v>
      </c>
      <c r="M13" s="27">
        <v>0.21127323806285861</v>
      </c>
      <c r="N13" s="26">
        <v>0</v>
      </c>
      <c r="O13" s="26">
        <v>1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X13" s="28">
        <f t="shared" si="3"/>
        <v>-4.6355128288269043E-2</v>
      </c>
      <c r="Y13" s="28">
        <f t="shared" si="3"/>
        <v>-0.10524028539657593</v>
      </c>
      <c r="Z13" s="25">
        <f t="shared" si="4"/>
        <v>1</v>
      </c>
      <c r="AA13" s="25">
        <f t="shared" si="4"/>
        <v>1</v>
      </c>
      <c r="AD13" s="25" t="e">
        <f t="shared" si="5"/>
        <v>#N/A</v>
      </c>
      <c r="AE13" s="25">
        <f t="shared" si="0"/>
        <v>0.80247664451599121</v>
      </c>
      <c r="AF13" s="25" t="e">
        <f t="shared" si="0"/>
        <v>#N/A</v>
      </c>
      <c r="AG13" s="25" t="e">
        <f t="shared" si="0"/>
        <v>#N/A</v>
      </c>
      <c r="AI13" s="25" t="e">
        <f t="shared" si="1"/>
        <v>#N/A</v>
      </c>
      <c r="AJ13" s="25">
        <f t="shared" si="1"/>
        <v>0.62941831350326538</v>
      </c>
      <c r="AK13" s="25" t="e">
        <f t="shared" si="1"/>
        <v>#N/A</v>
      </c>
      <c r="AL13" s="25" t="e">
        <f t="shared" si="1"/>
        <v>#N/A</v>
      </c>
      <c r="AM13" s="25" t="e">
        <f t="shared" si="6"/>
        <v>#N/A</v>
      </c>
      <c r="AN13" s="25">
        <f t="shared" si="2"/>
        <v>0.21127323806285861</v>
      </c>
      <c r="AO13" s="25" t="e">
        <f t="shared" si="2"/>
        <v>#N/A</v>
      </c>
      <c r="AP13" s="25" t="e">
        <f t="shared" si="2"/>
        <v>#N/A</v>
      </c>
      <c r="AQ13" s="25" t="e">
        <f t="shared" si="2"/>
        <v>#N/A</v>
      </c>
    </row>
    <row r="14" spans="1:52" x14ac:dyDescent="0.35">
      <c r="A14" s="25" t="s">
        <v>35</v>
      </c>
      <c r="B14" s="25" t="s">
        <v>229</v>
      </c>
      <c r="C14" s="26">
        <v>111522</v>
      </c>
      <c r="D14" s="27">
        <v>0.26330903172492981</v>
      </c>
      <c r="E14" s="27">
        <v>0.55768132209777832</v>
      </c>
      <c r="F14" s="27">
        <v>0.43771612644195562</v>
      </c>
      <c r="G14" s="27">
        <v>0.61356312036514282</v>
      </c>
      <c r="H14" s="27">
        <v>-0.21497528254985809</v>
      </c>
      <c r="I14" s="27">
        <v>-7.9916320741176605E-2</v>
      </c>
      <c r="J14" s="27">
        <v>-0.1032260805368423</v>
      </c>
      <c r="K14" s="27">
        <v>-0.1034631580114365</v>
      </c>
      <c r="L14" s="27">
        <v>0.61992144584655762</v>
      </c>
      <c r="M14" s="27">
        <v>0.20983012020587921</v>
      </c>
      <c r="N14" s="26">
        <v>0</v>
      </c>
      <c r="O14" s="26">
        <v>1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X14" s="28">
        <f t="shared" si="3"/>
        <v>-0.17440709471702581</v>
      </c>
      <c r="Y14" s="28">
        <f t="shared" si="3"/>
        <v>-5.5881798267364502E-2</v>
      </c>
      <c r="Z14" s="25">
        <f t="shared" si="4"/>
        <v>1</v>
      </c>
      <c r="AA14" s="25">
        <f t="shared" si="4"/>
        <v>1</v>
      </c>
      <c r="AD14" s="25" t="e">
        <f t="shared" si="5"/>
        <v>#N/A</v>
      </c>
      <c r="AE14" s="25">
        <f t="shared" si="0"/>
        <v>0.61356312036514282</v>
      </c>
      <c r="AF14" s="25" t="e">
        <f t="shared" si="0"/>
        <v>#N/A</v>
      </c>
      <c r="AG14" s="25" t="e">
        <f t="shared" si="0"/>
        <v>#N/A</v>
      </c>
      <c r="AI14" s="25" t="e">
        <f t="shared" si="1"/>
        <v>#N/A</v>
      </c>
      <c r="AJ14" s="25">
        <f t="shared" si="1"/>
        <v>0.61992144584655762</v>
      </c>
      <c r="AK14" s="25" t="e">
        <f t="shared" si="1"/>
        <v>#N/A</v>
      </c>
      <c r="AL14" s="25" t="e">
        <f t="shared" si="1"/>
        <v>#N/A</v>
      </c>
      <c r="AM14" s="25" t="e">
        <f t="shared" si="6"/>
        <v>#N/A</v>
      </c>
      <c r="AN14" s="25">
        <f t="shared" si="2"/>
        <v>0.20983012020587921</v>
      </c>
      <c r="AO14" s="25" t="e">
        <f t="shared" si="2"/>
        <v>#N/A</v>
      </c>
      <c r="AP14" s="25" t="e">
        <f t="shared" si="2"/>
        <v>#N/A</v>
      </c>
      <c r="AQ14" s="25" t="e">
        <f t="shared" si="2"/>
        <v>#N/A</v>
      </c>
    </row>
    <row r="15" spans="1:52" x14ac:dyDescent="0.35">
      <c r="A15" s="25" t="s">
        <v>35</v>
      </c>
      <c r="B15" s="25" t="s">
        <v>230</v>
      </c>
      <c r="C15" s="26">
        <v>1006932</v>
      </c>
      <c r="D15" s="27">
        <v>0.36990347504615778</v>
      </c>
      <c r="E15" s="27">
        <v>0.39543616771697998</v>
      </c>
      <c r="F15" s="27">
        <v>0.52467364072799683</v>
      </c>
      <c r="G15" s="27">
        <v>0.69430363178253174</v>
      </c>
      <c r="H15" s="27">
        <v>-0.1083808466792107</v>
      </c>
      <c r="I15" s="27">
        <v>-0.24216148257255549</v>
      </c>
      <c r="J15" s="27">
        <v>-1.6268568113446239E-2</v>
      </c>
      <c r="K15" s="27">
        <v>-2.2722644731402401E-2</v>
      </c>
      <c r="L15" s="27">
        <v>0.34119760990142822</v>
      </c>
      <c r="M15" s="27">
        <v>9.5932215452194214E-2</v>
      </c>
      <c r="N15" s="26">
        <v>0</v>
      </c>
      <c r="O15" s="26">
        <v>1</v>
      </c>
      <c r="P15" s="26">
        <v>0</v>
      </c>
      <c r="Q15" s="26">
        <v>0</v>
      </c>
      <c r="R15" s="26">
        <v>1</v>
      </c>
      <c r="S15" s="26">
        <v>0</v>
      </c>
      <c r="T15" s="26">
        <v>0</v>
      </c>
      <c r="U15" s="26">
        <v>0</v>
      </c>
      <c r="V15" s="26">
        <v>0</v>
      </c>
      <c r="X15" s="28">
        <f t="shared" si="3"/>
        <v>-0.15477016568183904</v>
      </c>
      <c r="Y15" s="28">
        <f t="shared" si="3"/>
        <v>-0.29886746406555176</v>
      </c>
      <c r="Z15" s="25">
        <f t="shared" si="4"/>
        <v>1</v>
      </c>
      <c r="AA15" s="25">
        <f t="shared" si="4"/>
        <v>1</v>
      </c>
      <c r="AD15" s="25" t="e">
        <f t="shared" si="5"/>
        <v>#N/A</v>
      </c>
      <c r="AE15" s="25">
        <f t="shared" si="0"/>
        <v>0.69430363178253174</v>
      </c>
      <c r="AF15" s="25" t="e">
        <f t="shared" si="0"/>
        <v>#N/A</v>
      </c>
      <c r="AG15" s="25" t="e">
        <f t="shared" si="0"/>
        <v>#N/A</v>
      </c>
      <c r="AI15" s="25" t="e">
        <f t="shared" si="1"/>
        <v>#N/A</v>
      </c>
      <c r="AJ15" s="25">
        <f t="shared" si="1"/>
        <v>0.34119760990142822</v>
      </c>
      <c r="AK15" s="25" t="e">
        <f t="shared" si="1"/>
        <v>#N/A</v>
      </c>
      <c r="AL15" s="25" t="e">
        <f t="shared" si="1"/>
        <v>#N/A</v>
      </c>
      <c r="AM15" s="25" t="e">
        <f t="shared" si="6"/>
        <v>#N/A</v>
      </c>
      <c r="AN15" s="25">
        <f t="shared" si="2"/>
        <v>9.5932215452194214E-2</v>
      </c>
      <c r="AO15" s="25" t="e">
        <f t="shared" si="2"/>
        <v>#N/A</v>
      </c>
      <c r="AP15" s="25" t="e">
        <f t="shared" si="2"/>
        <v>#N/A</v>
      </c>
      <c r="AQ15" s="25">
        <f t="shared" si="2"/>
        <v>9.5932215452194214E-2</v>
      </c>
    </row>
    <row r="16" spans="1:52" x14ac:dyDescent="0.35">
      <c r="A16" s="25" t="s">
        <v>35</v>
      </c>
      <c r="B16" s="25" t="s">
        <v>231</v>
      </c>
      <c r="C16" s="26">
        <v>1005294</v>
      </c>
      <c r="D16" s="27">
        <v>0.55066078901290894</v>
      </c>
      <c r="E16" s="27">
        <v>0.48842880129814148</v>
      </c>
      <c r="F16" s="27">
        <v>0.61013138294219971</v>
      </c>
      <c r="G16" s="27">
        <v>0.62239456176757813</v>
      </c>
      <c r="H16" s="27">
        <v>7.2376467287540436E-2</v>
      </c>
      <c r="I16" s="27">
        <v>-0.14916884899139399</v>
      </c>
      <c r="J16" s="27">
        <v>6.9189175963401794E-2</v>
      </c>
      <c r="K16" s="27">
        <v>-9.463171660900116E-2</v>
      </c>
      <c r="L16" s="27">
        <v>0.36208319664001459</v>
      </c>
      <c r="M16" s="27">
        <v>8.2007043063640594E-2</v>
      </c>
      <c r="N16" s="26">
        <v>0</v>
      </c>
      <c r="O16" s="26">
        <v>1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X16" s="28">
        <f t="shared" si="3"/>
        <v>-5.9470593929290771E-2</v>
      </c>
      <c r="Y16" s="28">
        <f t="shared" si="3"/>
        <v>-0.13396576046943665</v>
      </c>
      <c r="Z16" s="25">
        <f t="shared" si="4"/>
        <v>1</v>
      </c>
      <c r="AA16" s="25">
        <f t="shared" si="4"/>
        <v>1</v>
      </c>
      <c r="AD16" s="25" t="e">
        <f t="shared" si="5"/>
        <v>#N/A</v>
      </c>
      <c r="AE16" s="25">
        <f t="shared" si="0"/>
        <v>0.62239456176757813</v>
      </c>
      <c r="AF16" s="25" t="e">
        <f t="shared" si="0"/>
        <v>#N/A</v>
      </c>
      <c r="AG16" s="25" t="e">
        <f t="shared" si="0"/>
        <v>#N/A</v>
      </c>
      <c r="AI16" s="25" t="e">
        <f t="shared" si="1"/>
        <v>#N/A</v>
      </c>
      <c r="AJ16" s="25">
        <f t="shared" si="1"/>
        <v>0.36208319664001459</v>
      </c>
      <c r="AK16" s="25" t="e">
        <f t="shared" si="1"/>
        <v>#N/A</v>
      </c>
      <c r="AL16" s="25" t="e">
        <f t="shared" si="1"/>
        <v>#N/A</v>
      </c>
      <c r="AM16" s="25" t="e">
        <f t="shared" si="6"/>
        <v>#N/A</v>
      </c>
      <c r="AN16" s="25">
        <f t="shared" si="2"/>
        <v>8.2007043063640594E-2</v>
      </c>
      <c r="AO16" s="25" t="e">
        <f t="shared" si="2"/>
        <v>#N/A</v>
      </c>
      <c r="AP16" s="25" t="e">
        <f t="shared" si="2"/>
        <v>#N/A</v>
      </c>
      <c r="AQ16" s="25" t="e">
        <f t="shared" si="2"/>
        <v>#N/A</v>
      </c>
    </row>
    <row r="17" spans="1:43" x14ac:dyDescent="0.35">
      <c r="A17" s="25" t="s">
        <v>35</v>
      </c>
      <c r="B17" s="25" t="s">
        <v>232</v>
      </c>
      <c r="C17" s="26">
        <v>1008443</v>
      </c>
      <c r="D17" s="27">
        <v>0.51160264015197754</v>
      </c>
      <c r="E17" s="27">
        <v>0.521465003490448</v>
      </c>
      <c r="F17" s="27">
        <v>0.51205039024353027</v>
      </c>
      <c r="G17" s="27">
        <v>0.62967854738235474</v>
      </c>
      <c r="H17" s="27">
        <v>3.3318318426609039E-2</v>
      </c>
      <c r="I17" s="27">
        <v>-0.1161326393485069</v>
      </c>
      <c r="J17" s="27">
        <v>-2.8891818597912788E-2</v>
      </c>
      <c r="K17" s="27">
        <v>-8.7347730994224548E-2</v>
      </c>
      <c r="L17" s="27">
        <v>0.59828829765319824</v>
      </c>
      <c r="M17" s="27">
        <v>0.286944180727005</v>
      </c>
      <c r="N17" s="26">
        <v>0</v>
      </c>
      <c r="O17" s="26">
        <v>1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X17" s="28">
        <f t="shared" si="3"/>
        <v>-4.4775009155273438E-4</v>
      </c>
      <c r="Y17" s="28">
        <f t="shared" si="3"/>
        <v>-0.10821354389190674</v>
      </c>
      <c r="Z17" s="25">
        <f t="shared" si="4"/>
        <v>1</v>
      </c>
      <c r="AA17" s="25">
        <f t="shared" si="4"/>
        <v>1</v>
      </c>
      <c r="AD17" s="25" t="e">
        <f t="shared" si="5"/>
        <v>#N/A</v>
      </c>
      <c r="AE17" s="25">
        <f t="shared" si="0"/>
        <v>0.62967854738235474</v>
      </c>
      <c r="AF17" s="25" t="e">
        <f t="shared" si="0"/>
        <v>#N/A</v>
      </c>
      <c r="AG17" s="25" t="e">
        <f t="shared" si="0"/>
        <v>#N/A</v>
      </c>
      <c r="AI17" s="25" t="e">
        <f t="shared" si="1"/>
        <v>#N/A</v>
      </c>
      <c r="AJ17" s="25">
        <f t="shared" si="1"/>
        <v>0.59828829765319824</v>
      </c>
      <c r="AK17" s="25" t="e">
        <f t="shared" si="1"/>
        <v>#N/A</v>
      </c>
      <c r="AL17" s="25" t="e">
        <f t="shared" si="1"/>
        <v>#N/A</v>
      </c>
      <c r="AM17" s="25" t="e">
        <f t="shared" si="6"/>
        <v>#N/A</v>
      </c>
      <c r="AN17" s="25">
        <f t="shared" si="2"/>
        <v>0.286944180727005</v>
      </c>
      <c r="AO17" s="25" t="e">
        <f t="shared" si="2"/>
        <v>#N/A</v>
      </c>
      <c r="AP17" s="25" t="e">
        <f t="shared" si="2"/>
        <v>#N/A</v>
      </c>
      <c r="AQ17" s="25" t="e">
        <f t="shared" si="2"/>
        <v>#N/A</v>
      </c>
    </row>
    <row r="18" spans="1:43" x14ac:dyDescent="0.35">
      <c r="A18" s="25" t="s">
        <v>35</v>
      </c>
      <c r="B18" s="25" t="s">
        <v>233</v>
      </c>
      <c r="C18" s="26">
        <v>1008456</v>
      </c>
      <c r="D18" s="27">
        <v>0.33996391296386719</v>
      </c>
      <c r="E18" s="27">
        <v>0.68376374244689941</v>
      </c>
      <c r="F18" s="27">
        <v>0.47453993558883673</v>
      </c>
      <c r="G18" s="27">
        <v>0.90391439199447632</v>
      </c>
      <c r="H18" s="27">
        <v>-0.13832040131092069</v>
      </c>
      <c r="I18" s="27">
        <v>4.616609588265419E-2</v>
      </c>
      <c r="J18" s="27">
        <v>-6.6402271389961243E-2</v>
      </c>
      <c r="K18" s="27">
        <v>0.18688811361789701</v>
      </c>
      <c r="L18" s="27">
        <v>0.21821065247058871</v>
      </c>
      <c r="M18" s="27">
        <v>0.15293838083744049</v>
      </c>
      <c r="N18" s="26">
        <v>0</v>
      </c>
      <c r="O18" s="26">
        <v>1</v>
      </c>
      <c r="P18" s="26">
        <v>0</v>
      </c>
      <c r="Q18" s="26">
        <v>0</v>
      </c>
      <c r="R18" s="26">
        <v>1</v>
      </c>
      <c r="S18" s="26">
        <v>0</v>
      </c>
      <c r="T18" s="26">
        <v>0</v>
      </c>
      <c r="U18" s="26">
        <v>0</v>
      </c>
      <c r="V18" s="26">
        <v>0</v>
      </c>
      <c r="X18" s="28">
        <f t="shared" si="3"/>
        <v>-0.13457602262496954</v>
      </c>
      <c r="Y18" s="28">
        <f t="shared" si="3"/>
        <v>-0.2201506495475769</v>
      </c>
      <c r="Z18" s="25">
        <f t="shared" si="4"/>
        <v>1</v>
      </c>
      <c r="AA18" s="25">
        <f t="shared" si="4"/>
        <v>1</v>
      </c>
      <c r="AD18" s="25" t="e">
        <f t="shared" si="5"/>
        <v>#N/A</v>
      </c>
      <c r="AE18" s="25">
        <f t="shared" si="5"/>
        <v>0.90391439199447632</v>
      </c>
      <c r="AF18" s="25" t="e">
        <f t="shared" si="5"/>
        <v>#N/A</v>
      </c>
      <c r="AG18" s="25" t="e">
        <f t="shared" si="5"/>
        <v>#N/A</v>
      </c>
      <c r="AI18" s="25" t="e">
        <f t="shared" si="1"/>
        <v>#N/A</v>
      </c>
      <c r="AJ18" s="25">
        <f t="shared" si="1"/>
        <v>0.21821065247058871</v>
      </c>
      <c r="AK18" s="25" t="e">
        <f t="shared" si="1"/>
        <v>#N/A</v>
      </c>
      <c r="AL18" s="25" t="e">
        <f t="shared" si="1"/>
        <v>#N/A</v>
      </c>
      <c r="AM18" s="25" t="e">
        <f t="shared" si="6"/>
        <v>#N/A</v>
      </c>
      <c r="AN18" s="25">
        <f t="shared" si="6"/>
        <v>0.15293838083744049</v>
      </c>
      <c r="AO18" s="25" t="e">
        <f t="shared" si="6"/>
        <v>#N/A</v>
      </c>
      <c r="AP18" s="25" t="e">
        <f t="shared" si="6"/>
        <v>#N/A</v>
      </c>
      <c r="AQ18" s="25">
        <f t="shared" si="6"/>
        <v>0.15293838083744049</v>
      </c>
    </row>
    <row r="19" spans="1:43" x14ac:dyDescent="0.35">
      <c r="A19" s="25" t="s">
        <v>35</v>
      </c>
      <c r="B19" s="25" t="s">
        <v>234</v>
      </c>
      <c r="C19" s="26">
        <v>108773</v>
      </c>
      <c r="D19" s="27">
        <v>0.33030140399932861</v>
      </c>
      <c r="E19" s="27">
        <v>0.58766359090805054</v>
      </c>
      <c r="F19" s="27">
        <v>0.40998461842536932</v>
      </c>
      <c r="G19" s="27">
        <v>0.6842685341835022</v>
      </c>
      <c r="H19" s="27">
        <v>-0.14798291027545929</v>
      </c>
      <c r="I19" s="27">
        <v>-4.9934055656194687E-2</v>
      </c>
      <c r="J19" s="27">
        <v>-0.13095758855342859</v>
      </c>
      <c r="K19" s="27">
        <v>-3.2757744193077087E-2</v>
      </c>
      <c r="L19" s="27">
        <v>2.2014511749148369E-2</v>
      </c>
      <c r="M19" s="27">
        <v>0.15593251585960391</v>
      </c>
      <c r="N19" s="26">
        <v>0</v>
      </c>
      <c r="O19" s="26">
        <v>1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X19" s="28">
        <f t="shared" si="3"/>
        <v>-7.9683214426040705E-2</v>
      </c>
      <c r="Y19" s="28">
        <f t="shared" si="3"/>
        <v>-9.660494327545166E-2</v>
      </c>
      <c r="Z19" s="25">
        <f t="shared" si="4"/>
        <v>1</v>
      </c>
      <c r="AA19" s="25">
        <f t="shared" si="4"/>
        <v>1</v>
      </c>
      <c r="AD19" s="25" t="e">
        <f t="shared" si="5"/>
        <v>#N/A</v>
      </c>
      <c r="AE19" s="25">
        <f t="shared" si="5"/>
        <v>0.6842685341835022</v>
      </c>
      <c r="AF19" s="25" t="e">
        <f t="shared" si="5"/>
        <v>#N/A</v>
      </c>
      <c r="AG19" s="25" t="e">
        <f t="shared" si="5"/>
        <v>#N/A</v>
      </c>
      <c r="AI19" s="25" t="e">
        <f t="shared" si="1"/>
        <v>#N/A</v>
      </c>
      <c r="AJ19" s="25">
        <f t="shared" si="1"/>
        <v>2.2014511749148369E-2</v>
      </c>
      <c r="AK19" s="25" t="e">
        <f t="shared" si="1"/>
        <v>#N/A</v>
      </c>
      <c r="AL19" s="25" t="e">
        <f t="shared" si="1"/>
        <v>#N/A</v>
      </c>
      <c r="AM19" s="25" t="e">
        <f t="shared" si="6"/>
        <v>#N/A</v>
      </c>
      <c r="AN19" s="25">
        <f t="shared" si="6"/>
        <v>0.15593251585960391</v>
      </c>
      <c r="AO19" s="25" t="e">
        <f t="shared" si="6"/>
        <v>#N/A</v>
      </c>
      <c r="AP19" s="25" t="e">
        <f t="shared" si="6"/>
        <v>#N/A</v>
      </c>
      <c r="AQ19" s="25" t="e">
        <f t="shared" si="6"/>
        <v>#N/A</v>
      </c>
    </row>
    <row r="20" spans="1:43" x14ac:dyDescent="0.35">
      <c r="A20" s="25" t="s">
        <v>35</v>
      </c>
      <c r="B20" s="25" t="s">
        <v>235</v>
      </c>
      <c r="C20" s="26">
        <v>1009249</v>
      </c>
      <c r="D20" s="27">
        <v>0.43073281645774841</v>
      </c>
      <c r="E20" s="27">
        <v>0.56869900226593018</v>
      </c>
      <c r="F20" s="27">
        <v>0.50195866823196411</v>
      </c>
      <c r="G20" s="27">
        <v>0.60548049211502075</v>
      </c>
      <c r="H20" s="27">
        <v>-4.7551505267620087E-2</v>
      </c>
      <c r="I20" s="27">
        <v>-6.889864057302475E-2</v>
      </c>
      <c r="J20" s="27">
        <v>-3.8983538746833801E-2</v>
      </c>
      <c r="K20" s="27">
        <v>-0.1115457862615585</v>
      </c>
      <c r="L20" s="27">
        <v>0.13162009418010709</v>
      </c>
      <c r="M20" s="27">
        <v>0.74923789501190186</v>
      </c>
      <c r="N20" s="26">
        <v>0</v>
      </c>
      <c r="O20" s="26">
        <v>1</v>
      </c>
      <c r="P20" s="26">
        <v>0</v>
      </c>
      <c r="Q20" s="26">
        <v>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X20" s="28">
        <f t="shared" si="3"/>
        <v>-7.1225851774215698E-2</v>
      </c>
      <c r="Y20" s="28">
        <f t="shared" si="3"/>
        <v>-3.6781489849090576E-2</v>
      </c>
      <c r="Z20" s="25">
        <f t="shared" si="4"/>
        <v>1</v>
      </c>
      <c r="AA20" s="25">
        <f t="shared" si="4"/>
        <v>1</v>
      </c>
      <c r="AD20" s="25" t="e">
        <f t="shared" si="5"/>
        <v>#N/A</v>
      </c>
      <c r="AE20" s="25">
        <f t="shared" si="5"/>
        <v>0.60548049211502075</v>
      </c>
      <c r="AF20" s="25" t="e">
        <f t="shared" si="5"/>
        <v>#N/A</v>
      </c>
      <c r="AG20" s="25" t="e">
        <f t="shared" si="5"/>
        <v>#N/A</v>
      </c>
      <c r="AI20" s="25" t="e">
        <f t="shared" si="1"/>
        <v>#N/A</v>
      </c>
      <c r="AJ20" s="25">
        <f t="shared" si="1"/>
        <v>0.13162009418010709</v>
      </c>
      <c r="AK20" s="25" t="e">
        <f t="shared" si="1"/>
        <v>#N/A</v>
      </c>
      <c r="AL20" s="25" t="e">
        <f t="shared" si="1"/>
        <v>#N/A</v>
      </c>
      <c r="AM20" s="25" t="e">
        <f t="shared" si="6"/>
        <v>#N/A</v>
      </c>
      <c r="AN20" s="25">
        <f t="shared" si="6"/>
        <v>0.74923789501190186</v>
      </c>
      <c r="AO20" s="25" t="e">
        <f t="shared" si="6"/>
        <v>#N/A</v>
      </c>
      <c r="AP20" s="25" t="e">
        <f t="shared" si="6"/>
        <v>#N/A</v>
      </c>
      <c r="AQ20" s="25" t="e">
        <f t="shared" si="6"/>
        <v>#N/A</v>
      </c>
    </row>
    <row r="21" spans="1:43" x14ac:dyDescent="0.35">
      <c r="A21" s="25" t="s">
        <v>35</v>
      </c>
      <c r="B21" s="25" t="s">
        <v>236</v>
      </c>
      <c r="C21" s="26">
        <v>1040426</v>
      </c>
      <c r="D21" s="27">
        <v>0.38413128256797791</v>
      </c>
      <c r="E21" s="27">
        <v>0.40457230806350708</v>
      </c>
      <c r="F21" s="27">
        <v>0.46282604336738592</v>
      </c>
      <c r="G21" s="27">
        <v>0.62081390619277954</v>
      </c>
      <c r="H21" s="27">
        <v>-9.4153039157390594E-2</v>
      </c>
      <c r="I21" s="27">
        <v>-0.23302534222602839</v>
      </c>
      <c r="J21" s="27">
        <v>-7.8116163611412048E-2</v>
      </c>
      <c r="K21" s="27">
        <v>-9.6212372183799744E-2</v>
      </c>
      <c r="L21" s="27">
        <v>0.31207671761512762</v>
      </c>
      <c r="M21" s="27">
        <v>0.43549290299415588</v>
      </c>
      <c r="N21" s="26">
        <v>0</v>
      </c>
      <c r="O21" s="26">
        <v>1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X21" s="28">
        <f t="shared" si="3"/>
        <v>-7.8694760799408014E-2</v>
      </c>
      <c r="Y21" s="28">
        <f t="shared" si="3"/>
        <v>-0.21624159812927246</v>
      </c>
      <c r="Z21" s="25">
        <f t="shared" si="4"/>
        <v>1</v>
      </c>
      <c r="AA21" s="25">
        <f t="shared" si="4"/>
        <v>1</v>
      </c>
      <c r="AD21" s="25" t="e">
        <f t="shared" si="5"/>
        <v>#N/A</v>
      </c>
      <c r="AE21" s="25">
        <f t="shared" si="5"/>
        <v>0.62081390619277954</v>
      </c>
      <c r="AF21" s="25" t="e">
        <f t="shared" si="5"/>
        <v>#N/A</v>
      </c>
      <c r="AG21" s="25" t="e">
        <f t="shared" si="5"/>
        <v>#N/A</v>
      </c>
      <c r="AI21" s="25" t="e">
        <f t="shared" si="1"/>
        <v>#N/A</v>
      </c>
      <c r="AJ21" s="25">
        <f t="shared" si="1"/>
        <v>0.31207671761512762</v>
      </c>
      <c r="AK21" s="25" t="e">
        <f t="shared" si="1"/>
        <v>#N/A</v>
      </c>
      <c r="AL21" s="25" t="e">
        <f t="shared" si="1"/>
        <v>#N/A</v>
      </c>
      <c r="AM21" s="25" t="e">
        <f t="shared" si="6"/>
        <v>#N/A</v>
      </c>
      <c r="AN21" s="25">
        <f t="shared" si="6"/>
        <v>0.43549290299415588</v>
      </c>
      <c r="AO21" s="25" t="e">
        <f t="shared" si="6"/>
        <v>#N/A</v>
      </c>
      <c r="AP21" s="25" t="e">
        <f t="shared" si="6"/>
        <v>#N/A</v>
      </c>
      <c r="AQ21" s="25" t="e">
        <f t="shared" si="6"/>
        <v>#N/A</v>
      </c>
    </row>
    <row r="22" spans="1:43" x14ac:dyDescent="0.35">
      <c r="A22" s="25" t="s">
        <v>35</v>
      </c>
      <c r="B22" s="25" t="s">
        <v>237</v>
      </c>
      <c r="C22" s="26">
        <v>1007387</v>
      </c>
      <c r="D22" s="27">
        <v>0.38297063112258911</v>
      </c>
      <c r="E22" s="27">
        <v>0.62248039245605469</v>
      </c>
      <c r="F22" s="27">
        <v>0.35773897171020508</v>
      </c>
      <c r="G22" s="27">
        <v>0.50641757249832153</v>
      </c>
      <c r="H22" s="27">
        <v>-9.5313690602779388E-2</v>
      </c>
      <c r="I22" s="27">
        <v>-1.511725317686796E-2</v>
      </c>
      <c r="J22" s="27">
        <v>-0.18320323526859281</v>
      </c>
      <c r="K22" s="27">
        <v>-0.21060870587825781</v>
      </c>
      <c r="L22" s="27">
        <v>0.24200619757175451</v>
      </c>
      <c r="M22" s="27">
        <v>0.35460743308067322</v>
      </c>
      <c r="N22" s="26">
        <v>0</v>
      </c>
      <c r="O22" s="26">
        <v>1</v>
      </c>
      <c r="P22" s="26">
        <v>0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X22" s="28">
        <f t="shared" si="3"/>
        <v>2.5231659412384033E-2</v>
      </c>
      <c r="Y22" s="28">
        <f t="shared" si="3"/>
        <v>0.11606281995773315</v>
      </c>
      <c r="Z22" s="25">
        <f t="shared" si="4"/>
        <v>0</v>
      </c>
      <c r="AA22" s="25">
        <f t="shared" si="4"/>
        <v>0</v>
      </c>
      <c r="AD22" s="25" t="e">
        <f t="shared" si="5"/>
        <v>#N/A</v>
      </c>
      <c r="AE22" s="25">
        <f t="shared" si="5"/>
        <v>0.50641757249832153</v>
      </c>
      <c r="AF22" s="25" t="e">
        <f t="shared" si="5"/>
        <v>#N/A</v>
      </c>
      <c r="AG22" s="25" t="e">
        <f t="shared" si="5"/>
        <v>#N/A</v>
      </c>
      <c r="AI22" s="25" t="e">
        <f t="shared" si="1"/>
        <v>#N/A</v>
      </c>
      <c r="AJ22" s="25">
        <f t="shared" si="1"/>
        <v>0.24200619757175451</v>
      </c>
      <c r="AK22" s="25" t="e">
        <f t="shared" si="1"/>
        <v>#N/A</v>
      </c>
      <c r="AL22" s="25" t="e">
        <f t="shared" si="1"/>
        <v>#N/A</v>
      </c>
      <c r="AM22" s="25" t="e">
        <f t="shared" si="6"/>
        <v>#N/A</v>
      </c>
      <c r="AN22" s="25">
        <f t="shared" si="6"/>
        <v>0.35460743308067322</v>
      </c>
      <c r="AO22" s="25" t="e">
        <f t="shared" si="6"/>
        <v>#N/A</v>
      </c>
      <c r="AP22" s="25" t="e">
        <f t="shared" si="6"/>
        <v>#N/A</v>
      </c>
      <c r="AQ22" s="25" t="e">
        <f t="shared" si="6"/>
        <v>#N/A</v>
      </c>
    </row>
    <row r="23" spans="1:43" x14ac:dyDescent="0.35">
      <c r="A23" s="25" t="s">
        <v>35</v>
      </c>
      <c r="B23" s="25" t="s">
        <v>238</v>
      </c>
      <c r="C23" s="26">
        <v>1009334</v>
      </c>
      <c r="D23" s="27">
        <v>0.45225971937179571</v>
      </c>
      <c r="E23" s="27">
        <v>0.79857128858566284</v>
      </c>
      <c r="F23" s="27">
        <v>0.52117180824279785</v>
      </c>
      <c r="G23" s="27">
        <v>0.76137125492095947</v>
      </c>
      <c r="H23" s="27">
        <v>-2.6024602353572849E-2</v>
      </c>
      <c r="I23" s="27">
        <v>0.16097363829612729</v>
      </c>
      <c r="J23" s="27">
        <v>-1.977040059864521E-2</v>
      </c>
      <c r="K23" s="27">
        <v>4.4344976544380188E-2</v>
      </c>
      <c r="L23" s="27">
        <v>0.2106032520532608</v>
      </c>
      <c r="M23" s="27">
        <v>0.59454244375228882</v>
      </c>
      <c r="N23" s="26">
        <v>0</v>
      </c>
      <c r="O23" s="26">
        <v>1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X23" s="28">
        <f t="shared" si="3"/>
        <v>-6.8912088871002142E-2</v>
      </c>
      <c r="Y23" s="28">
        <f t="shared" si="3"/>
        <v>3.7200033664703369E-2</v>
      </c>
      <c r="Z23" s="25">
        <f t="shared" si="4"/>
        <v>1</v>
      </c>
      <c r="AA23" s="25">
        <f t="shared" si="4"/>
        <v>0</v>
      </c>
      <c r="AD23" s="25" t="e">
        <f t="shared" si="5"/>
        <v>#N/A</v>
      </c>
      <c r="AE23" s="25">
        <f t="shared" si="5"/>
        <v>0.76137125492095947</v>
      </c>
      <c r="AF23" s="25" t="e">
        <f t="shared" si="5"/>
        <v>#N/A</v>
      </c>
      <c r="AG23" s="25" t="e">
        <f t="shared" si="5"/>
        <v>#N/A</v>
      </c>
      <c r="AI23" s="25" t="e">
        <f t="shared" si="1"/>
        <v>#N/A</v>
      </c>
      <c r="AJ23" s="25">
        <f t="shared" si="1"/>
        <v>0.2106032520532608</v>
      </c>
      <c r="AK23" s="25" t="e">
        <f t="shared" si="1"/>
        <v>#N/A</v>
      </c>
      <c r="AL23" s="25" t="e">
        <f t="shared" si="1"/>
        <v>#N/A</v>
      </c>
      <c r="AM23" s="25" t="e">
        <f t="shared" si="6"/>
        <v>#N/A</v>
      </c>
      <c r="AN23" s="25">
        <f t="shared" si="6"/>
        <v>0.59454244375228882</v>
      </c>
      <c r="AO23" s="25" t="e">
        <f t="shared" si="6"/>
        <v>#N/A</v>
      </c>
      <c r="AP23" s="25" t="e">
        <f t="shared" si="6"/>
        <v>#N/A</v>
      </c>
      <c r="AQ23" s="25" t="e">
        <f t="shared" si="6"/>
        <v>#N/A</v>
      </c>
    </row>
    <row r="24" spans="1:43" x14ac:dyDescent="0.35">
      <c r="A24" s="25" t="s">
        <v>35</v>
      </c>
      <c r="B24" s="25" t="s">
        <v>239</v>
      </c>
      <c r="C24" s="26">
        <v>1006225</v>
      </c>
      <c r="D24" s="27">
        <v>0.75194138288497925</v>
      </c>
      <c r="E24" s="27">
        <v>0.93142098188400269</v>
      </c>
      <c r="F24" s="27">
        <v>0.8145068883895874</v>
      </c>
      <c r="G24" s="27">
        <v>1.0379375219345091</v>
      </c>
      <c r="H24" s="27">
        <v>0.27365705370903021</v>
      </c>
      <c r="I24" s="27">
        <v>0.29382333159446722</v>
      </c>
      <c r="J24" s="27">
        <v>0.2735646665096283</v>
      </c>
      <c r="K24" s="27">
        <v>0.32091125845909119</v>
      </c>
      <c r="L24" s="27">
        <v>0.1804495453834534</v>
      </c>
      <c r="M24" s="27">
        <v>0.72223448753356934</v>
      </c>
      <c r="N24" s="26">
        <v>0</v>
      </c>
      <c r="O24" s="26">
        <v>1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X24" s="28">
        <f t="shared" si="3"/>
        <v>-6.2565505504608154E-2</v>
      </c>
      <c r="Y24" s="28">
        <f t="shared" si="3"/>
        <v>-0.10651654005050637</v>
      </c>
      <c r="Z24" s="25">
        <f t="shared" si="4"/>
        <v>1</v>
      </c>
      <c r="AA24" s="25">
        <f t="shared" si="4"/>
        <v>1</v>
      </c>
      <c r="AD24" s="25" t="e">
        <f t="shared" si="5"/>
        <v>#N/A</v>
      </c>
      <c r="AE24" s="25">
        <f t="shared" si="5"/>
        <v>1.0379375219345091</v>
      </c>
      <c r="AF24" s="25" t="e">
        <f t="shared" si="5"/>
        <v>#N/A</v>
      </c>
      <c r="AG24" s="25" t="e">
        <f t="shared" si="5"/>
        <v>#N/A</v>
      </c>
      <c r="AI24" s="25" t="e">
        <f t="shared" si="1"/>
        <v>#N/A</v>
      </c>
      <c r="AJ24" s="25">
        <f t="shared" si="1"/>
        <v>0.1804495453834534</v>
      </c>
      <c r="AK24" s="25" t="e">
        <f t="shared" si="1"/>
        <v>#N/A</v>
      </c>
      <c r="AL24" s="25" t="e">
        <f t="shared" si="1"/>
        <v>#N/A</v>
      </c>
      <c r="AM24" s="25" t="e">
        <f t="shared" si="6"/>
        <v>#N/A</v>
      </c>
      <c r="AN24" s="25">
        <f t="shared" si="6"/>
        <v>0.72223448753356934</v>
      </c>
      <c r="AO24" s="25" t="e">
        <f t="shared" si="6"/>
        <v>#N/A</v>
      </c>
      <c r="AP24" s="25" t="e">
        <f t="shared" si="6"/>
        <v>#N/A</v>
      </c>
      <c r="AQ24" s="25" t="e">
        <f t="shared" si="6"/>
        <v>#N/A</v>
      </c>
    </row>
    <row r="25" spans="1:43" x14ac:dyDescent="0.35">
      <c r="A25" s="25" t="s">
        <v>35</v>
      </c>
      <c r="B25" s="25" t="s">
        <v>240</v>
      </c>
      <c r="C25" s="26">
        <v>1009523</v>
      </c>
      <c r="D25" s="27">
        <v>0.38468793034553528</v>
      </c>
      <c r="E25" s="27">
        <v>0.65398490428924561</v>
      </c>
      <c r="F25" s="27">
        <v>0.48849570751190191</v>
      </c>
      <c r="G25" s="27">
        <v>0.66455262899398804</v>
      </c>
      <c r="H25" s="27">
        <v>-9.3596391379833221E-2</v>
      </c>
      <c r="I25" s="27">
        <v>1.6387259587645531E-2</v>
      </c>
      <c r="J25" s="27">
        <v>-5.2446499466896057E-2</v>
      </c>
      <c r="K25" s="27">
        <v>-5.2473649382591248E-2</v>
      </c>
      <c r="L25" s="27">
        <v>0.30032867193222051</v>
      </c>
      <c r="M25" s="27">
        <v>0.41899073123931879</v>
      </c>
      <c r="N25" s="26">
        <v>0</v>
      </c>
      <c r="O25" s="26">
        <v>1</v>
      </c>
      <c r="P25" s="26">
        <v>0</v>
      </c>
      <c r="Q25" s="26">
        <v>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X25" s="28">
        <f t="shared" si="3"/>
        <v>-0.10380777716636663</v>
      </c>
      <c r="Y25" s="28">
        <f t="shared" si="3"/>
        <v>-1.0567724704742432E-2</v>
      </c>
      <c r="Z25" s="25">
        <f t="shared" si="4"/>
        <v>1</v>
      </c>
      <c r="AA25" s="25">
        <f t="shared" si="4"/>
        <v>1</v>
      </c>
      <c r="AD25" s="25" t="e">
        <f t="shared" si="5"/>
        <v>#N/A</v>
      </c>
      <c r="AE25" s="25">
        <f t="shared" si="5"/>
        <v>0.66455262899398804</v>
      </c>
      <c r="AF25" s="25" t="e">
        <f t="shared" si="5"/>
        <v>#N/A</v>
      </c>
      <c r="AG25" s="25" t="e">
        <f t="shared" si="5"/>
        <v>#N/A</v>
      </c>
      <c r="AI25" s="25" t="e">
        <f t="shared" si="1"/>
        <v>#N/A</v>
      </c>
      <c r="AJ25" s="25">
        <f t="shared" si="1"/>
        <v>0.30032867193222051</v>
      </c>
      <c r="AK25" s="25" t="e">
        <f t="shared" si="1"/>
        <v>#N/A</v>
      </c>
      <c r="AL25" s="25" t="e">
        <f t="shared" si="1"/>
        <v>#N/A</v>
      </c>
      <c r="AM25" s="25" t="e">
        <f t="shared" si="6"/>
        <v>#N/A</v>
      </c>
      <c r="AN25" s="25">
        <f t="shared" si="6"/>
        <v>0.41899073123931879</v>
      </c>
      <c r="AO25" s="25" t="e">
        <f t="shared" si="6"/>
        <v>#N/A</v>
      </c>
      <c r="AP25" s="25" t="e">
        <f t="shared" si="6"/>
        <v>#N/A</v>
      </c>
      <c r="AQ25" s="25" t="e">
        <f t="shared" si="6"/>
        <v>#N/A</v>
      </c>
    </row>
    <row r="26" spans="1:43" x14ac:dyDescent="0.35">
      <c r="A26" s="25" t="s">
        <v>35</v>
      </c>
      <c r="B26" s="25" t="s">
        <v>241</v>
      </c>
      <c r="C26" s="26">
        <v>1009289</v>
      </c>
      <c r="D26" s="27">
        <v>0.48016363382339478</v>
      </c>
      <c r="E26" s="27">
        <v>0.62195068597793579</v>
      </c>
      <c r="F26" s="27">
        <v>0.5183606743812561</v>
      </c>
      <c r="G26" s="27">
        <v>0.65004545450210571</v>
      </c>
      <c r="H26" s="27">
        <v>1.879312912933528E-3</v>
      </c>
      <c r="I26" s="27">
        <v>-1.564695872366428E-2</v>
      </c>
      <c r="J26" s="27">
        <v>-2.2581534460186958E-2</v>
      </c>
      <c r="K26" s="27">
        <v>-6.6980823874473572E-2</v>
      </c>
      <c r="L26" s="27">
        <v>0.35857245326042181</v>
      </c>
      <c r="M26" s="27">
        <v>0.49917379021644592</v>
      </c>
      <c r="N26" s="26">
        <v>0</v>
      </c>
      <c r="O26" s="26">
        <v>1</v>
      </c>
      <c r="P26" s="26">
        <v>0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X26" s="28">
        <f t="shared" si="3"/>
        <v>-3.8197040557861328E-2</v>
      </c>
      <c r="Y26" s="28">
        <f t="shared" si="3"/>
        <v>-2.8094768524169922E-2</v>
      </c>
      <c r="Z26" s="25">
        <f t="shared" si="4"/>
        <v>1</v>
      </c>
      <c r="AA26" s="25">
        <f t="shared" si="4"/>
        <v>1</v>
      </c>
      <c r="AD26" s="25" t="e">
        <f t="shared" si="5"/>
        <v>#N/A</v>
      </c>
      <c r="AE26" s="25">
        <f t="shared" si="5"/>
        <v>0.65004545450210571</v>
      </c>
      <c r="AF26" s="25" t="e">
        <f t="shared" si="5"/>
        <v>#N/A</v>
      </c>
      <c r="AG26" s="25" t="e">
        <f t="shared" si="5"/>
        <v>#N/A</v>
      </c>
      <c r="AI26" s="25" t="e">
        <f t="shared" si="1"/>
        <v>#N/A</v>
      </c>
      <c r="AJ26" s="25">
        <f t="shared" si="1"/>
        <v>0.35857245326042181</v>
      </c>
      <c r="AK26" s="25" t="e">
        <f t="shared" si="1"/>
        <v>#N/A</v>
      </c>
      <c r="AL26" s="25" t="e">
        <f t="shared" si="1"/>
        <v>#N/A</v>
      </c>
      <c r="AM26" s="25" t="e">
        <f t="shared" si="6"/>
        <v>#N/A</v>
      </c>
      <c r="AN26" s="25">
        <f t="shared" si="6"/>
        <v>0.49917379021644592</v>
      </c>
      <c r="AO26" s="25" t="e">
        <f t="shared" si="6"/>
        <v>#N/A</v>
      </c>
      <c r="AP26" s="25" t="e">
        <f t="shared" si="6"/>
        <v>#N/A</v>
      </c>
      <c r="AQ26" s="25" t="e">
        <f t="shared" si="6"/>
        <v>#N/A</v>
      </c>
    </row>
    <row r="27" spans="1:43" x14ac:dyDescent="0.35">
      <c r="A27" s="25" t="s">
        <v>35</v>
      </c>
      <c r="B27" s="25" t="s">
        <v>242</v>
      </c>
      <c r="C27" s="26">
        <v>1001149</v>
      </c>
      <c r="D27" s="27">
        <v>0.5238947868347168</v>
      </c>
      <c r="E27" s="27">
        <v>0.69419533014297485</v>
      </c>
      <c r="F27" s="27">
        <v>0.54769176244735718</v>
      </c>
      <c r="G27" s="27">
        <v>0.79497581720352173</v>
      </c>
      <c r="H27" s="27">
        <v>4.5610465109348297E-2</v>
      </c>
      <c r="I27" s="27">
        <v>5.659768357872963E-2</v>
      </c>
      <c r="J27" s="27">
        <v>6.7495536059141159E-3</v>
      </c>
      <c r="K27" s="27">
        <v>7.7949538826942444E-2</v>
      </c>
      <c r="L27" s="27">
        <v>0.80607926845550537</v>
      </c>
      <c r="M27" s="27">
        <v>5.3599704056978233E-2</v>
      </c>
      <c r="N27" s="26">
        <v>0</v>
      </c>
      <c r="O27" s="26">
        <v>1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X27" s="28">
        <f t="shared" si="3"/>
        <v>-2.3796975612640381E-2</v>
      </c>
      <c r="Y27" s="28">
        <f t="shared" si="3"/>
        <v>-0.10078048706054688</v>
      </c>
      <c r="Z27" s="25">
        <f t="shared" si="4"/>
        <v>1</v>
      </c>
      <c r="AA27" s="25">
        <f t="shared" si="4"/>
        <v>1</v>
      </c>
      <c r="AD27" s="25" t="e">
        <f t="shared" si="5"/>
        <v>#N/A</v>
      </c>
      <c r="AE27" s="25">
        <f t="shared" si="5"/>
        <v>0.79497581720352173</v>
      </c>
      <c r="AF27" s="25" t="e">
        <f t="shared" si="5"/>
        <v>#N/A</v>
      </c>
      <c r="AG27" s="25" t="e">
        <f t="shared" si="5"/>
        <v>#N/A</v>
      </c>
      <c r="AI27" s="25" t="e">
        <f t="shared" si="1"/>
        <v>#N/A</v>
      </c>
      <c r="AJ27" s="25">
        <f t="shared" si="1"/>
        <v>0.80607926845550537</v>
      </c>
      <c r="AK27" s="25" t="e">
        <f t="shared" si="1"/>
        <v>#N/A</v>
      </c>
      <c r="AL27" s="25" t="e">
        <f t="shared" si="1"/>
        <v>#N/A</v>
      </c>
      <c r="AM27" s="25" t="e">
        <f t="shared" si="6"/>
        <v>#N/A</v>
      </c>
      <c r="AN27" s="25">
        <f t="shared" si="6"/>
        <v>5.3599704056978233E-2</v>
      </c>
      <c r="AO27" s="25" t="e">
        <f t="shared" si="6"/>
        <v>#N/A</v>
      </c>
      <c r="AP27" s="25" t="e">
        <f t="shared" si="6"/>
        <v>#N/A</v>
      </c>
      <c r="AQ27" s="25" t="e">
        <f t="shared" si="6"/>
        <v>#N/A</v>
      </c>
    </row>
    <row r="28" spans="1:43" x14ac:dyDescent="0.35">
      <c r="A28" s="25" t="s">
        <v>35</v>
      </c>
      <c r="B28" s="25" t="s">
        <v>243</v>
      </c>
      <c r="C28" s="26">
        <v>111593</v>
      </c>
      <c r="D28" s="27">
        <v>0.56545060873031616</v>
      </c>
      <c r="E28" s="27">
        <v>0.76036763191223145</v>
      </c>
      <c r="F28" s="27">
        <v>0.53695410490036011</v>
      </c>
      <c r="G28" s="27">
        <v>0.6937670111656189</v>
      </c>
      <c r="H28" s="27">
        <v>8.7166287004947662E-2</v>
      </c>
      <c r="I28" s="27">
        <v>0.12276998907327651</v>
      </c>
      <c r="J28" s="27">
        <v>-3.9881039410829544E-3</v>
      </c>
      <c r="K28" s="27">
        <v>-2.3259265348315239E-2</v>
      </c>
      <c r="L28" s="27">
        <v>0.51899558305740356</v>
      </c>
      <c r="M28" s="27">
        <v>0.27735438942909241</v>
      </c>
      <c r="N28" s="26">
        <v>0</v>
      </c>
      <c r="O28" s="26">
        <v>1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X28" s="28">
        <f t="shared" si="3"/>
        <v>2.8496503829956055E-2</v>
      </c>
      <c r="Y28" s="28">
        <f t="shared" si="3"/>
        <v>6.6600620746612549E-2</v>
      </c>
      <c r="Z28" s="25">
        <f t="shared" si="4"/>
        <v>0</v>
      </c>
      <c r="AA28" s="25">
        <f t="shared" si="4"/>
        <v>0</v>
      </c>
      <c r="AD28" s="25" t="e">
        <f t="shared" si="5"/>
        <v>#N/A</v>
      </c>
      <c r="AE28" s="25">
        <f t="shared" si="5"/>
        <v>0.6937670111656189</v>
      </c>
      <c r="AF28" s="25" t="e">
        <f t="shared" si="5"/>
        <v>#N/A</v>
      </c>
      <c r="AG28" s="25" t="e">
        <f t="shared" si="5"/>
        <v>#N/A</v>
      </c>
      <c r="AI28" s="25" t="e">
        <f t="shared" si="1"/>
        <v>#N/A</v>
      </c>
      <c r="AJ28" s="25">
        <f t="shared" si="1"/>
        <v>0.51899558305740356</v>
      </c>
      <c r="AK28" s="25" t="e">
        <f t="shared" si="1"/>
        <v>#N/A</v>
      </c>
      <c r="AL28" s="25" t="e">
        <f t="shared" si="1"/>
        <v>#N/A</v>
      </c>
      <c r="AM28" s="25" t="e">
        <f t="shared" si="6"/>
        <v>#N/A</v>
      </c>
      <c r="AN28" s="25">
        <f t="shared" si="6"/>
        <v>0.27735438942909241</v>
      </c>
      <c r="AO28" s="25" t="e">
        <f t="shared" si="6"/>
        <v>#N/A</v>
      </c>
      <c r="AP28" s="25" t="e">
        <f t="shared" si="6"/>
        <v>#N/A</v>
      </c>
      <c r="AQ28" s="25" t="e">
        <f t="shared" si="6"/>
        <v>#N/A</v>
      </c>
    </row>
    <row r="29" spans="1:43" x14ac:dyDescent="0.35">
      <c r="A29" s="25" t="s">
        <v>35</v>
      </c>
      <c r="B29" s="25" t="s">
        <v>244</v>
      </c>
      <c r="C29" s="26">
        <v>1012431</v>
      </c>
      <c r="D29" s="27">
        <v>0.66423714160919189</v>
      </c>
      <c r="E29" s="27">
        <v>0.89697134494781494</v>
      </c>
      <c r="F29" s="27">
        <v>0.67050427198410034</v>
      </c>
      <c r="G29" s="27">
        <v>0.84350764751434326</v>
      </c>
      <c r="H29" s="27">
        <v>0.18595282733440399</v>
      </c>
      <c r="I29" s="27">
        <v>0.25937369465827942</v>
      </c>
      <c r="J29" s="27">
        <v>0.1295620650053024</v>
      </c>
      <c r="K29" s="27">
        <v>0.126481369137764</v>
      </c>
      <c r="L29" s="27">
        <v>0.86315405368804932</v>
      </c>
      <c r="M29" s="27">
        <v>9.2573270201683044E-2</v>
      </c>
      <c r="N29" s="26">
        <v>0</v>
      </c>
      <c r="O29" s="26">
        <v>1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X29" s="28">
        <f t="shared" si="3"/>
        <v>-6.2671303749084473E-3</v>
      </c>
      <c r="Y29" s="28">
        <f t="shared" si="3"/>
        <v>5.346369743347168E-2</v>
      </c>
      <c r="Z29" s="25">
        <f t="shared" si="4"/>
        <v>1</v>
      </c>
      <c r="AA29" s="25">
        <f t="shared" si="4"/>
        <v>0</v>
      </c>
      <c r="AD29" s="25" t="e">
        <f t="shared" si="5"/>
        <v>#N/A</v>
      </c>
      <c r="AE29" s="25">
        <f t="shared" si="5"/>
        <v>0.84350764751434326</v>
      </c>
      <c r="AF29" s="25" t="e">
        <f t="shared" si="5"/>
        <v>#N/A</v>
      </c>
      <c r="AG29" s="25" t="e">
        <f t="shared" si="5"/>
        <v>#N/A</v>
      </c>
      <c r="AI29" s="25" t="e">
        <f t="shared" si="1"/>
        <v>#N/A</v>
      </c>
      <c r="AJ29" s="25">
        <f t="shared" si="1"/>
        <v>0.86315405368804932</v>
      </c>
      <c r="AK29" s="25" t="e">
        <f t="shared" si="1"/>
        <v>#N/A</v>
      </c>
      <c r="AL29" s="25" t="e">
        <f t="shared" si="1"/>
        <v>#N/A</v>
      </c>
      <c r="AM29" s="25" t="e">
        <f t="shared" si="6"/>
        <v>#N/A</v>
      </c>
      <c r="AN29" s="25">
        <f t="shared" si="6"/>
        <v>9.2573270201683044E-2</v>
      </c>
      <c r="AO29" s="25" t="e">
        <f t="shared" si="6"/>
        <v>#N/A</v>
      </c>
      <c r="AP29" s="25" t="e">
        <f t="shared" si="6"/>
        <v>#N/A</v>
      </c>
      <c r="AQ29" s="25" t="e">
        <f t="shared" si="6"/>
        <v>#N/A</v>
      </c>
    </row>
    <row r="30" spans="1:43" x14ac:dyDescent="0.35">
      <c r="A30" s="25" t="s">
        <v>36</v>
      </c>
      <c r="B30" s="25" t="s">
        <v>245</v>
      </c>
      <c r="C30" s="26">
        <v>1006220</v>
      </c>
      <c r="D30" s="27">
        <v>0.2414847910404205</v>
      </c>
      <c r="E30" s="27">
        <v>0.52815061807632446</v>
      </c>
      <c r="F30" s="27">
        <v>0.30681136250495911</v>
      </c>
      <c r="G30" s="27">
        <v>0.39618441462516779</v>
      </c>
      <c r="H30" s="27">
        <v>-0.23792661726474759</v>
      </c>
      <c r="I30" s="27">
        <v>-7.6737739145755768E-3</v>
      </c>
      <c r="J30" s="27">
        <v>-0.18108519911766049</v>
      </c>
      <c r="K30" s="27">
        <v>-0.25731182098388672</v>
      </c>
      <c r="L30" s="27">
        <v>0.8379901647567749</v>
      </c>
      <c r="M30" s="27">
        <v>8.9741408824920654E-2</v>
      </c>
      <c r="N30" s="26">
        <v>0</v>
      </c>
      <c r="O30" s="26">
        <v>1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X30" s="28">
        <f t="shared" si="3"/>
        <v>-6.5326571464538602E-2</v>
      </c>
      <c r="Y30" s="28">
        <f t="shared" si="3"/>
        <v>0.13196620345115667</v>
      </c>
      <c r="Z30" s="25">
        <f t="shared" si="4"/>
        <v>1</v>
      </c>
      <c r="AA30" s="25">
        <f t="shared" si="4"/>
        <v>0</v>
      </c>
      <c r="AD30" s="25" t="e">
        <f t="shared" si="5"/>
        <v>#N/A</v>
      </c>
      <c r="AE30" s="25">
        <f t="shared" si="5"/>
        <v>0.39618441462516779</v>
      </c>
      <c r="AF30" s="25" t="e">
        <f t="shared" si="5"/>
        <v>#N/A</v>
      </c>
      <c r="AG30" s="25" t="e">
        <f t="shared" si="5"/>
        <v>#N/A</v>
      </c>
      <c r="AI30" s="25" t="e">
        <f t="shared" si="1"/>
        <v>#N/A</v>
      </c>
      <c r="AJ30" s="25">
        <f t="shared" si="1"/>
        <v>0.8379901647567749</v>
      </c>
      <c r="AK30" s="25" t="e">
        <f t="shared" si="1"/>
        <v>#N/A</v>
      </c>
      <c r="AL30" s="25" t="e">
        <f t="shared" si="1"/>
        <v>#N/A</v>
      </c>
      <c r="AM30" s="25" t="e">
        <f t="shared" si="6"/>
        <v>#N/A</v>
      </c>
      <c r="AN30" s="25">
        <f t="shared" si="6"/>
        <v>8.9741408824920654E-2</v>
      </c>
      <c r="AO30" s="25" t="e">
        <f t="shared" si="6"/>
        <v>#N/A</v>
      </c>
      <c r="AP30" s="25" t="e">
        <f t="shared" si="6"/>
        <v>#N/A</v>
      </c>
      <c r="AQ30" s="25" t="e">
        <f t="shared" si="6"/>
        <v>#N/A</v>
      </c>
    </row>
    <row r="31" spans="1:43" x14ac:dyDescent="0.35">
      <c r="A31" s="25" t="s">
        <v>36</v>
      </c>
      <c r="B31" s="25" t="s">
        <v>246</v>
      </c>
      <c r="C31" s="26">
        <v>107081</v>
      </c>
      <c r="D31" s="27">
        <v>0.49950891733169561</v>
      </c>
      <c r="E31" s="27">
        <v>0.48522147536277771</v>
      </c>
      <c r="F31" s="27">
        <v>0.37645936012268072</v>
      </c>
      <c r="G31" s="27">
        <v>0.54691922664642334</v>
      </c>
      <c r="H31" s="27">
        <v>2.0097510889172551E-2</v>
      </c>
      <c r="I31" s="27">
        <v>-5.060291662812233E-2</v>
      </c>
      <c r="J31" s="27">
        <v>-0.1114372089505196</v>
      </c>
      <c r="K31" s="27">
        <v>-0.10657701641321179</v>
      </c>
      <c r="L31" s="27">
        <v>0.49925079941749573</v>
      </c>
      <c r="M31" s="27">
        <v>0.25202286243438721</v>
      </c>
      <c r="N31" s="26">
        <v>0</v>
      </c>
      <c r="O31" s="26">
        <v>1</v>
      </c>
      <c r="P31" s="26">
        <v>0</v>
      </c>
      <c r="Q31" s="26">
        <v>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X31" s="28">
        <f t="shared" si="3"/>
        <v>0.12304955720901489</v>
      </c>
      <c r="Y31" s="28">
        <f t="shared" si="3"/>
        <v>-6.169775128364563E-2</v>
      </c>
      <c r="Z31" s="25">
        <f t="shared" si="4"/>
        <v>0</v>
      </c>
      <c r="AA31" s="25">
        <f t="shared" si="4"/>
        <v>1</v>
      </c>
      <c r="AD31" s="25" t="e">
        <f t="shared" si="5"/>
        <v>#N/A</v>
      </c>
      <c r="AE31" s="25">
        <f t="shared" si="5"/>
        <v>0.54691922664642334</v>
      </c>
      <c r="AF31" s="25" t="e">
        <f t="shared" si="5"/>
        <v>#N/A</v>
      </c>
      <c r="AG31" s="25" t="e">
        <f t="shared" si="5"/>
        <v>#N/A</v>
      </c>
      <c r="AI31" s="25" t="e">
        <f t="shared" si="1"/>
        <v>#N/A</v>
      </c>
      <c r="AJ31" s="25">
        <f t="shared" si="1"/>
        <v>0.49925079941749573</v>
      </c>
      <c r="AK31" s="25" t="e">
        <f t="shared" si="1"/>
        <v>#N/A</v>
      </c>
      <c r="AL31" s="25" t="e">
        <f t="shared" si="1"/>
        <v>#N/A</v>
      </c>
      <c r="AM31" s="25" t="e">
        <f t="shared" si="6"/>
        <v>#N/A</v>
      </c>
      <c r="AN31" s="25">
        <f t="shared" si="6"/>
        <v>0.25202286243438721</v>
      </c>
      <c r="AO31" s="25" t="e">
        <f t="shared" si="6"/>
        <v>#N/A</v>
      </c>
      <c r="AP31" s="25" t="e">
        <f t="shared" si="6"/>
        <v>#N/A</v>
      </c>
      <c r="AQ31" s="25" t="e">
        <f t="shared" si="6"/>
        <v>#N/A</v>
      </c>
    </row>
    <row r="32" spans="1:43" x14ac:dyDescent="0.35">
      <c r="A32" s="25" t="s">
        <v>36</v>
      </c>
      <c r="B32" s="25" t="s">
        <v>247</v>
      </c>
      <c r="C32" s="26">
        <v>100817</v>
      </c>
      <c r="D32" s="27">
        <v>0.57476359605789185</v>
      </c>
      <c r="E32" s="27">
        <v>0.95920616388320923</v>
      </c>
      <c r="F32" s="27">
        <v>0.65193647146224976</v>
      </c>
      <c r="G32" s="27">
        <v>1.077273845672607</v>
      </c>
      <c r="H32" s="27">
        <v>9.5352187752723694E-2</v>
      </c>
      <c r="I32" s="27">
        <v>0.42338177561759949</v>
      </c>
      <c r="J32" s="27">
        <v>0.1640399098396301</v>
      </c>
      <c r="K32" s="27">
        <v>0.42377761006355291</v>
      </c>
      <c r="L32" s="27">
        <v>0.21891967952251429</v>
      </c>
      <c r="M32" s="27">
        <v>0.29807949066162109</v>
      </c>
      <c r="N32" s="26">
        <v>0</v>
      </c>
      <c r="O32" s="26">
        <v>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X32" s="28">
        <f t="shared" si="3"/>
        <v>-7.717287540435791E-2</v>
      </c>
      <c r="Y32" s="28">
        <f t="shared" si="3"/>
        <v>-0.11806768178939775</v>
      </c>
      <c r="Z32" s="25">
        <f t="shared" si="4"/>
        <v>1</v>
      </c>
      <c r="AA32" s="25">
        <f t="shared" si="4"/>
        <v>1</v>
      </c>
      <c r="AD32" s="25" t="e">
        <f t="shared" si="5"/>
        <v>#N/A</v>
      </c>
      <c r="AE32" s="25">
        <f t="shared" si="5"/>
        <v>1.077273845672607</v>
      </c>
      <c r="AF32" s="25" t="e">
        <f t="shared" si="5"/>
        <v>#N/A</v>
      </c>
      <c r="AG32" s="25" t="e">
        <f t="shared" si="5"/>
        <v>#N/A</v>
      </c>
      <c r="AI32" s="25" t="e">
        <f t="shared" si="1"/>
        <v>#N/A</v>
      </c>
      <c r="AJ32" s="25">
        <f t="shared" si="1"/>
        <v>0.21891967952251429</v>
      </c>
      <c r="AK32" s="25" t="e">
        <f t="shared" si="1"/>
        <v>#N/A</v>
      </c>
      <c r="AL32" s="25" t="e">
        <f t="shared" si="1"/>
        <v>#N/A</v>
      </c>
      <c r="AM32" s="25" t="e">
        <f t="shared" si="6"/>
        <v>#N/A</v>
      </c>
      <c r="AN32" s="25">
        <f t="shared" si="6"/>
        <v>0.29807949066162109</v>
      </c>
      <c r="AO32" s="25" t="e">
        <f t="shared" si="6"/>
        <v>#N/A</v>
      </c>
      <c r="AP32" s="25" t="e">
        <f t="shared" si="6"/>
        <v>#N/A</v>
      </c>
      <c r="AQ32" s="25" t="e">
        <f t="shared" si="6"/>
        <v>#N/A</v>
      </c>
    </row>
    <row r="33" spans="1:43" x14ac:dyDescent="0.35">
      <c r="A33" s="25" t="s">
        <v>36</v>
      </c>
      <c r="B33" s="25" t="s">
        <v>248</v>
      </c>
      <c r="C33" s="26">
        <v>107547</v>
      </c>
      <c r="D33" s="27">
        <v>0.72149580717086792</v>
      </c>
      <c r="E33" s="27">
        <v>0.62765592336654663</v>
      </c>
      <c r="F33" s="27">
        <v>0.69833147525787354</v>
      </c>
      <c r="G33" s="27">
        <v>0.7483258843421936</v>
      </c>
      <c r="H33" s="27">
        <v>0.2420843988656998</v>
      </c>
      <c r="I33" s="27">
        <v>9.183153510093689E-2</v>
      </c>
      <c r="J33" s="27">
        <v>0.21043491363525391</v>
      </c>
      <c r="K33" s="27">
        <v>9.4829641282558441E-2</v>
      </c>
      <c r="L33" s="27">
        <v>0.59231364727020264</v>
      </c>
      <c r="M33" s="27">
        <v>0.25381752848625178</v>
      </c>
      <c r="N33" s="26">
        <v>0</v>
      </c>
      <c r="O33" s="26">
        <v>1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X33" s="28">
        <f t="shared" si="3"/>
        <v>2.3164331912994385E-2</v>
      </c>
      <c r="Y33" s="28">
        <f t="shared" si="3"/>
        <v>-0.12066996097564697</v>
      </c>
      <c r="Z33" s="25">
        <f t="shared" si="4"/>
        <v>0</v>
      </c>
      <c r="AA33" s="25">
        <f t="shared" si="4"/>
        <v>1</v>
      </c>
      <c r="AD33" s="25" t="e">
        <f t="shared" si="5"/>
        <v>#N/A</v>
      </c>
      <c r="AE33" s="25">
        <f t="shared" si="5"/>
        <v>0.7483258843421936</v>
      </c>
      <c r="AF33" s="25" t="e">
        <f t="shared" si="5"/>
        <v>#N/A</v>
      </c>
      <c r="AG33" s="25" t="e">
        <f t="shared" si="5"/>
        <v>#N/A</v>
      </c>
      <c r="AI33" s="25" t="e">
        <f t="shared" si="1"/>
        <v>#N/A</v>
      </c>
      <c r="AJ33" s="25">
        <f t="shared" si="1"/>
        <v>0.59231364727020264</v>
      </c>
      <c r="AK33" s="25" t="e">
        <f t="shared" si="1"/>
        <v>#N/A</v>
      </c>
      <c r="AL33" s="25" t="e">
        <f t="shared" si="1"/>
        <v>#N/A</v>
      </c>
      <c r="AM33" s="25" t="e">
        <f t="shared" si="6"/>
        <v>#N/A</v>
      </c>
      <c r="AN33" s="25">
        <f t="shared" si="6"/>
        <v>0.25381752848625178</v>
      </c>
      <c r="AO33" s="25" t="e">
        <f t="shared" si="6"/>
        <v>#N/A</v>
      </c>
      <c r="AP33" s="25" t="e">
        <f t="shared" si="6"/>
        <v>#N/A</v>
      </c>
      <c r="AQ33" s="25" t="e">
        <f t="shared" si="6"/>
        <v>#N/A</v>
      </c>
    </row>
    <row r="34" spans="1:43" x14ac:dyDescent="0.35">
      <c r="A34" s="25" t="s">
        <v>36</v>
      </c>
      <c r="B34" s="25" t="s">
        <v>249</v>
      </c>
      <c r="C34" s="26">
        <v>116324</v>
      </c>
      <c r="D34" s="27">
        <v>0.20892755687236789</v>
      </c>
      <c r="E34" s="27">
        <v>0.1073979064822197</v>
      </c>
      <c r="F34" s="27">
        <v>0.3977128267288208</v>
      </c>
      <c r="G34" s="27">
        <v>0.53565418720245361</v>
      </c>
      <c r="H34" s="27">
        <v>-0.27048385143280029</v>
      </c>
      <c r="I34" s="27">
        <v>-0.42842647433280939</v>
      </c>
      <c r="J34" s="27">
        <v>-9.0183742344379425E-2</v>
      </c>
      <c r="K34" s="27">
        <v>-0.11784205585718149</v>
      </c>
      <c r="L34" s="27">
        <v>0.5980866551399231</v>
      </c>
      <c r="M34" s="27">
        <v>0.21979078650474551</v>
      </c>
      <c r="N34" s="26">
        <v>0</v>
      </c>
      <c r="O34" s="26">
        <v>1</v>
      </c>
      <c r="P34" s="26">
        <v>0</v>
      </c>
      <c r="Q34" s="26">
        <v>0</v>
      </c>
      <c r="R34" s="26">
        <v>1</v>
      </c>
      <c r="S34" s="26">
        <v>0</v>
      </c>
      <c r="T34" s="26">
        <v>1</v>
      </c>
      <c r="U34" s="26">
        <v>0</v>
      </c>
      <c r="V34" s="26">
        <v>0</v>
      </c>
      <c r="X34" s="28">
        <f t="shared" si="3"/>
        <v>-0.18878526985645291</v>
      </c>
      <c r="Y34" s="28">
        <f t="shared" si="3"/>
        <v>-0.42825628072023392</v>
      </c>
      <c r="Z34" s="25">
        <f t="shared" si="4"/>
        <v>1</v>
      </c>
      <c r="AA34" s="25">
        <f t="shared" si="4"/>
        <v>1</v>
      </c>
      <c r="AD34" s="25" t="e">
        <f t="shared" si="5"/>
        <v>#N/A</v>
      </c>
      <c r="AE34" s="25">
        <f t="shared" si="5"/>
        <v>0.53565418720245361</v>
      </c>
      <c r="AF34" s="25" t="e">
        <f t="shared" si="5"/>
        <v>#N/A</v>
      </c>
      <c r="AG34" s="25" t="e">
        <f t="shared" si="5"/>
        <v>#N/A</v>
      </c>
      <c r="AI34" s="25" t="e">
        <f t="shared" ref="AI34:AL51" si="7">IF(N34=1,$L34,NA())</f>
        <v>#N/A</v>
      </c>
      <c r="AJ34" s="25">
        <f t="shared" si="7"/>
        <v>0.5980866551399231</v>
      </c>
      <c r="AK34" s="25" t="e">
        <f t="shared" si="7"/>
        <v>#N/A</v>
      </c>
      <c r="AL34" s="25" t="e">
        <f t="shared" si="7"/>
        <v>#N/A</v>
      </c>
      <c r="AM34" s="25" t="e">
        <f t="shared" si="6"/>
        <v>#N/A</v>
      </c>
      <c r="AN34" s="25">
        <f t="shared" si="6"/>
        <v>0.21979078650474551</v>
      </c>
      <c r="AO34" s="25" t="e">
        <f t="shared" si="6"/>
        <v>#N/A</v>
      </c>
      <c r="AP34" s="25" t="e">
        <f t="shared" si="6"/>
        <v>#N/A</v>
      </c>
      <c r="AQ34" s="25">
        <f t="shared" si="6"/>
        <v>0.21979078650474551</v>
      </c>
    </row>
    <row r="35" spans="1:43" x14ac:dyDescent="0.35">
      <c r="A35" s="25" t="s">
        <v>36</v>
      </c>
      <c r="B35" s="25" t="s">
        <v>250</v>
      </c>
      <c r="C35" s="26">
        <v>1012201</v>
      </c>
      <c r="D35" s="27">
        <v>0.630287766456604</v>
      </c>
      <c r="E35" s="27">
        <v>0.50731426477432251</v>
      </c>
      <c r="F35" s="27">
        <v>0.4961279034614563</v>
      </c>
      <c r="G35" s="27">
        <v>0.61661988496780396</v>
      </c>
      <c r="H35" s="27">
        <v>0.15087635815143591</v>
      </c>
      <c r="I35" s="27">
        <v>-2.851012721657753E-2</v>
      </c>
      <c r="J35" s="27">
        <v>8.2313371822237968E-3</v>
      </c>
      <c r="K35" s="27">
        <v>-3.6876354366540909E-2</v>
      </c>
      <c r="L35" s="27">
        <v>1</v>
      </c>
      <c r="M35" s="27">
        <v>0</v>
      </c>
      <c r="N35" s="26">
        <v>0</v>
      </c>
      <c r="O35" s="26">
        <v>1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X35" s="28">
        <f t="shared" si="3"/>
        <v>0.13415986299514771</v>
      </c>
      <c r="Y35" s="28">
        <f t="shared" si="3"/>
        <v>-0.10930562019348145</v>
      </c>
      <c r="Z35" s="25">
        <f t="shared" si="4"/>
        <v>0</v>
      </c>
      <c r="AA35" s="25">
        <f t="shared" si="4"/>
        <v>1</v>
      </c>
      <c r="AD35" s="25" t="e">
        <f t="shared" si="5"/>
        <v>#N/A</v>
      </c>
      <c r="AE35" s="25">
        <f t="shared" si="5"/>
        <v>0.61661988496780396</v>
      </c>
      <c r="AF35" s="25" t="e">
        <f t="shared" si="5"/>
        <v>#N/A</v>
      </c>
      <c r="AG35" s="25" t="e">
        <f t="shared" si="5"/>
        <v>#N/A</v>
      </c>
      <c r="AI35" s="25" t="e">
        <f t="shared" si="7"/>
        <v>#N/A</v>
      </c>
      <c r="AJ35" s="25">
        <f t="shared" si="7"/>
        <v>1</v>
      </c>
      <c r="AK35" s="25" t="e">
        <f t="shared" si="7"/>
        <v>#N/A</v>
      </c>
      <c r="AL35" s="25" t="e">
        <f t="shared" si="7"/>
        <v>#N/A</v>
      </c>
      <c r="AM35" s="25" t="e">
        <f t="shared" si="6"/>
        <v>#N/A</v>
      </c>
      <c r="AN35" s="25">
        <f t="shared" si="6"/>
        <v>0</v>
      </c>
      <c r="AO35" s="25" t="e">
        <f t="shared" si="6"/>
        <v>#N/A</v>
      </c>
      <c r="AP35" s="25" t="e">
        <f t="shared" si="6"/>
        <v>#N/A</v>
      </c>
      <c r="AQ35" s="25" t="e">
        <f t="shared" si="6"/>
        <v>#N/A</v>
      </c>
    </row>
    <row r="36" spans="1:43" x14ac:dyDescent="0.35">
      <c r="A36" s="25" t="s">
        <v>37</v>
      </c>
      <c r="B36" s="25" t="s">
        <v>251</v>
      </c>
      <c r="C36" s="26">
        <v>134290</v>
      </c>
      <c r="D36" s="27">
        <v>0.67793697118759155</v>
      </c>
      <c r="E36" s="27">
        <v>0.85034185647964478</v>
      </c>
      <c r="F36" s="27">
        <v>0.40351513028144842</v>
      </c>
      <c r="G36" s="27">
        <v>0.9393380880355835</v>
      </c>
      <c r="H36" s="27">
        <v>-0.2364947646856308</v>
      </c>
      <c r="I36" s="27">
        <v>-9.4337143003940582E-2</v>
      </c>
      <c r="J36" s="27">
        <v>-0.41472139954566961</v>
      </c>
      <c r="K36" s="27">
        <v>0.1878079175949097</v>
      </c>
      <c r="L36" s="27">
        <v>0.35495921969413757</v>
      </c>
      <c r="M36" s="27">
        <v>0.40757301449775701</v>
      </c>
      <c r="N36" s="26">
        <v>0</v>
      </c>
      <c r="O36" s="26">
        <v>0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X36" s="28">
        <f t="shared" si="3"/>
        <v>0.27442184090614313</v>
      </c>
      <c r="Y36" s="28">
        <f t="shared" si="3"/>
        <v>-8.8996231555938721E-2</v>
      </c>
      <c r="Z36" s="25">
        <f t="shared" si="4"/>
        <v>0</v>
      </c>
      <c r="AA36" s="25">
        <f t="shared" si="4"/>
        <v>1</v>
      </c>
      <c r="AD36" s="25" t="e">
        <f t="shared" si="5"/>
        <v>#N/A</v>
      </c>
      <c r="AE36" s="25" t="e">
        <f t="shared" si="5"/>
        <v>#N/A</v>
      </c>
      <c r="AF36" s="25">
        <f t="shared" si="5"/>
        <v>0.9393380880355835</v>
      </c>
      <c r="AG36" s="25" t="e">
        <f t="shared" si="5"/>
        <v>#N/A</v>
      </c>
      <c r="AI36" s="25" t="e">
        <f t="shared" si="7"/>
        <v>#N/A</v>
      </c>
      <c r="AJ36" s="25" t="e">
        <f t="shared" si="7"/>
        <v>#N/A</v>
      </c>
      <c r="AK36" s="25">
        <f t="shared" si="7"/>
        <v>0.35495921969413757</v>
      </c>
      <c r="AL36" s="25" t="e">
        <f t="shared" si="7"/>
        <v>#N/A</v>
      </c>
      <c r="AM36" s="25" t="e">
        <f t="shared" si="6"/>
        <v>#N/A</v>
      </c>
      <c r="AN36" s="25" t="e">
        <f t="shared" si="6"/>
        <v>#N/A</v>
      </c>
      <c r="AO36" s="25">
        <f t="shared" si="6"/>
        <v>0.40757301449775701</v>
      </c>
      <c r="AP36" s="25" t="e">
        <f t="shared" si="6"/>
        <v>#N/A</v>
      </c>
      <c r="AQ36" s="25" t="e">
        <f t="shared" si="6"/>
        <v>#N/A</v>
      </c>
    </row>
    <row r="37" spans="1:43" x14ac:dyDescent="0.35">
      <c r="A37" s="25" t="s">
        <v>37</v>
      </c>
      <c r="B37" s="25" t="s">
        <v>252</v>
      </c>
      <c r="C37" s="26">
        <v>143673</v>
      </c>
      <c r="D37" s="27">
        <v>1.197118282318115</v>
      </c>
      <c r="E37" s="27">
        <v>1.016934752464294</v>
      </c>
      <c r="F37" s="27">
        <v>1.18714964389801</v>
      </c>
      <c r="G37" s="27">
        <v>0.91965568065643311</v>
      </c>
      <c r="H37" s="27">
        <v>0.28268656134605408</v>
      </c>
      <c r="I37" s="27">
        <v>7.2255752980709076E-2</v>
      </c>
      <c r="J37" s="27">
        <v>0.36891311407089228</v>
      </c>
      <c r="K37" s="27">
        <v>0.16812551021575931</v>
      </c>
      <c r="L37" s="27">
        <v>0.20365981757640839</v>
      </c>
      <c r="M37" s="27">
        <v>0.56110548973083496</v>
      </c>
      <c r="N37" s="26">
        <v>0</v>
      </c>
      <c r="O37" s="26">
        <v>0</v>
      </c>
      <c r="P37" s="26">
        <v>1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X37" s="28">
        <f t="shared" si="3"/>
        <v>9.9686384201049805E-3</v>
      </c>
      <c r="Y37" s="28">
        <f t="shared" si="3"/>
        <v>9.7279071807860884E-2</v>
      </c>
      <c r="Z37" s="25">
        <f t="shared" si="4"/>
        <v>0</v>
      </c>
      <c r="AA37" s="25">
        <f t="shared" si="4"/>
        <v>0</v>
      </c>
      <c r="AD37" s="25" t="e">
        <f t="shared" si="5"/>
        <v>#N/A</v>
      </c>
      <c r="AE37" s="25" t="e">
        <f t="shared" si="5"/>
        <v>#N/A</v>
      </c>
      <c r="AF37" s="25">
        <f t="shared" si="5"/>
        <v>0.91965568065643311</v>
      </c>
      <c r="AG37" s="25" t="e">
        <f t="shared" si="5"/>
        <v>#N/A</v>
      </c>
      <c r="AI37" s="25" t="e">
        <f t="shared" si="7"/>
        <v>#N/A</v>
      </c>
      <c r="AJ37" s="25" t="e">
        <f t="shared" si="7"/>
        <v>#N/A</v>
      </c>
      <c r="AK37" s="25">
        <f t="shared" si="7"/>
        <v>0.20365981757640839</v>
      </c>
      <c r="AL37" s="25" t="e">
        <f t="shared" si="7"/>
        <v>#N/A</v>
      </c>
      <c r="AM37" s="25" t="e">
        <f t="shared" si="6"/>
        <v>#N/A</v>
      </c>
      <c r="AN37" s="25" t="e">
        <f t="shared" si="6"/>
        <v>#N/A</v>
      </c>
      <c r="AO37" s="25">
        <f t="shared" si="6"/>
        <v>0.56110548973083496</v>
      </c>
      <c r="AP37" s="25" t="e">
        <f t="shared" si="6"/>
        <v>#N/A</v>
      </c>
      <c r="AQ37" s="25" t="e">
        <f t="shared" si="6"/>
        <v>#N/A</v>
      </c>
    </row>
    <row r="38" spans="1:43" x14ac:dyDescent="0.35">
      <c r="A38" s="25" t="s">
        <v>37</v>
      </c>
      <c r="B38" s="25" t="s">
        <v>253</v>
      </c>
      <c r="C38" s="26">
        <v>107444</v>
      </c>
      <c r="D38" s="27">
        <v>0.7749708890914917</v>
      </c>
      <c r="E38" s="27">
        <v>0.69756311178207397</v>
      </c>
      <c r="F38" s="27">
        <v>0.74800789356231689</v>
      </c>
      <c r="G38" s="27">
        <v>0.6095924973487854</v>
      </c>
      <c r="H38" s="27">
        <v>-0.13946084678173071</v>
      </c>
      <c r="I38" s="27">
        <v>-0.24711588025093079</v>
      </c>
      <c r="J38" s="27">
        <v>-7.0228636264801025E-2</v>
      </c>
      <c r="K38" s="27">
        <v>-0.1419376730918884</v>
      </c>
      <c r="L38" s="27">
        <v>0.49229565262794489</v>
      </c>
      <c r="M38" s="27">
        <v>0.37550771236419678</v>
      </c>
      <c r="N38" s="26">
        <v>0</v>
      </c>
      <c r="O38" s="26">
        <v>0</v>
      </c>
      <c r="P38" s="26">
        <v>1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X38" s="28">
        <f t="shared" si="3"/>
        <v>2.6962995529174805E-2</v>
      </c>
      <c r="Y38" s="28">
        <f t="shared" si="3"/>
        <v>8.7970614433288574E-2</v>
      </c>
      <c r="Z38" s="25">
        <f t="shared" si="4"/>
        <v>0</v>
      </c>
      <c r="AA38" s="25">
        <f t="shared" si="4"/>
        <v>0</v>
      </c>
      <c r="AD38" s="25" t="e">
        <f t="shared" si="5"/>
        <v>#N/A</v>
      </c>
      <c r="AE38" s="25" t="e">
        <f t="shared" si="5"/>
        <v>#N/A</v>
      </c>
      <c r="AF38" s="25">
        <f t="shared" si="5"/>
        <v>0.6095924973487854</v>
      </c>
      <c r="AG38" s="25" t="e">
        <f t="shared" si="5"/>
        <v>#N/A</v>
      </c>
      <c r="AI38" s="25" t="e">
        <f t="shared" si="7"/>
        <v>#N/A</v>
      </c>
      <c r="AJ38" s="25" t="e">
        <f t="shared" si="7"/>
        <v>#N/A</v>
      </c>
      <c r="AK38" s="25">
        <f t="shared" si="7"/>
        <v>0.49229565262794489</v>
      </c>
      <c r="AL38" s="25" t="e">
        <f t="shared" si="7"/>
        <v>#N/A</v>
      </c>
      <c r="AM38" s="25" t="e">
        <f t="shared" si="6"/>
        <v>#N/A</v>
      </c>
      <c r="AN38" s="25" t="e">
        <f t="shared" si="6"/>
        <v>#N/A</v>
      </c>
      <c r="AO38" s="25">
        <f t="shared" si="6"/>
        <v>0.37550771236419678</v>
      </c>
      <c r="AP38" s="25" t="e">
        <f t="shared" si="6"/>
        <v>#N/A</v>
      </c>
      <c r="AQ38" s="25" t="e">
        <f t="shared" si="6"/>
        <v>#N/A</v>
      </c>
    </row>
    <row r="39" spans="1:43" x14ac:dyDescent="0.35">
      <c r="A39" s="25" t="s">
        <v>37</v>
      </c>
      <c r="B39" s="25" t="s">
        <v>254</v>
      </c>
      <c r="C39" s="26">
        <v>111552</v>
      </c>
      <c r="D39" s="27">
        <v>0.82467526197433472</v>
      </c>
      <c r="E39" s="27">
        <v>0.7402307391166687</v>
      </c>
      <c r="F39" s="27">
        <v>0.7061125636100769</v>
      </c>
      <c r="G39" s="27">
        <v>0.57226061820983887</v>
      </c>
      <c r="H39" s="27">
        <v>-8.9756473898887634E-2</v>
      </c>
      <c r="I39" s="27">
        <v>-0.20444825291633609</v>
      </c>
      <c r="J39" s="27">
        <v>-0.112123966217041</v>
      </c>
      <c r="K39" s="27">
        <v>-0.17926955223083499</v>
      </c>
      <c r="L39" s="27">
        <v>0.22574073076248169</v>
      </c>
      <c r="M39" s="27">
        <v>0.53297221660614014</v>
      </c>
      <c r="N39" s="26">
        <v>0</v>
      </c>
      <c r="O39" s="26">
        <v>0</v>
      </c>
      <c r="P39" s="26">
        <v>1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X39" s="28">
        <f t="shared" si="3"/>
        <v>0.11856269836425781</v>
      </c>
      <c r="Y39" s="28">
        <f t="shared" si="3"/>
        <v>0.16797012090682983</v>
      </c>
      <c r="Z39" s="25">
        <f t="shared" si="4"/>
        <v>0</v>
      </c>
      <c r="AA39" s="25">
        <f t="shared" si="4"/>
        <v>0</v>
      </c>
      <c r="AD39" s="25" t="e">
        <f t="shared" si="5"/>
        <v>#N/A</v>
      </c>
      <c r="AE39" s="25" t="e">
        <f t="shared" si="5"/>
        <v>#N/A</v>
      </c>
      <c r="AF39" s="25">
        <f t="shared" si="5"/>
        <v>0.57226061820983887</v>
      </c>
      <c r="AG39" s="25" t="e">
        <f t="shared" si="5"/>
        <v>#N/A</v>
      </c>
      <c r="AI39" s="25" t="e">
        <f t="shared" si="7"/>
        <v>#N/A</v>
      </c>
      <c r="AJ39" s="25" t="e">
        <f t="shared" si="7"/>
        <v>#N/A</v>
      </c>
      <c r="AK39" s="25">
        <f t="shared" si="7"/>
        <v>0.22574073076248169</v>
      </c>
      <c r="AL39" s="25" t="e">
        <f t="shared" si="7"/>
        <v>#N/A</v>
      </c>
      <c r="AM39" s="25" t="e">
        <f t="shared" si="6"/>
        <v>#N/A</v>
      </c>
      <c r="AN39" s="25" t="e">
        <f t="shared" si="6"/>
        <v>#N/A</v>
      </c>
      <c r="AO39" s="25">
        <f t="shared" si="6"/>
        <v>0.53297221660614014</v>
      </c>
      <c r="AP39" s="25" t="e">
        <f t="shared" si="6"/>
        <v>#N/A</v>
      </c>
      <c r="AQ39" s="25" t="e">
        <f t="shared" si="6"/>
        <v>#N/A</v>
      </c>
    </row>
    <row r="40" spans="1:43" x14ac:dyDescent="0.35">
      <c r="A40" s="25" t="s">
        <v>37</v>
      </c>
      <c r="B40" s="25" t="s">
        <v>255</v>
      </c>
      <c r="C40" s="26">
        <v>114891</v>
      </c>
      <c r="D40" s="27">
        <v>0.72883951663970947</v>
      </c>
      <c r="E40" s="27">
        <v>0.63668692111968994</v>
      </c>
      <c r="F40" s="27">
        <v>0.82424288988113403</v>
      </c>
      <c r="G40" s="27">
        <v>0.65780597925186157</v>
      </c>
      <c r="H40" s="27">
        <v>-0.18559221923351291</v>
      </c>
      <c r="I40" s="27">
        <v>-0.30799207091331482</v>
      </c>
      <c r="J40" s="27">
        <v>6.0063628479838371E-3</v>
      </c>
      <c r="K40" s="27">
        <v>-9.3724198639392853E-2</v>
      </c>
      <c r="L40" s="27">
        <v>0.249031662940979</v>
      </c>
      <c r="M40" s="27">
        <v>0.40146788954734802</v>
      </c>
      <c r="N40" s="26">
        <v>0</v>
      </c>
      <c r="O40" s="26">
        <v>0</v>
      </c>
      <c r="P40" s="26">
        <v>1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X40" s="28">
        <f t="shared" si="3"/>
        <v>-9.5403373241424561E-2</v>
      </c>
      <c r="Y40" s="28">
        <f t="shared" si="3"/>
        <v>-2.1119058132171631E-2</v>
      </c>
      <c r="Z40" s="25">
        <f t="shared" si="4"/>
        <v>1</v>
      </c>
      <c r="AA40" s="25">
        <f t="shared" si="4"/>
        <v>1</v>
      </c>
      <c r="AD40" s="25" t="e">
        <f t="shared" si="5"/>
        <v>#N/A</v>
      </c>
      <c r="AE40" s="25" t="e">
        <f t="shared" si="5"/>
        <v>#N/A</v>
      </c>
      <c r="AF40" s="25">
        <f t="shared" si="5"/>
        <v>0.65780597925186157</v>
      </c>
      <c r="AG40" s="25" t="e">
        <f t="shared" si="5"/>
        <v>#N/A</v>
      </c>
      <c r="AI40" s="25" t="e">
        <f t="shared" si="7"/>
        <v>#N/A</v>
      </c>
      <c r="AJ40" s="25" t="e">
        <f t="shared" si="7"/>
        <v>#N/A</v>
      </c>
      <c r="AK40" s="25">
        <f t="shared" si="7"/>
        <v>0.249031662940979</v>
      </c>
      <c r="AL40" s="25" t="e">
        <f t="shared" si="7"/>
        <v>#N/A</v>
      </c>
      <c r="AM40" s="25" t="e">
        <f t="shared" si="6"/>
        <v>#N/A</v>
      </c>
      <c r="AN40" s="25" t="e">
        <f t="shared" si="6"/>
        <v>#N/A</v>
      </c>
      <c r="AO40" s="25">
        <f t="shared" si="6"/>
        <v>0.40146788954734802</v>
      </c>
      <c r="AP40" s="25" t="e">
        <f t="shared" si="6"/>
        <v>#N/A</v>
      </c>
      <c r="AQ40" s="25" t="e">
        <f t="shared" si="6"/>
        <v>#N/A</v>
      </c>
    </row>
    <row r="41" spans="1:43" x14ac:dyDescent="0.35">
      <c r="A41" s="25" t="s">
        <v>37</v>
      </c>
      <c r="B41" s="25" t="s">
        <v>256</v>
      </c>
      <c r="C41" s="26">
        <v>107466</v>
      </c>
      <c r="D41" s="27">
        <v>0.84032386541366577</v>
      </c>
      <c r="E41" s="27">
        <v>1.016859292984009</v>
      </c>
      <c r="F41" s="27">
        <v>0.75020498037338257</v>
      </c>
      <c r="G41" s="27">
        <v>0.71662276983261108</v>
      </c>
      <c r="H41" s="27">
        <v>-7.410787045955658E-2</v>
      </c>
      <c r="I41" s="27">
        <v>7.2180293500423431E-2</v>
      </c>
      <c r="J41" s="27">
        <v>-6.8031549453735352E-2</v>
      </c>
      <c r="K41" s="27">
        <v>-3.4907408058643341E-2</v>
      </c>
      <c r="L41" s="27">
        <v>0.53287941217422485</v>
      </c>
      <c r="M41" s="27">
        <v>0.3357245922088623</v>
      </c>
      <c r="N41" s="26">
        <v>0</v>
      </c>
      <c r="O41" s="26">
        <v>0</v>
      </c>
      <c r="P41" s="26">
        <v>1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X41" s="28">
        <f t="shared" si="3"/>
        <v>9.0118885040283203E-2</v>
      </c>
      <c r="Y41" s="28">
        <f t="shared" si="3"/>
        <v>0.30023652315139793</v>
      </c>
      <c r="Z41" s="25">
        <f t="shared" si="4"/>
        <v>0</v>
      </c>
      <c r="AA41" s="25">
        <f t="shared" si="4"/>
        <v>0</v>
      </c>
      <c r="AD41" s="25" t="e">
        <f t="shared" si="5"/>
        <v>#N/A</v>
      </c>
      <c r="AE41" s="25" t="e">
        <f t="shared" si="5"/>
        <v>#N/A</v>
      </c>
      <c r="AF41" s="25">
        <f t="shared" si="5"/>
        <v>0.71662276983261108</v>
      </c>
      <c r="AG41" s="25" t="e">
        <f t="shared" si="5"/>
        <v>#N/A</v>
      </c>
      <c r="AI41" s="25" t="e">
        <f t="shared" si="7"/>
        <v>#N/A</v>
      </c>
      <c r="AJ41" s="25" t="e">
        <f t="shared" si="7"/>
        <v>#N/A</v>
      </c>
      <c r="AK41" s="25">
        <f t="shared" si="7"/>
        <v>0.53287941217422485</v>
      </c>
      <c r="AL41" s="25" t="e">
        <f t="shared" si="7"/>
        <v>#N/A</v>
      </c>
      <c r="AM41" s="25" t="e">
        <f t="shared" si="6"/>
        <v>#N/A</v>
      </c>
      <c r="AN41" s="25" t="e">
        <f t="shared" si="6"/>
        <v>#N/A</v>
      </c>
      <c r="AO41" s="25">
        <f t="shared" si="6"/>
        <v>0.3357245922088623</v>
      </c>
      <c r="AP41" s="25" t="e">
        <f t="shared" si="6"/>
        <v>#N/A</v>
      </c>
      <c r="AQ41" s="25" t="e">
        <f t="shared" si="6"/>
        <v>#N/A</v>
      </c>
    </row>
    <row r="42" spans="1:43" x14ac:dyDescent="0.35">
      <c r="A42" s="25" t="s">
        <v>37</v>
      </c>
      <c r="B42" s="25" t="s">
        <v>257</v>
      </c>
      <c r="C42" s="26">
        <v>141923</v>
      </c>
      <c r="D42" s="27">
        <v>1.0215162038803101</v>
      </c>
      <c r="E42" s="27">
        <v>1.329715371131897</v>
      </c>
      <c r="F42" s="27">
        <v>0.75792437791824341</v>
      </c>
      <c r="G42" s="27">
        <v>0.74585580825805664</v>
      </c>
      <c r="H42" s="27">
        <v>0.10708446800708769</v>
      </c>
      <c r="I42" s="27">
        <v>0.38503637909889221</v>
      </c>
      <c r="J42" s="27">
        <v>-6.0312148183584213E-2</v>
      </c>
      <c r="K42" s="27">
        <v>-5.6743682362139234E-3</v>
      </c>
      <c r="L42" s="27">
        <v>0.69790929555892944</v>
      </c>
      <c r="M42" s="27">
        <v>0.2248343080282211</v>
      </c>
      <c r="N42" s="26">
        <v>0</v>
      </c>
      <c r="O42" s="26">
        <v>0</v>
      </c>
      <c r="P42" s="26">
        <v>1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X42" s="28">
        <f t="shared" si="3"/>
        <v>0.26359182596206665</v>
      </c>
      <c r="Y42" s="28">
        <f t="shared" si="3"/>
        <v>0.58385956287384033</v>
      </c>
      <c r="Z42" s="25">
        <f t="shared" si="4"/>
        <v>0</v>
      </c>
      <c r="AA42" s="25">
        <f t="shared" si="4"/>
        <v>0</v>
      </c>
      <c r="AD42" s="25" t="e">
        <f t="shared" si="5"/>
        <v>#N/A</v>
      </c>
      <c r="AE42" s="25" t="e">
        <f t="shared" si="5"/>
        <v>#N/A</v>
      </c>
      <c r="AF42" s="25">
        <f t="shared" si="5"/>
        <v>0.74585580825805664</v>
      </c>
      <c r="AG42" s="25" t="e">
        <f t="shared" si="5"/>
        <v>#N/A</v>
      </c>
      <c r="AI42" s="25" t="e">
        <f t="shared" si="7"/>
        <v>#N/A</v>
      </c>
      <c r="AJ42" s="25" t="e">
        <f t="shared" si="7"/>
        <v>#N/A</v>
      </c>
      <c r="AK42" s="25">
        <f t="shared" si="7"/>
        <v>0.69790929555892944</v>
      </c>
      <c r="AL42" s="25" t="e">
        <f t="shared" si="7"/>
        <v>#N/A</v>
      </c>
      <c r="AM42" s="25" t="e">
        <f t="shared" si="6"/>
        <v>#N/A</v>
      </c>
      <c r="AN42" s="25" t="e">
        <f t="shared" si="6"/>
        <v>#N/A</v>
      </c>
      <c r="AO42" s="25">
        <f t="shared" si="6"/>
        <v>0.2248343080282211</v>
      </c>
      <c r="AP42" s="25" t="e">
        <f t="shared" si="6"/>
        <v>#N/A</v>
      </c>
      <c r="AQ42" s="25" t="e">
        <f t="shared" si="6"/>
        <v>#N/A</v>
      </c>
    </row>
    <row r="43" spans="1:43" x14ac:dyDescent="0.35">
      <c r="A43" s="25" t="s">
        <v>37</v>
      </c>
      <c r="B43" s="25" t="s">
        <v>258</v>
      </c>
      <c r="C43" s="26">
        <v>1000459</v>
      </c>
      <c r="D43" s="27">
        <v>1.0902764797210689</v>
      </c>
      <c r="E43" s="27">
        <v>1.0691459178924561</v>
      </c>
      <c r="F43" s="27">
        <v>0.87680947780609131</v>
      </c>
      <c r="G43" s="27">
        <v>0.96736431121826172</v>
      </c>
      <c r="H43" s="27">
        <v>0.17584474384784701</v>
      </c>
      <c r="I43" s="27">
        <v>0.1244669184088707</v>
      </c>
      <c r="J43" s="27">
        <v>5.8572951704263687E-2</v>
      </c>
      <c r="K43" s="27">
        <v>0.21583414077758789</v>
      </c>
      <c r="L43" s="27">
        <v>0.6379966139793396</v>
      </c>
      <c r="M43" s="27">
        <v>0.33396226167678827</v>
      </c>
      <c r="N43" s="26">
        <v>0</v>
      </c>
      <c r="O43" s="26">
        <v>0</v>
      </c>
      <c r="P43" s="26">
        <v>1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X43" s="28">
        <f t="shared" si="3"/>
        <v>0.21346700191497758</v>
      </c>
      <c r="Y43" s="28">
        <f t="shared" si="3"/>
        <v>0.10178160667419434</v>
      </c>
      <c r="Z43" s="25">
        <f t="shared" si="4"/>
        <v>0</v>
      </c>
      <c r="AA43" s="25">
        <f t="shared" si="4"/>
        <v>0</v>
      </c>
      <c r="AD43" s="25" t="e">
        <f t="shared" si="5"/>
        <v>#N/A</v>
      </c>
      <c r="AE43" s="25" t="e">
        <f t="shared" si="5"/>
        <v>#N/A</v>
      </c>
      <c r="AF43" s="25">
        <f t="shared" si="5"/>
        <v>0.96736431121826172</v>
      </c>
      <c r="AG43" s="25" t="e">
        <f t="shared" si="5"/>
        <v>#N/A</v>
      </c>
      <c r="AI43" s="25" t="e">
        <f t="shared" si="7"/>
        <v>#N/A</v>
      </c>
      <c r="AJ43" s="25" t="e">
        <f t="shared" si="7"/>
        <v>#N/A</v>
      </c>
      <c r="AK43" s="25">
        <f t="shared" si="7"/>
        <v>0.6379966139793396</v>
      </c>
      <c r="AL43" s="25" t="e">
        <f t="shared" si="7"/>
        <v>#N/A</v>
      </c>
      <c r="AM43" s="25" t="e">
        <f t="shared" si="6"/>
        <v>#N/A</v>
      </c>
      <c r="AN43" s="25" t="e">
        <f t="shared" si="6"/>
        <v>#N/A</v>
      </c>
      <c r="AO43" s="25">
        <f t="shared" si="6"/>
        <v>0.33396226167678827</v>
      </c>
      <c r="AP43" s="25" t="e">
        <f t="shared" si="6"/>
        <v>#N/A</v>
      </c>
      <c r="AQ43" s="25" t="e">
        <f t="shared" si="6"/>
        <v>#N/A</v>
      </c>
    </row>
    <row r="44" spans="1:43" x14ac:dyDescent="0.35">
      <c r="A44" s="25" t="s">
        <v>37</v>
      </c>
      <c r="B44" s="25" t="s">
        <v>259</v>
      </c>
      <c r="C44" s="26">
        <v>112304</v>
      </c>
      <c r="D44" s="27">
        <v>1.311971187591553</v>
      </c>
      <c r="E44" s="27">
        <v>1.093025326728821</v>
      </c>
      <c r="F44" s="27">
        <v>1.3338803052902219</v>
      </c>
      <c r="G44" s="27">
        <v>0.86155194044113159</v>
      </c>
      <c r="H44" s="27">
        <v>0.39753946661949158</v>
      </c>
      <c r="I44" s="27">
        <v>0.14834633469581601</v>
      </c>
      <c r="J44" s="27">
        <v>0.51564377546310425</v>
      </c>
      <c r="K44" s="27">
        <v>0.11002176254987719</v>
      </c>
      <c r="L44" s="27">
        <v>0.39800676703453058</v>
      </c>
      <c r="M44" s="27">
        <v>0.40321415662765497</v>
      </c>
      <c r="N44" s="26">
        <v>0</v>
      </c>
      <c r="O44" s="26">
        <v>0</v>
      </c>
      <c r="P44" s="26">
        <v>1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X44" s="28">
        <f t="shared" si="3"/>
        <v>-2.190911769866899E-2</v>
      </c>
      <c r="Y44" s="28">
        <f t="shared" si="3"/>
        <v>0.23147338628768943</v>
      </c>
      <c r="Z44" s="25">
        <f t="shared" si="4"/>
        <v>1</v>
      </c>
      <c r="AA44" s="25">
        <f t="shared" si="4"/>
        <v>0</v>
      </c>
      <c r="AD44" s="25" t="e">
        <f t="shared" si="5"/>
        <v>#N/A</v>
      </c>
      <c r="AE44" s="25" t="e">
        <f t="shared" si="5"/>
        <v>#N/A</v>
      </c>
      <c r="AF44" s="25">
        <f t="shared" si="5"/>
        <v>0.86155194044113159</v>
      </c>
      <c r="AG44" s="25" t="e">
        <f t="shared" si="5"/>
        <v>#N/A</v>
      </c>
      <c r="AI44" s="25" t="e">
        <f t="shared" si="7"/>
        <v>#N/A</v>
      </c>
      <c r="AJ44" s="25" t="e">
        <f t="shared" si="7"/>
        <v>#N/A</v>
      </c>
      <c r="AK44" s="25">
        <f t="shared" si="7"/>
        <v>0.39800676703453058</v>
      </c>
      <c r="AL44" s="25" t="e">
        <f t="shared" si="7"/>
        <v>#N/A</v>
      </c>
      <c r="AM44" s="25" t="e">
        <f t="shared" si="6"/>
        <v>#N/A</v>
      </c>
      <c r="AN44" s="25" t="e">
        <f t="shared" si="6"/>
        <v>#N/A</v>
      </c>
      <c r="AO44" s="25">
        <f t="shared" si="6"/>
        <v>0.40321415662765497</v>
      </c>
      <c r="AP44" s="25" t="e">
        <f t="shared" si="6"/>
        <v>#N/A</v>
      </c>
      <c r="AQ44" s="25" t="e">
        <f t="shared" si="6"/>
        <v>#N/A</v>
      </c>
    </row>
    <row r="45" spans="1:43" x14ac:dyDescent="0.35">
      <c r="A45" s="25" t="s">
        <v>37</v>
      </c>
      <c r="B45" s="25" t="s">
        <v>260</v>
      </c>
      <c r="C45" s="26">
        <v>146523</v>
      </c>
      <c r="D45" s="27">
        <v>0.67668867111206055</v>
      </c>
      <c r="E45" s="27">
        <v>0.99628669023513794</v>
      </c>
      <c r="F45" s="27">
        <v>0.59451800584793091</v>
      </c>
      <c r="G45" s="27">
        <v>0.52525407075881958</v>
      </c>
      <c r="H45" s="27">
        <v>-0.2377430647611618</v>
      </c>
      <c r="I45" s="27">
        <v>5.1607690751552582E-2</v>
      </c>
      <c r="J45" s="27">
        <v>-0.22371852397918701</v>
      </c>
      <c r="K45" s="27">
        <v>-0.22627609968185419</v>
      </c>
      <c r="L45" s="27">
        <v>0.44601994752883911</v>
      </c>
      <c r="M45" s="27">
        <v>0.34141534566879272</v>
      </c>
      <c r="N45" s="26">
        <v>0</v>
      </c>
      <c r="O45" s="26">
        <v>0</v>
      </c>
      <c r="P45" s="26">
        <v>1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X45" s="28">
        <f t="shared" si="3"/>
        <v>8.2170665264129639E-2</v>
      </c>
      <c r="Y45" s="28">
        <f t="shared" si="3"/>
        <v>0.47103261947631836</v>
      </c>
      <c r="Z45" s="25">
        <f t="shared" si="4"/>
        <v>0</v>
      </c>
      <c r="AA45" s="25">
        <f t="shared" si="4"/>
        <v>0</v>
      </c>
      <c r="AD45" s="25" t="e">
        <f t="shared" si="5"/>
        <v>#N/A</v>
      </c>
      <c r="AE45" s="25" t="e">
        <f t="shared" si="5"/>
        <v>#N/A</v>
      </c>
      <c r="AF45" s="25">
        <f t="shared" si="5"/>
        <v>0.52525407075881958</v>
      </c>
      <c r="AG45" s="25" t="e">
        <f t="shared" si="5"/>
        <v>#N/A</v>
      </c>
      <c r="AI45" s="25" t="e">
        <f t="shared" si="7"/>
        <v>#N/A</v>
      </c>
      <c r="AJ45" s="25" t="e">
        <f t="shared" si="7"/>
        <v>#N/A</v>
      </c>
      <c r="AK45" s="25">
        <f t="shared" si="7"/>
        <v>0.44601994752883911</v>
      </c>
      <c r="AL45" s="25" t="e">
        <f t="shared" si="7"/>
        <v>#N/A</v>
      </c>
      <c r="AM45" s="25" t="e">
        <f t="shared" si="6"/>
        <v>#N/A</v>
      </c>
      <c r="AN45" s="25" t="e">
        <f t="shared" si="6"/>
        <v>#N/A</v>
      </c>
      <c r="AO45" s="25">
        <f t="shared" si="6"/>
        <v>0.34141534566879272</v>
      </c>
      <c r="AP45" s="25" t="e">
        <f t="shared" si="6"/>
        <v>#N/A</v>
      </c>
      <c r="AQ45" s="25" t="e">
        <f t="shared" si="6"/>
        <v>#N/A</v>
      </c>
    </row>
    <row r="46" spans="1:43" x14ac:dyDescent="0.35">
      <c r="A46" s="25" t="s">
        <v>38</v>
      </c>
      <c r="B46" s="25" t="s">
        <v>261</v>
      </c>
      <c r="C46" s="26">
        <v>134016</v>
      </c>
      <c r="D46" s="27">
        <v>1.250163652002811E-3</v>
      </c>
      <c r="E46" s="27">
        <v>0.80411452054977417</v>
      </c>
      <c r="F46" s="27">
        <v>-7.2080537676811218E-2</v>
      </c>
      <c r="G46" s="27">
        <v>0.59040886163711548</v>
      </c>
      <c r="H46" s="27">
        <v>-0.30690017342567438</v>
      </c>
      <c r="I46" s="27">
        <v>-1.0550664737820631E-2</v>
      </c>
      <c r="J46" s="27">
        <v>-0.40715965628623962</v>
      </c>
      <c r="K46" s="27">
        <v>-0.1219080090522766</v>
      </c>
      <c r="L46" s="27">
        <v>0.87031465768814087</v>
      </c>
      <c r="M46" s="27">
        <v>5.0619449466466897E-2</v>
      </c>
      <c r="N46" s="26">
        <v>0</v>
      </c>
      <c r="O46" s="26">
        <v>0</v>
      </c>
      <c r="P46" s="26">
        <v>0</v>
      </c>
      <c r="Q46" s="26">
        <v>1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X46" s="28">
        <f t="shared" si="3"/>
        <v>7.333070132881403E-2</v>
      </c>
      <c r="Y46" s="28">
        <f t="shared" si="3"/>
        <v>0.21370565891265869</v>
      </c>
      <c r="Z46" s="25">
        <f t="shared" si="4"/>
        <v>0</v>
      </c>
      <c r="AA46" s="25">
        <f t="shared" si="4"/>
        <v>0</v>
      </c>
      <c r="AD46" s="25" t="e">
        <f t="shared" si="5"/>
        <v>#N/A</v>
      </c>
      <c r="AE46" s="25" t="e">
        <f t="shared" si="5"/>
        <v>#N/A</v>
      </c>
      <c r="AF46" s="25" t="e">
        <f t="shared" si="5"/>
        <v>#N/A</v>
      </c>
      <c r="AG46" s="25">
        <f t="shared" si="5"/>
        <v>0.59040886163711548</v>
      </c>
      <c r="AI46" s="25" t="e">
        <f t="shared" si="7"/>
        <v>#N/A</v>
      </c>
      <c r="AJ46" s="25" t="e">
        <f t="shared" si="7"/>
        <v>#N/A</v>
      </c>
      <c r="AK46" s="25" t="e">
        <f t="shared" si="7"/>
        <v>#N/A</v>
      </c>
      <c r="AL46" s="25">
        <f t="shared" si="7"/>
        <v>0.87031465768814087</v>
      </c>
      <c r="AM46" s="25" t="e">
        <f t="shared" si="6"/>
        <v>#N/A</v>
      </c>
      <c r="AN46" s="25" t="e">
        <f t="shared" si="6"/>
        <v>#N/A</v>
      </c>
      <c r="AO46" s="25" t="e">
        <f t="shared" si="6"/>
        <v>#N/A</v>
      </c>
      <c r="AP46" s="25">
        <f t="shared" si="6"/>
        <v>5.0619449466466897E-2</v>
      </c>
      <c r="AQ46" s="25" t="e">
        <f t="shared" si="6"/>
        <v>#N/A</v>
      </c>
    </row>
    <row r="47" spans="1:43" x14ac:dyDescent="0.35">
      <c r="A47" s="25" t="s">
        <v>38</v>
      </c>
      <c r="B47" s="25" t="s">
        <v>262</v>
      </c>
      <c r="C47" s="26">
        <v>107525</v>
      </c>
      <c r="D47" s="27">
        <v>0.43041366338729858</v>
      </c>
      <c r="E47" s="27">
        <v>0.93262010812759399</v>
      </c>
      <c r="F47" s="27">
        <v>0.51887625455856323</v>
      </c>
      <c r="G47" s="27">
        <v>0.74626237154006958</v>
      </c>
      <c r="H47" s="27">
        <v>0.1222633197903633</v>
      </c>
      <c r="I47" s="27">
        <v>0.11795492470264431</v>
      </c>
      <c r="J47" s="27">
        <v>0.18379715085029599</v>
      </c>
      <c r="K47" s="27">
        <v>3.394550085067749E-2</v>
      </c>
      <c r="L47" s="27">
        <v>0.62619662284851074</v>
      </c>
      <c r="M47" s="27">
        <v>0.24686095118522641</v>
      </c>
      <c r="N47" s="26">
        <v>0</v>
      </c>
      <c r="O47" s="26">
        <v>0</v>
      </c>
      <c r="P47" s="26">
        <v>0</v>
      </c>
      <c r="Q47" s="26">
        <v>1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X47" s="28">
        <f t="shared" si="3"/>
        <v>-8.8462591171264648E-2</v>
      </c>
      <c r="Y47" s="28">
        <f t="shared" si="3"/>
        <v>0.18635773658752441</v>
      </c>
      <c r="Z47" s="25">
        <f t="shared" si="4"/>
        <v>1</v>
      </c>
      <c r="AA47" s="25">
        <f t="shared" si="4"/>
        <v>0</v>
      </c>
      <c r="AD47" s="25" t="e">
        <f t="shared" si="5"/>
        <v>#N/A</v>
      </c>
      <c r="AE47" s="25" t="e">
        <f t="shared" si="5"/>
        <v>#N/A</v>
      </c>
      <c r="AF47" s="25" t="e">
        <f t="shared" si="5"/>
        <v>#N/A</v>
      </c>
      <c r="AG47" s="25">
        <f t="shared" si="5"/>
        <v>0.74626237154006958</v>
      </c>
      <c r="AI47" s="25" t="e">
        <f t="shared" si="7"/>
        <v>#N/A</v>
      </c>
      <c r="AJ47" s="25" t="e">
        <f t="shared" si="7"/>
        <v>#N/A</v>
      </c>
      <c r="AK47" s="25" t="e">
        <f t="shared" si="7"/>
        <v>#N/A</v>
      </c>
      <c r="AL47" s="25">
        <f t="shared" si="7"/>
        <v>0.62619662284851074</v>
      </c>
      <c r="AM47" s="25" t="e">
        <f t="shared" si="6"/>
        <v>#N/A</v>
      </c>
      <c r="AN47" s="25" t="e">
        <f t="shared" si="6"/>
        <v>#N/A</v>
      </c>
      <c r="AO47" s="25" t="e">
        <f t="shared" si="6"/>
        <v>#N/A</v>
      </c>
      <c r="AP47" s="25">
        <f t="shared" si="6"/>
        <v>0.24686095118522641</v>
      </c>
      <c r="AQ47" s="25" t="e">
        <f t="shared" si="6"/>
        <v>#N/A</v>
      </c>
    </row>
    <row r="48" spans="1:43" x14ac:dyDescent="0.35">
      <c r="A48" s="25" t="s">
        <v>38</v>
      </c>
      <c r="B48" s="25" t="s">
        <v>263</v>
      </c>
      <c r="C48" s="26">
        <v>100301</v>
      </c>
      <c r="D48" s="27">
        <v>0.45929652452468872</v>
      </c>
      <c r="E48" s="27">
        <v>0.67947256565093994</v>
      </c>
      <c r="F48" s="27">
        <v>0.53521585464477539</v>
      </c>
      <c r="G48" s="27">
        <v>0.80320918560028076</v>
      </c>
      <c r="H48" s="27">
        <v>0.15114618837833399</v>
      </c>
      <c r="I48" s="27">
        <v>-0.1351926177740097</v>
      </c>
      <c r="J48" s="27">
        <v>0.20013675093650821</v>
      </c>
      <c r="K48" s="27">
        <v>9.0892314910888672E-2</v>
      </c>
      <c r="L48" s="27">
        <v>0.68388104438781738</v>
      </c>
      <c r="M48" s="27">
        <v>0.17220064997673029</v>
      </c>
      <c r="N48" s="26">
        <v>0</v>
      </c>
      <c r="O48" s="26">
        <v>0</v>
      </c>
      <c r="P48" s="26">
        <v>0</v>
      </c>
      <c r="Q48" s="26">
        <v>1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X48" s="28">
        <f t="shared" si="3"/>
        <v>-7.591933012008667E-2</v>
      </c>
      <c r="Y48" s="28">
        <f t="shared" si="3"/>
        <v>-0.12373661994934082</v>
      </c>
      <c r="Z48" s="25">
        <f t="shared" si="4"/>
        <v>1</v>
      </c>
      <c r="AA48" s="25">
        <f t="shared" si="4"/>
        <v>1</v>
      </c>
      <c r="AD48" s="25" t="e">
        <f t="shared" si="5"/>
        <v>#N/A</v>
      </c>
      <c r="AE48" s="25" t="e">
        <f t="shared" si="5"/>
        <v>#N/A</v>
      </c>
      <c r="AF48" s="25" t="e">
        <f t="shared" si="5"/>
        <v>#N/A</v>
      </c>
      <c r="AG48" s="25">
        <f t="shared" si="5"/>
        <v>0.80320918560028076</v>
      </c>
      <c r="AI48" s="25" t="e">
        <f t="shared" si="7"/>
        <v>#N/A</v>
      </c>
      <c r="AJ48" s="25" t="e">
        <f t="shared" si="7"/>
        <v>#N/A</v>
      </c>
      <c r="AK48" s="25" t="e">
        <f t="shared" si="7"/>
        <v>#N/A</v>
      </c>
      <c r="AL48" s="25">
        <f t="shared" si="7"/>
        <v>0.68388104438781738</v>
      </c>
      <c r="AM48" s="25" t="e">
        <f t="shared" si="6"/>
        <v>#N/A</v>
      </c>
      <c r="AN48" s="25" t="e">
        <f t="shared" si="6"/>
        <v>#N/A</v>
      </c>
      <c r="AO48" s="25" t="e">
        <f t="shared" si="6"/>
        <v>#N/A</v>
      </c>
      <c r="AP48" s="25">
        <f t="shared" si="6"/>
        <v>0.17220064997673029</v>
      </c>
      <c r="AQ48" s="25" t="e">
        <f t="shared" si="6"/>
        <v>#N/A</v>
      </c>
    </row>
    <row r="49" spans="1:43" x14ac:dyDescent="0.35">
      <c r="A49" s="25" t="s">
        <v>38</v>
      </c>
      <c r="B49" s="25" t="s">
        <v>264</v>
      </c>
      <c r="C49" s="26">
        <v>134599</v>
      </c>
      <c r="D49" s="27">
        <v>0.47376731038093572</v>
      </c>
      <c r="E49" s="27">
        <v>0.84791022539138794</v>
      </c>
      <c r="F49" s="27">
        <v>0.46496561169624329</v>
      </c>
      <c r="G49" s="27">
        <v>0.86878687143325806</v>
      </c>
      <c r="H49" s="27">
        <v>0.16561697423458099</v>
      </c>
      <c r="I49" s="27">
        <v>3.3245038241147988E-2</v>
      </c>
      <c r="J49" s="27">
        <v>0.1298865079879761</v>
      </c>
      <c r="K49" s="27">
        <v>0.15647000074386599</v>
      </c>
      <c r="L49" s="27">
        <v>0.95198202133178711</v>
      </c>
      <c r="M49" s="27">
        <v>6.2224622815847397E-3</v>
      </c>
      <c r="N49" s="26">
        <v>0</v>
      </c>
      <c r="O49" s="26">
        <v>0</v>
      </c>
      <c r="P49" s="26">
        <v>0</v>
      </c>
      <c r="Q49" s="26">
        <v>1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X49" s="28">
        <f t="shared" si="3"/>
        <v>8.8016986846924383E-3</v>
      </c>
      <c r="Y49" s="28">
        <f t="shared" si="3"/>
        <v>-2.0876646041870117E-2</v>
      </c>
      <c r="Z49" s="25">
        <f t="shared" si="4"/>
        <v>0</v>
      </c>
      <c r="AA49" s="25">
        <f t="shared" si="4"/>
        <v>1</v>
      </c>
      <c r="AD49" s="25" t="e">
        <f t="shared" si="5"/>
        <v>#N/A</v>
      </c>
      <c r="AE49" s="25" t="e">
        <f t="shared" si="5"/>
        <v>#N/A</v>
      </c>
      <c r="AF49" s="25" t="e">
        <f t="shared" si="5"/>
        <v>#N/A</v>
      </c>
      <c r="AG49" s="25">
        <f t="shared" si="5"/>
        <v>0.86878687143325806</v>
      </c>
      <c r="AI49" s="25" t="e">
        <f t="shared" si="7"/>
        <v>#N/A</v>
      </c>
      <c r="AJ49" s="25" t="e">
        <f t="shared" si="7"/>
        <v>#N/A</v>
      </c>
      <c r="AK49" s="25" t="e">
        <f t="shared" si="7"/>
        <v>#N/A</v>
      </c>
      <c r="AL49" s="25">
        <f t="shared" si="7"/>
        <v>0.95198202133178711</v>
      </c>
      <c r="AM49" s="25" t="e">
        <f t="shared" si="6"/>
        <v>#N/A</v>
      </c>
      <c r="AN49" s="25" t="e">
        <f t="shared" si="6"/>
        <v>#N/A</v>
      </c>
      <c r="AO49" s="25" t="e">
        <f t="shared" si="6"/>
        <v>#N/A</v>
      </c>
      <c r="AP49" s="25">
        <f t="shared" si="6"/>
        <v>6.2224622815847397E-3</v>
      </c>
      <c r="AQ49" s="25" t="e">
        <f t="shared" si="6"/>
        <v>#N/A</v>
      </c>
    </row>
    <row r="50" spans="1:43" x14ac:dyDescent="0.35">
      <c r="A50" s="25" t="s">
        <v>38</v>
      </c>
      <c r="B50" s="25" t="s">
        <v>265</v>
      </c>
      <c r="C50" s="26">
        <v>1052873</v>
      </c>
      <c r="D50" s="27">
        <v>0.31797942519187927</v>
      </c>
      <c r="E50" s="27">
        <v>0.81041347980499268</v>
      </c>
      <c r="F50" s="27">
        <v>0.27620032429695129</v>
      </c>
      <c r="G50" s="27">
        <v>0.60830950736999512</v>
      </c>
      <c r="H50" s="27">
        <v>9.8290834575891495E-3</v>
      </c>
      <c r="I50" s="27">
        <v>-4.2517059482634068E-3</v>
      </c>
      <c r="J50" s="27">
        <v>-5.8878779411315918E-2</v>
      </c>
      <c r="K50" s="27">
        <v>-0.104007363319397</v>
      </c>
      <c r="L50" s="27">
        <v>0.94150036573410034</v>
      </c>
      <c r="M50" s="27">
        <v>2.974164113402367E-2</v>
      </c>
      <c r="N50" s="26">
        <v>0</v>
      </c>
      <c r="O50" s="26">
        <v>0</v>
      </c>
      <c r="P50" s="26">
        <v>0</v>
      </c>
      <c r="Q50" s="26">
        <v>1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X50" s="28">
        <f t="shared" si="3"/>
        <v>4.1779100894927979E-2</v>
      </c>
      <c r="Y50" s="28">
        <f t="shared" si="3"/>
        <v>0.20210397243499756</v>
      </c>
      <c r="Z50" s="25">
        <f t="shared" si="4"/>
        <v>0</v>
      </c>
      <c r="AA50" s="25">
        <f t="shared" si="4"/>
        <v>0</v>
      </c>
      <c r="AD50" s="25" t="e">
        <f t="shared" si="5"/>
        <v>#N/A</v>
      </c>
      <c r="AE50" s="25" t="e">
        <f t="shared" si="5"/>
        <v>#N/A</v>
      </c>
      <c r="AF50" s="25" t="e">
        <f t="shared" si="5"/>
        <v>#N/A</v>
      </c>
      <c r="AG50" s="25">
        <f t="shared" si="5"/>
        <v>0.60830950736999512</v>
      </c>
      <c r="AI50" s="25" t="e">
        <f t="shared" si="7"/>
        <v>#N/A</v>
      </c>
      <c r="AJ50" s="25" t="e">
        <f t="shared" si="7"/>
        <v>#N/A</v>
      </c>
      <c r="AK50" s="25" t="e">
        <f t="shared" si="7"/>
        <v>#N/A</v>
      </c>
      <c r="AL50" s="25">
        <f t="shared" si="7"/>
        <v>0.94150036573410034</v>
      </c>
      <c r="AM50" s="25" t="e">
        <f t="shared" si="6"/>
        <v>#N/A</v>
      </c>
      <c r="AN50" s="25" t="e">
        <f t="shared" si="6"/>
        <v>#N/A</v>
      </c>
      <c r="AO50" s="25" t="e">
        <f t="shared" si="6"/>
        <v>#N/A</v>
      </c>
      <c r="AP50" s="25">
        <f t="shared" si="6"/>
        <v>2.974164113402367E-2</v>
      </c>
      <c r="AQ50" s="25" t="e">
        <f t="shared" si="6"/>
        <v>#N/A</v>
      </c>
    </row>
    <row r="51" spans="1:43" x14ac:dyDescent="0.35">
      <c r="A51" s="25" t="s">
        <v>38</v>
      </c>
      <c r="B51" s="25" t="s">
        <v>266</v>
      </c>
      <c r="C51" s="26">
        <v>1007759</v>
      </c>
      <c r="D51" s="27">
        <v>0.17650353908538821</v>
      </c>
      <c r="E51" s="27">
        <v>0.63614898920059204</v>
      </c>
      <c r="F51" s="27">
        <v>0.1792009919881821</v>
      </c>
      <c r="G51" s="27">
        <v>0.4452437162399292</v>
      </c>
      <c r="H51" s="27">
        <v>-0.13164679706096649</v>
      </c>
      <c r="I51" s="27">
        <v>-0.1785161942243576</v>
      </c>
      <c r="J51" s="27">
        <v>-0.15587811172008509</v>
      </c>
      <c r="K51" s="27">
        <v>-0.26707315444946289</v>
      </c>
      <c r="L51" s="27">
        <v>0.79952925443649292</v>
      </c>
      <c r="M51" s="27">
        <v>0.145414873957634</v>
      </c>
      <c r="N51" s="26">
        <v>0</v>
      </c>
      <c r="O51" s="26">
        <v>0</v>
      </c>
      <c r="P51" s="26">
        <v>0</v>
      </c>
      <c r="Q51" s="26">
        <v>1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X51" s="28">
        <f t="shared" si="3"/>
        <v>-2.6974529027938843E-3</v>
      </c>
      <c r="Y51" s="28">
        <f t="shared" si="3"/>
        <v>0.19090527296066284</v>
      </c>
      <c r="Z51" s="25">
        <f t="shared" si="4"/>
        <v>1</v>
      </c>
      <c r="AA51" s="25">
        <f t="shared" si="4"/>
        <v>0</v>
      </c>
      <c r="AD51" s="25" t="e">
        <f t="shared" si="5"/>
        <v>#N/A</v>
      </c>
      <c r="AE51" s="25" t="e">
        <f t="shared" si="5"/>
        <v>#N/A</v>
      </c>
      <c r="AF51" s="25" t="e">
        <f t="shared" si="5"/>
        <v>#N/A</v>
      </c>
      <c r="AG51" s="25">
        <f t="shared" si="5"/>
        <v>0.4452437162399292</v>
      </c>
      <c r="AI51" s="25" t="e">
        <f t="shared" si="7"/>
        <v>#N/A</v>
      </c>
      <c r="AJ51" s="25" t="e">
        <f t="shared" si="7"/>
        <v>#N/A</v>
      </c>
      <c r="AK51" s="25" t="e">
        <f t="shared" si="7"/>
        <v>#N/A</v>
      </c>
      <c r="AL51" s="25">
        <f t="shared" si="7"/>
        <v>0.79952925443649292</v>
      </c>
      <c r="AM51" s="25" t="e">
        <f t="shared" si="6"/>
        <v>#N/A</v>
      </c>
      <c r="AN51" s="25" t="e">
        <f t="shared" si="6"/>
        <v>#N/A</v>
      </c>
      <c r="AO51" s="25" t="e">
        <f t="shared" si="6"/>
        <v>#N/A</v>
      </c>
      <c r="AP51" s="25">
        <f t="shared" si="6"/>
        <v>0.145414873957634</v>
      </c>
      <c r="AQ51" s="25" t="e">
        <f t="shared" si="6"/>
        <v>#N/A</v>
      </c>
    </row>
    <row r="52" spans="1:43" x14ac:dyDescent="0.35">
      <c r="A52" s="25" t="s">
        <v>38</v>
      </c>
      <c r="B52" s="25" t="s">
        <v>267</v>
      </c>
      <c r="C52" s="26">
        <v>1004061</v>
      </c>
      <c r="D52" s="27">
        <v>5.406956747174263E-2</v>
      </c>
      <c r="E52" s="27">
        <v>0.8896031379699707</v>
      </c>
      <c r="F52" s="27">
        <v>0.15128922462463379</v>
      </c>
      <c r="G52" s="27">
        <v>1.0477908849716191</v>
      </c>
      <c r="H52" s="27">
        <v>-0.25408077239990229</v>
      </c>
      <c r="I52" s="27">
        <v>7.4937954545021057E-2</v>
      </c>
      <c r="J52" s="27">
        <v>-0.1837898790836334</v>
      </c>
      <c r="K52" s="27">
        <v>0.33547401428222662</v>
      </c>
      <c r="L52" s="27"/>
      <c r="M52" s="27"/>
      <c r="N52" s="26">
        <v>0</v>
      </c>
      <c r="O52" s="26">
        <v>0</v>
      </c>
      <c r="P52" s="26">
        <v>0</v>
      </c>
      <c r="Q52" s="26">
        <v>1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X52" s="28">
        <f t="shared" si="3"/>
        <v>-9.7219657152891159E-2</v>
      </c>
      <c r="Y52" s="28">
        <f t="shared" si="3"/>
        <v>-0.15818774700164839</v>
      </c>
      <c r="Z52" s="25">
        <f t="shared" si="4"/>
        <v>1</v>
      </c>
      <c r="AA52" s="25">
        <f t="shared" si="4"/>
        <v>1</v>
      </c>
      <c r="AD52" s="25" t="e">
        <f t="shared" si="5"/>
        <v>#N/A</v>
      </c>
      <c r="AE52" s="25" t="e">
        <f t="shared" si="5"/>
        <v>#N/A</v>
      </c>
      <c r="AF52" s="25" t="e">
        <f t="shared" si="5"/>
        <v>#N/A</v>
      </c>
      <c r="AG52" s="25">
        <f t="shared" si="5"/>
        <v>1.0477908849716191</v>
      </c>
      <c r="AI52" s="25" t="e">
        <f t="shared" ref="AI52:AL115" si="8">IF(N52=1,$L52,NA())</f>
        <v>#N/A</v>
      </c>
      <c r="AJ52" s="25" t="e">
        <f t="shared" si="8"/>
        <v>#N/A</v>
      </c>
      <c r="AK52" s="25" t="e">
        <f t="shared" si="8"/>
        <v>#N/A</v>
      </c>
      <c r="AM52" s="25" t="e">
        <f t="shared" si="6"/>
        <v>#N/A</v>
      </c>
      <c r="AN52" s="25" t="e">
        <f t="shared" si="6"/>
        <v>#N/A</v>
      </c>
      <c r="AO52" s="25" t="e">
        <f t="shared" si="6"/>
        <v>#N/A</v>
      </c>
      <c r="AP52" s="25">
        <f t="shared" si="6"/>
        <v>0</v>
      </c>
      <c r="AQ52" s="25" t="e">
        <f t="shared" si="6"/>
        <v>#N/A</v>
      </c>
    </row>
    <row r="53" spans="1:43" x14ac:dyDescent="0.35">
      <c r="A53" s="25" t="s">
        <v>38</v>
      </c>
      <c r="B53" s="25" t="s">
        <v>268</v>
      </c>
      <c r="C53" s="26">
        <v>1005466</v>
      </c>
      <c r="D53" s="27">
        <v>0.46358990669250488</v>
      </c>
      <c r="E53" s="27">
        <v>0.98228377103805542</v>
      </c>
      <c r="F53" s="27">
        <v>0.47812601923942571</v>
      </c>
      <c r="G53" s="27">
        <v>0.80344641208648682</v>
      </c>
      <c r="H53" s="27">
        <v>0.15543957054615021</v>
      </c>
      <c r="I53" s="27">
        <v>0.1676185876131058</v>
      </c>
      <c r="J53" s="27">
        <v>0.14304691553115839</v>
      </c>
      <c r="K53" s="27">
        <v>9.1129541397094727E-2</v>
      </c>
      <c r="L53" s="27">
        <v>0.82074469327926636</v>
      </c>
      <c r="M53" s="27">
        <v>6.4983002841472626E-2</v>
      </c>
      <c r="N53" s="26">
        <v>0</v>
      </c>
      <c r="O53" s="26">
        <v>0</v>
      </c>
      <c r="P53" s="26">
        <v>0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X53" s="28">
        <f t="shared" si="3"/>
        <v>-1.4536112546920832E-2</v>
      </c>
      <c r="Y53" s="28">
        <f t="shared" si="3"/>
        <v>0.1788373589515686</v>
      </c>
      <c r="Z53" s="25">
        <f t="shared" si="4"/>
        <v>1</v>
      </c>
      <c r="AA53" s="25">
        <f t="shared" si="4"/>
        <v>0</v>
      </c>
      <c r="AD53" s="25" t="e">
        <f t="shared" si="5"/>
        <v>#N/A</v>
      </c>
      <c r="AE53" s="25" t="e">
        <f t="shared" si="5"/>
        <v>#N/A</v>
      </c>
      <c r="AF53" s="25" t="e">
        <f t="shared" si="5"/>
        <v>#N/A</v>
      </c>
      <c r="AG53" s="25">
        <f t="shared" si="5"/>
        <v>0.80344641208648682</v>
      </c>
      <c r="AI53" s="25" t="e">
        <f t="shared" si="8"/>
        <v>#N/A</v>
      </c>
      <c r="AJ53" s="25" t="e">
        <f t="shared" si="8"/>
        <v>#N/A</v>
      </c>
      <c r="AK53" s="25" t="e">
        <f t="shared" si="8"/>
        <v>#N/A</v>
      </c>
      <c r="AL53" s="25">
        <f t="shared" si="8"/>
        <v>0.82074469327926636</v>
      </c>
      <c r="AM53" s="25" t="e">
        <f t="shared" si="6"/>
        <v>#N/A</v>
      </c>
      <c r="AN53" s="25" t="e">
        <f t="shared" si="6"/>
        <v>#N/A</v>
      </c>
      <c r="AO53" s="25" t="e">
        <f t="shared" si="6"/>
        <v>#N/A</v>
      </c>
      <c r="AP53" s="25">
        <f t="shared" si="6"/>
        <v>6.4983002841472626E-2</v>
      </c>
      <c r="AQ53" s="25" t="e">
        <f t="shared" si="6"/>
        <v>#N/A</v>
      </c>
    </row>
    <row r="54" spans="1:43" x14ac:dyDescent="0.35">
      <c r="A54" s="25" t="s">
        <v>38</v>
      </c>
      <c r="B54" s="25" t="s">
        <v>269</v>
      </c>
      <c r="C54" s="26">
        <v>136153</v>
      </c>
      <c r="D54" s="27">
        <v>0.11169832944870001</v>
      </c>
      <c r="E54" s="27">
        <v>0.7697981595993042</v>
      </c>
      <c r="F54" s="27">
        <v>0.13577444851398471</v>
      </c>
      <c r="G54" s="27">
        <v>0.61929136514663696</v>
      </c>
      <c r="H54" s="27">
        <v>-0.1964520066976547</v>
      </c>
      <c r="I54" s="27">
        <v>-4.4867027550935752E-2</v>
      </c>
      <c r="J54" s="27">
        <v>-0.1993046551942825</v>
      </c>
      <c r="K54" s="27">
        <v>-9.3025505542755127E-2</v>
      </c>
      <c r="L54" s="27">
        <v>0.79717719554901123</v>
      </c>
      <c r="M54" s="27">
        <v>0.1014881357550621</v>
      </c>
      <c r="N54" s="26">
        <v>0</v>
      </c>
      <c r="O54" s="26">
        <v>0</v>
      </c>
      <c r="P54" s="26">
        <v>0</v>
      </c>
      <c r="Q54" s="26">
        <v>1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X54" s="28">
        <f t="shared" si="3"/>
        <v>-2.4076119065284701E-2</v>
      </c>
      <c r="Y54" s="28">
        <f t="shared" si="3"/>
        <v>0.15050679445266724</v>
      </c>
      <c r="Z54" s="25">
        <f t="shared" si="4"/>
        <v>1</v>
      </c>
      <c r="AA54" s="25">
        <f t="shared" si="4"/>
        <v>0</v>
      </c>
      <c r="AD54" s="25" t="e">
        <f t="shared" si="5"/>
        <v>#N/A</v>
      </c>
      <c r="AE54" s="25" t="e">
        <f t="shared" si="5"/>
        <v>#N/A</v>
      </c>
      <c r="AF54" s="25" t="e">
        <f t="shared" si="5"/>
        <v>#N/A</v>
      </c>
      <c r="AG54" s="25">
        <f t="shared" si="5"/>
        <v>0.61929136514663696</v>
      </c>
      <c r="AI54" s="25" t="e">
        <f t="shared" si="8"/>
        <v>#N/A</v>
      </c>
      <c r="AJ54" s="25" t="e">
        <f t="shared" si="8"/>
        <v>#N/A</v>
      </c>
      <c r="AK54" s="25" t="e">
        <f t="shared" si="8"/>
        <v>#N/A</v>
      </c>
      <c r="AL54" s="25">
        <f t="shared" si="8"/>
        <v>0.79717719554901123</v>
      </c>
      <c r="AM54" s="25" t="e">
        <f t="shared" si="6"/>
        <v>#N/A</v>
      </c>
      <c r="AN54" s="25" t="e">
        <f t="shared" si="6"/>
        <v>#N/A</v>
      </c>
      <c r="AO54" s="25" t="e">
        <f t="shared" si="6"/>
        <v>#N/A</v>
      </c>
      <c r="AP54" s="25">
        <f t="shared" si="6"/>
        <v>0.1014881357550621</v>
      </c>
      <c r="AQ54" s="25" t="e">
        <f t="shared" si="6"/>
        <v>#N/A</v>
      </c>
    </row>
    <row r="55" spans="1:43" x14ac:dyDescent="0.35">
      <c r="A55" s="25" t="s">
        <v>38</v>
      </c>
      <c r="B55" s="25" t="s">
        <v>270</v>
      </c>
      <c r="C55" s="26">
        <v>1007205</v>
      </c>
      <c r="D55" s="27">
        <v>0.49822846055030823</v>
      </c>
      <c r="E55" s="27">
        <v>0.82837224006652832</v>
      </c>
      <c r="F55" s="27">
        <v>0.43488955497741699</v>
      </c>
      <c r="G55" s="27">
        <v>0.76360565423965454</v>
      </c>
      <c r="H55" s="27">
        <v>0.19007812440395361</v>
      </c>
      <c r="I55" s="27">
        <v>1.370705477893353E-2</v>
      </c>
      <c r="J55" s="27">
        <v>9.981045126914978E-2</v>
      </c>
      <c r="K55" s="27">
        <v>5.1288783550262451E-2</v>
      </c>
      <c r="L55" s="27">
        <v>0.8926011323928833</v>
      </c>
      <c r="M55" s="27">
        <v>7.7567853033542633E-2</v>
      </c>
      <c r="N55" s="26">
        <v>0</v>
      </c>
      <c r="O55" s="26">
        <v>0</v>
      </c>
      <c r="P55" s="26">
        <v>0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X55" s="28">
        <f t="shared" si="3"/>
        <v>6.3338905572891235E-2</v>
      </c>
      <c r="Y55" s="28">
        <f t="shared" si="3"/>
        <v>6.4766585826873779E-2</v>
      </c>
      <c r="Z55" s="25">
        <f t="shared" si="4"/>
        <v>0</v>
      </c>
      <c r="AA55" s="25">
        <f t="shared" si="4"/>
        <v>0</v>
      </c>
      <c r="AD55" s="25" t="e">
        <f t="shared" si="5"/>
        <v>#N/A</v>
      </c>
      <c r="AE55" s="25" t="e">
        <f t="shared" si="5"/>
        <v>#N/A</v>
      </c>
      <c r="AF55" s="25" t="e">
        <f t="shared" si="5"/>
        <v>#N/A</v>
      </c>
      <c r="AG55" s="25">
        <f t="shared" si="5"/>
        <v>0.76360565423965454</v>
      </c>
      <c r="AI55" s="25" t="e">
        <f t="shared" si="8"/>
        <v>#N/A</v>
      </c>
      <c r="AJ55" s="25" t="e">
        <f t="shared" si="8"/>
        <v>#N/A</v>
      </c>
      <c r="AK55" s="25" t="e">
        <f t="shared" si="8"/>
        <v>#N/A</v>
      </c>
      <c r="AL55" s="25">
        <f t="shared" si="8"/>
        <v>0.8926011323928833</v>
      </c>
      <c r="AM55" s="25" t="e">
        <f t="shared" si="6"/>
        <v>#N/A</v>
      </c>
      <c r="AN55" s="25" t="e">
        <f t="shared" si="6"/>
        <v>#N/A</v>
      </c>
      <c r="AO55" s="25" t="e">
        <f t="shared" si="6"/>
        <v>#N/A</v>
      </c>
      <c r="AP55" s="25">
        <f t="shared" si="6"/>
        <v>7.7567853033542633E-2</v>
      </c>
      <c r="AQ55" s="25" t="e">
        <f t="shared" si="6"/>
        <v>#N/A</v>
      </c>
    </row>
    <row r="56" spans="1:43" x14ac:dyDescent="0.35">
      <c r="A56" s="25" t="s">
        <v>38</v>
      </c>
      <c r="B56" s="25" t="s">
        <v>271</v>
      </c>
      <c r="C56" s="26">
        <v>111447</v>
      </c>
      <c r="D56" s="27">
        <v>0.50313222408294678</v>
      </c>
      <c r="E56" s="27">
        <v>0.66174095869064331</v>
      </c>
      <c r="F56" s="27">
        <v>0.47180077433586121</v>
      </c>
      <c r="G56" s="27">
        <v>0.60373681783676147</v>
      </c>
      <c r="H56" s="27">
        <v>0.1949818879365921</v>
      </c>
      <c r="I56" s="27">
        <v>-0.15292422473430631</v>
      </c>
      <c r="J56" s="27">
        <v>0.13672167062759399</v>
      </c>
      <c r="K56" s="27">
        <v>-0.1085800528526306</v>
      </c>
      <c r="L56" s="27">
        <v>0.62701761722564697</v>
      </c>
      <c r="M56" s="27">
        <v>0.27532017230987549</v>
      </c>
      <c r="N56" s="26">
        <v>0</v>
      </c>
      <c r="O56" s="26">
        <v>0</v>
      </c>
      <c r="P56" s="26">
        <v>0</v>
      </c>
      <c r="Q56" s="26">
        <v>1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X56" s="28">
        <f t="shared" si="3"/>
        <v>3.1331449747085571E-2</v>
      </c>
      <c r="Y56" s="28">
        <f t="shared" si="3"/>
        <v>5.8004140853881836E-2</v>
      </c>
      <c r="Z56" s="25">
        <f t="shared" si="4"/>
        <v>0</v>
      </c>
      <c r="AA56" s="25">
        <f t="shared" si="4"/>
        <v>0</v>
      </c>
      <c r="AD56" s="25" t="e">
        <f t="shared" si="5"/>
        <v>#N/A</v>
      </c>
      <c r="AE56" s="25" t="e">
        <f t="shared" si="5"/>
        <v>#N/A</v>
      </c>
      <c r="AF56" s="25" t="e">
        <f t="shared" si="5"/>
        <v>#N/A</v>
      </c>
      <c r="AG56" s="25">
        <f t="shared" si="5"/>
        <v>0.60373681783676147</v>
      </c>
      <c r="AI56" s="25" t="e">
        <f t="shared" si="8"/>
        <v>#N/A</v>
      </c>
      <c r="AJ56" s="25" t="e">
        <f t="shared" si="8"/>
        <v>#N/A</v>
      </c>
      <c r="AK56" s="25" t="e">
        <f t="shared" si="8"/>
        <v>#N/A</v>
      </c>
      <c r="AL56" s="25">
        <f t="shared" si="8"/>
        <v>0.62701761722564697</v>
      </c>
      <c r="AM56" s="25" t="e">
        <f t="shared" si="6"/>
        <v>#N/A</v>
      </c>
      <c r="AN56" s="25" t="e">
        <f t="shared" si="6"/>
        <v>#N/A</v>
      </c>
      <c r="AO56" s="25" t="e">
        <f t="shared" si="6"/>
        <v>#N/A</v>
      </c>
      <c r="AP56" s="25">
        <f t="shared" si="6"/>
        <v>0.27532017230987549</v>
      </c>
      <c r="AQ56" s="25" t="e">
        <f t="shared" si="6"/>
        <v>#N/A</v>
      </c>
    </row>
    <row r="57" spans="1:43" x14ac:dyDescent="0.35">
      <c r="A57" s="25" t="s">
        <v>38</v>
      </c>
      <c r="B57" s="25" t="s">
        <v>272</v>
      </c>
      <c r="C57" s="26">
        <v>100236</v>
      </c>
      <c r="D57" s="27">
        <v>0.29598960280418402</v>
      </c>
      <c r="E57" s="27">
        <v>0.79528748989105225</v>
      </c>
      <c r="F57" s="27">
        <v>0.38784882426261902</v>
      </c>
      <c r="G57" s="27">
        <v>0.64803546667098999</v>
      </c>
      <c r="H57" s="27">
        <v>-1.216073893010616E-2</v>
      </c>
      <c r="I57" s="27">
        <v>-1.9377695396542549E-2</v>
      </c>
      <c r="J57" s="27">
        <v>5.2769720554351807E-2</v>
      </c>
      <c r="K57" s="27">
        <v>-6.42814040184021E-2</v>
      </c>
      <c r="L57" s="27">
        <v>0.63612085580825806</v>
      </c>
      <c r="M57" s="27">
        <v>0.19952033460140231</v>
      </c>
      <c r="N57" s="26">
        <v>0</v>
      </c>
      <c r="O57" s="26">
        <v>0</v>
      </c>
      <c r="P57" s="26">
        <v>0</v>
      </c>
      <c r="Q57" s="26">
        <v>1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X57" s="28">
        <f t="shared" si="3"/>
        <v>-9.1859221458435003E-2</v>
      </c>
      <c r="Y57" s="28">
        <f t="shared" si="3"/>
        <v>0.14725202322006226</v>
      </c>
      <c r="Z57" s="25">
        <f t="shared" si="4"/>
        <v>1</v>
      </c>
      <c r="AA57" s="25">
        <f t="shared" si="4"/>
        <v>0</v>
      </c>
      <c r="AD57" s="25" t="e">
        <f t="shared" si="5"/>
        <v>#N/A</v>
      </c>
      <c r="AE57" s="25" t="e">
        <f t="shared" si="5"/>
        <v>#N/A</v>
      </c>
      <c r="AF57" s="25" t="e">
        <f t="shared" si="5"/>
        <v>#N/A</v>
      </c>
      <c r="AG57" s="25">
        <f t="shared" si="5"/>
        <v>0.64803546667098999</v>
      </c>
      <c r="AI57" s="25" t="e">
        <f t="shared" si="8"/>
        <v>#N/A</v>
      </c>
      <c r="AJ57" s="25" t="e">
        <f t="shared" si="8"/>
        <v>#N/A</v>
      </c>
      <c r="AK57" s="25" t="e">
        <f t="shared" si="8"/>
        <v>#N/A</v>
      </c>
      <c r="AL57" s="25">
        <f t="shared" si="8"/>
        <v>0.63612085580825806</v>
      </c>
      <c r="AM57" s="25" t="e">
        <f t="shared" si="6"/>
        <v>#N/A</v>
      </c>
      <c r="AN57" s="25" t="e">
        <f t="shared" si="6"/>
        <v>#N/A</v>
      </c>
      <c r="AO57" s="25" t="e">
        <f t="shared" si="6"/>
        <v>#N/A</v>
      </c>
      <c r="AP57" s="25">
        <f t="shared" si="6"/>
        <v>0.19952033460140231</v>
      </c>
      <c r="AQ57" s="25" t="e">
        <f t="shared" si="6"/>
        <v>#N/A</v>
      </c>
    </row>
    <row r="58" spans="1:43" x14ac:dyDescent="0.35">
      <c r="A58" s="25" t="s">
        <v>38</v>
      </c>
      <c r="B58" s="25" t="s">
        <v>273</v>
      </c>
      <c r="C58" s="26">
        <v>4303</v>
      </c>
      <c r="D58" s="27">
        <v>0.30500221252441412</v>
      </c>
      <c r="E58" s="27">
        <v>0.96410763263702393</v>
      </c>
      <c r="F58" s="27">
        <v>0.37246483564376831</v>
      </c>
      <c r="G58" s="27">
        <v>0.77429825067520142</v>
      </c>
      <c r="H58" s="27">
        <v>-3.1481292098760601E-3</v>
      </c>
      <c r="I58" s="27">
        <v>0.14944244921207431</v>
      </c>
      <c r="J58" s="27">
        <v>3.7385731935501099E-2</v>
      </c>
      <c r="K58" s="27">
        <v>6.1981379985809333E-2</v>
      </c>
      <c r="L58" s="27">
        <v>0.68086355924606323</v>
      </c>
      <c r="M58" s="27">
        <v>0.21419773995876309</v>
      </c>
      <c r="N58" s="26">
        <v>0</v>
      </c>
      <c r="O58" s="26">
        <v>0</v>
      </c>
      <c r="P58" s="26">
        <v>0</v>
      </c>
      <c r="Q58" s="26">
        <v>1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X58" s="28">
        <f t="shared" si="3"/>
        <v>-6.7462623119354193E-2</v>
      </c>
      <c r="Y58" s="28">
        <f t="shared" si="3"/>
        <v>0.18980938196182251</v>
      </c>
      <c r="Z58" s="25">
        <f t="shared" si="4"/>
        <v>1</v>
      </c>
      <c r="AA58" s="25">
        <f t="shared" si="4"/>
        <v>0</v>
      </c>
      <c r="AD58" s="25" t="e">
        <f t="shared" si="5"/>
        <v>#N/A</v>
      </c>
      <c r="AE58" s="25" t="e">
        <f t="shared" si="5"/>
        <v>#N/A</v>
      </c>
      <c r="AF58" s="25" t="e">
        <f t="shared" si="5"/>
        <v>#N/A</v>
      </c>
      <c r="AG58" s="25">
        <f t="shared" si="5"/>
        <v>0.77429825067520142</v>
      </c>
      <c r="AI58" s="25" t="e">
        <f t="shared" si="8"/>
        <v>#N/A</v>
      </c>
      <c r="AJ58" s="25" t="e">
        <f t="shared" si="8"/>
        <v>#N/A</v>
      </c>
      <c r="AK58" s="25" t="e">
        <f t="shared" si="8"/>
        <v>#N/A</v>
      </c>
      <c r="AL58" s="25">
        <f t="shared" si="8"/>
        <v>0.68086355924606323</v>
      </c>
      <c r="AM58" s="25" t="e">
        <f t="shared" si="6"/>
        <v>#N/A</v>
      </c>
      <c r="AN58" s="25" t="e">
        <f t="shared" si="6"/>
        <v>#N/A</v>
      </c>
      <c r="AO58" s="25" t="e">
        <f t="shared" si="6"/>
        <v>#N/A</v>
      </c>
      <c r="AP58" s="25">
        <f t="shared" si="6"/>
        <v>0.21419773995876309</v>
      </c>
      <c r="AQ58" s="25" t="e">
        <f t="shared" si="6"/>
        <v>#N/A</v>
      </c>
    </row>
    <row r="59" spans="1:43" x14ac:dyDescent="0.35">
      <c r="A59" s="25" t="s">
        <v>38</v>
      </c>
      <c r="B59" s="25" t="s">
        <v>274</v>
      </c>
      <c r="C59" s="26">
        <v>110728</v>
      </c>
      <c r="D59" s="27">
        <v>0.22318385541439059</v>
      </c>
      <c r="E59" s="27">
        <v>0.80343931913375854</v>
      </c>
      <c r="F59" s="27">
        <v>0.35653528571128851</v>
      </c>
      <c r="G59" s="27">
        <v>0.65001082420349121</v>
      </c>
      <c r="H59" s="27">
        <v>-8.4966488182544708E-2</v>
      </c>
      <c r="I59" s="27">
        <v>-1.122586615383625E-2</v>
      </c>
      <c r="J59" s="27">
        <v>2.1456180140376091E-2</v>
      </c>
      <c r="K59" s="27">
        <v>-6.2306046485900879E-2</v>
      </c>
      <c r="L59" s="27">
        <v>0.66566717624664307</v>
      </c>
      <c r="M59" s="27">
        <v>0.17675912380218509</v>
      </c>
      <c r="N59" s="26">
        <v>0</v>
      </c>
      <c r="O59" s="26">
        <v>0</v>
      </c>
      <c r="P59" s="26">
        <v>0</v>
      </c>
      <c r="Q59" s="26">
        <v>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X59" s="28">
        <f t="shared" si="3"/>
        <v>-0.13335143029689792</v>
      </c>
      <c r="Y59" s="28">
        <f t="shared" si="3"/>
        <v>0.15342849493026733</v>
      </c>
      <c r="Z59" s="25">
        <f t="shared" si="4"/>
        <v>1</v>
      </c>
      <c r="AA59" s="25">
        <f t="shared" si="4"/>
        <v>0</v>
      </c>
      <c r="AD59" s="25" t="e">
        <f t="shared" si="5"/>
        <v>#N/A</v>
      </c>
      <c r="AE59" s="25" t="e">
        <f t="shared" si="5"/>
        <v>#N/A</v>
      </c>
      <c r="AF59" s="25" t="e">
        <f t="shared" si="5"/>
        <v>#N/A</v>
      </c>
      <c r="AG59" s="25">
        <f t="shared" si="5"/>
        <v>0.65001082420349121</v>
      </c>
      <c r="AI59" s="25" t="e">
        <f t="shared" si="8"/>
        <v>#N/A</v>
      </c>
      <c r="AJ59" s="25" t="e">
        <f t="shared" si="8"/>
        <v>#N/A</v>
      </c>
      <c r="AK59" s="25" t="e">
        <f t="shared" si="8"/>
        <v>#N/A</v>
      </c>
      <c r="AL59" s="25">
        <f t="shared" si="8"/>
        <v>0.66566717624664307</v>
      </c>
      <c r="AM59" s="25" t="e">
        <f t="shared" si="6"/>
        <v>#N/A</v>
      </c>
      <c r="AN59" s="25" t="e">
        <f t="shared" si="6"/>
        <v>#N/A</v>
      </c>
      <c r="AO59" s="25" t="e">
        <f t="shared" si="6"/>
        <v>#N/A</v>
      </c>
      <c r="AP59" s="25">
        <f t="shared" si="6"/>
        <v>0.17675912380218509</v>
      </c>
      <c r="AQ59" s="25" t="e">
        <f t="shared" si="6"/>
        <v>#N/A</v>
      </c>
    </row>
    <row r="60" spans="1:43" x14ac:dyDescent="0.35">
      <c r="A60" s="25" t="s">
        <v>40</v>
      </c>
      <c r="B60" s="25" t="s">
        <v>275</v>
      </c>
      <c r="C60" s="26">
        <v>1000588</v>
      </c>
      <c r="D60" s="27">
        <v>0.39810124039649958</v>
      </c>
      <c r="E60" s="27">
        <v>0.50395625829696655</v>
      </c>
      <c r="F60" s="27">
        <v>0.47794777154922491</v>
      </c>
      <c r="G60" s="27">
        <v>0.58356094360351563</v>
      </c>
      <c r="H60" s="27">
        <v>-5.0590089522302151E-3</v>
      </c>
      <c r="I60" s="27">
        <v>-5.8739610016345978E-2</v>
      </c>
      <c r="J60" s="27">
        <v>4.9507524818181992E-2</v>
      </c>
      <c r="K60" s="27">
        <v>-1.1012100614607331E-2</v>
      </c>
      <c r="L60" s="27">
        <v>0.78156155347824097</v>
      </c>
      <c r="M60" s="27">
        <v>0.1718481928110123</v>
      </c>
      <c r="N60" s="26">
        <v>0</v>
      </c>
      <c r="O60" s="26">
        <v>0</v>
      </c>
      <c r="P60" s="26">
        <v>0</v>
      </c>
      <c r="Q60" s="26">
        <v>1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X60" s="28">
        <f t="shared" si="3"/>
        <v>-7.9846531152725331E-2</v>
      </c>
      <c r="Y60" s="28">
        <f t="shared" si="3"/>
        <v>-7.9604685306549072E-2</v>
      </c>
      <c r="Z60" s="25">
        <f t="shared" si="4"/>
        <v>1</v>
      </c>
      <c r="AA60" s="25">
        <f t="shared" si="4"/>
        <v>1</v>
      </c>
      <c r="AD60" s="25" t="e">
        <f t="shared" si="5"/>
        <v>#N/A</v>
      </c>
      <c r="AE60" s="25" t="e">
        <f t="shared" si="5"/>
        <v>#N/A</v>
      </c>
      <c r="AF60" s="25" t="e">
        <f t="shared" si="5"/>
        <v>#N/A</v>
      </c>
      <c r="AG60" s="25">
        <f t="shared" si="5"/>
        <v>0.58356094360351563</v>
      </c>
      <c r="AI60" s="25" t="e">
        <f t="shared" si="8"/>
        <v>#N/A</v>
      </c>
      <c r="AJ60" s="25" t="e">
        <f t="shared" si="8"/>
        <v>#N/A</v>
      </c>
      <c r="AK60" s="25" t="e">
        <f t="shared" si="8"/>
        <v>#N/A</v>
      </c>
      <c r="AL60" s="25">
        <f t="shared" si="8"/>
        <v>0.78156155347824097</v>
      </c>
      <c r="AM60" s="25" t="e">
        <f t="shared" si="6"/>
        <v>#N/A</v>
      </c>
      <c r="AN60" s="25" t="e">
        <f t="shared" si="6"/>
        <v>#N/A</v>
      </c>
      <c r="AO60" s="25" t="e">
        <f t="shared" si="6"/>
        <v>#N/A</v>
      </c>
      <c r="AP60" s="25">
        <f t="shared" si="6"/>
        <v>0.1718481928110123</v>
      </c>
      <c r="AQ60" s="25" t="e">
        <f t="shared" si="6"/>
        <v>#N/A</v>
      </c>
    </row>
    <row r="61" spans="1:43" x14ac:dyDescent="0.35">
      <c r="A61" s="25" t="s">
        <v>40</v>
      </c>
      <c r="B61" s="25" t="s">
        <v>276</v>
      </c>
      <c r="C61" s="26">
        <v>1001735</v>
      </c>
      <c r="D61" s="27">
        <v>0.29046311974525452</v>
      </c>
      <c r="E61" s="27">
        <v>0.52850115299224854</v>
      </c>
      <c r="F61" s="27">
        <v>0.21786679327487951</v>
      </c>
      <c r="G61" s="27">
        <v>0.71019768714904785</v>
      </c>
      <c r="H61" s="27">
        <v>-0.1126971319317818</v>
      </c>
      <c r="I61" s="27">
        <v>-3.4194715321064002E-2</v>
      </c>
      <c r="J61" s="27">
        <v>-0.21057344973087311</v>
      </c>
      <c r="K61" s="27">
        <v>0.11562464386224749</v>
      </c>
      <c r="L61" s="27">
        <v>1.8276730552315709E-2</v>
      </c>
      <c r="M61" s="27">
        <v>0.24531207978725431</v>
      </c>
      <c r="N61" s="26">
        <v>0</v>
      </c>
      <c r="O61" s="26">
        <v>0</v>
      </c>
      <c r="P61" s="26">
        <v>0</v>
      </c>
      <c r="Q61" s="26">
        <v>1</v>
      </c>
      <c r="R61" s="26">
        <v>0</v>
      </c>
      <c r="S61" s="26">
        <v>0</v>
      </c>
      <c r="T61" s="26">
        <v>0</v>
      </c>
      <c r="U61" s="26">
        <v>0</v>
      </c>
      <c r="V61" s="26">
        <v>1</v>
      </c>
      <c r="X61" s="28">
        <f t="shared" si="3"/>
        <v>7.2596326470375006E-2</v>
      </c>
      <c r="Y61" s="28">
        <f t="shared" si="3"/>
        <v>-0.18169653415679932</v>
      </c>
      <c r="Z61" s="25">
        <f t="shared" si="4"/>
        <v>0</v>
      </c>
      <c r="AA61" s="25">
        <f t="shared" si="4"/>
        <v>1</v>
      </c>
      <c r="AD61" s="25" t="e">
        <f t="shared" si="5"/>
        <v>#N/A</v>
      </c>
      <c r="AE61" s="25" t="e">
        <f t="shared" si="5"/>
        <v>#N/A</v>
      </c>
      <c r="AF61" s="25" t="e">
        <f t="shared" si="5"/>
        <v>#N/A</v>
      </c>
      <c r="AG61" s="25">
        <f t="shared" si="5"/>
        <v>0.71019768714904785</v>
      </c>
      <c r="AI61" s="25" t="e">
        <f t="shared" si="8"/>
        <v>#N/A</v>
      </c>
      <c r="AJ61" s="25" t="e">
        <f t="shared" si="8"/>
        <v>#N/A</v>
      </c>
      <c r="AK61" s="25" t="e">
        <f t="shared" si="8"/>
        <v>#N/A</v>
      </c>
      <c r="AL61" s="25">
        <f t="shared" si="8"/>
        <v>1.8276730552315709E-2</v>
      </c>
      <c r="AM61" s="25" t="e">
        <f t="shared" si="6"/>
        <v>#N/A</v>
      </c>
      <c r="AN61" s="25" t="e">
        <f t="shared" si="6"/>
        <v>#N/A</v>
      </c>
      <c r="AO61" s="25" t="e">
        <f t="shared" si="6"/>
        <v>#N/A</v>
      </c>
      <c r="AP61" s="25">
        <f t="shared" si="6"/>
        <v>0.24531207978725431</v>
      </c>
      <c r="AQ61" s="25" t="e">
        <f t="shared" si="6"/>
        <v>#N/A</v>
      </c>
    </row>
    <row r="62" spans="1:43" x14ac:dyDescent="0.35">
      <c r="A62" s="25" t="s">
        <v>40</v>
      </c>
      <c r="B62" s="25" t="s">
        <v>277</v>
      </c>
      <c r="C62" s="26">
        <v>102931</v>
      </c>
      <c r="D62" s="27">
        <v>0.1775127500295639</v>
      </c>
      <c r="E62" s="27">
        <v>0.27372866868972778</v>
      </c>
      <c r="F62" s="27">
        <v>0.25777971744537348</v>
      </c>
      <c r="G62" s="27">
        <v>0.4013964831829071</v>
      </c>
      <c r="H62" s="27">
        <v>-0.22564749419689181</v>
      </c>
      <c r="I62" s="27">
        <v>-0.28896719217300421</v>
      </c>
      <c r="J62" s="27">
        <v>-0.170660525560379</v>
      </c>
      <c r="K62" s="27">
        <v>-0.1931765675544739</v>
      </c>
      <c r="L62" s="27">
        <v>0.34214553236961359</v>
      </c>
      <c r="M62" s="27">
        <v>0.20859324932098389</v>
      </c>
      <c r="N62" s="26">
        <v>0</v>
      </c>
      <c r="O62" s="26">
        <v>0</v>
      </c>
      <c r="P62" s="26">
        <v>0</v>
      </c>
      <c r="Q62" s="26">
        <v>1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X62" s="28">
        <f t="shared" si="3"/>
        <v>-8.0266967415809576E-2</v>
      </c>
      <c r="Y62" s="28">
        <f t="shared" si="3"/>
        <v>-0.12766781449317932</v>
      </c>
      <c r="Z62" s="25">
        <f t="shared" si="4"/>
        <v>1</v>
      </c>
      <c r="AA62" s="25">
        <f t="shared" si="4"/>
        <v>1</v>
      </c>
      <c r="AD62" s="25" t="e">
        <f t="shared" si="5"/>
        <v>#N/A</v>
      </c>
      <c r="AE62" s="25" t="e">
        <f t="shared" si="5"/>
        <v>#N/A</v>
      </c>
      <c r="AF62" s="25" t="e">
        <f t="shared" si="5"/>
        <v>#N/A</v>
      </c>
      <c r="AG62" s="25">
        <f t="shared" si="5"/>
        <v>0.4013964831829071</v>
      </c>
      <c r="AI62" s="25" t="e">
        <f t="shared" si="8"/>
        <v>#N/A</v>
      </c>
      <c r="AJ62" s="25" t="e">
        <f t="shared" si="8"/>
        <v>#N/A</v>
      </c>
      <c r="AK62" s="25" t="e">
        <f t="shared" si="8"/>
        <v>#N/A</v>
      </c>
      <c r="AL62" s="25">
        <f t="shared" si="8"/>
        <v>0.34214553236961359</v>
      </c>
      <c r="AM62" s="25" t="e">
        <f t="shared" si="6"/>
        <v>#N/A</v>
      </c>
      <c r="AN62" s="25" t="e">
        <f t="shared" si="6"/>
        <v>#N/A</v>
      </c>
      <c r="AO62" s="25" t="e">
        <f t="shared" si="6"/>
        <v>#N/A</v>
      </c>
      <c r="AP62" s="25">
        <f t="shared" si="6"/>
        <v>0.20859324932098389</v>
      </c>
      <c r="AQ62" s="25" t="e">
        <f t="shared" si="6"/>
        <v>#N/A</v>
      </c>
    </row>
    <row r="63" spans="1:43" x14ac:dyDescent="0.35">
      <c r="A63" s="25" t="s">
        <v>40</v>
      </c>
      <c r="B63" s="25" t="s">
        <v>278</v>
      </c>
      <c r="C63" s="26">
        <v>1003405</v>
      </c>
      <c r="D63" s="27">
        <v>0.42985770106315607</v>
      </c>
      <c r="E63" s="27">
        <v>0.57546800374984741</v>
      </c>
      <c r="F63" s="27">
        <v>0.40751656889915472</v>
      </c>
      <c r="G63" s="27">
        <v>0.59312939643859863</v>
      </c>
      <c r="H63" s="27">
        <v>2.6697451248764988E-2</v>
      </c>
      <c r="I63" s="27">
        <v>1.277213450521231E-2</v>
      </c>
      <c r="J63" s="27">
        <v>-2.0923679694533352E-2</v>
      </c>
      <c r="K63" s="27">
        <v>-1.443648128770292E-3</v>
      </c>
      <c r="L63" s="27">
        <v>0.79682397842407227</v>
      </c>
      <c r="M63" s="27">
        <v>0.12840396165847781</v>
      </c>
      <c r="N63" s="26">
        <v>0</v>
      </c>
      <c r="O63" s="26">
        <v>0</v>
      </c>
      <c r="P63" s="26">
        <v>0</v>
      </c>
      <c r="Q63" s="26">
        <v>1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X63" s="28">
        <f t="shared" si="3"/>
        <v>2.2341132164001354E-2</v>
      </c>
      <c r="Y63" s="28">
        <f t="shared" si="3"/>
        <v>-1.7661392688751221E-2</v>
      </c>
      <c r="Z63" s="25">
        <f t="shared" si="4"/>
        <v>0</v>
      </c>
      <c r="AA63" s="25">
        <f t="shared" si="4"/>
        <v>1</v>
      </c>
      <c r="AD63" s="25" t="e">
        <f t="shared" si="5"/>
        <v>#N/A</v>
      </c>
      <c r="AE63" s="25" t="e">
        <f t="shared" si="5"/>
        <v>#N/A</v>
      </c>
      <c r="AF63" s="25" t="e">
        <f t="shared" si="5"/>
        <v>#N/A</v>
      </c>
      <c r="AG63" s="25">
        <f t="shared" si="5"/>
        <v>0.59312939643859863</v>
      </c>
      <c r="AI63" s="25" t="e">
        <f t="shared" si="8"/>
        <v>#N/A</v>
      </c>
      <c r="AJ63" s="25" t="e">
        <f t="shared" si="8"/>
        <v>#N/A</v>
      </c>
      <c r="AK63" s="25" t="e">
        <f t="shared" si="8"/>
        <v>#N/A</v>
      </c>
      <c r="AL63" s="25">
        <f t="shared" si="8"/>
        <v>0.79682397842407227</v>
      </c>
      <c r="AM63" s="25" t="e">
        <f t="shared" si="6"/>
        <v>#N/A</v>
      </c>
      <c r="AN63" s="25" t="e">
        <f t="shared" si="6"/>
        <v>#N/A</v>
      </c>
      <c r="AO63" s="25" t="e">
        <f t="shared" si="6"/>
        <v>#N/A</v>
      </c>
      <c r="AP63" s="25">
        <f t="shared" si="6"/>
        <v>0.12840396165847781</v>
      </c>
      <c r="AQ63" s="25" t="e">
        <f t="shared" si="6"/>
        <v>#N/A</v>
      </c>
    </row>
    <row r="64" spans="1:43" x14ac:dyDescent="0.35">
      <c r="A64" s="25" t="s">
        <v>40</v>
      </c>
      <c r="B64" s="25" t="s">
        <v>279</v>
      </c>
      <c r="C64" s="26">
        <v>1003492</v>
      </c>
      <c r="D64" s="27">
        <v>0.27038457989692688</v>
      </c>
      <c r="E64" s="27">
        <v>0.41291472315788269</v>
      </c>
      <c r="F64" s="27">
        <v>0.31926319003105158</v>
      </c>
      <c r="G64" s="27">
        <v>0.45387727022171021</v>
      </c>
      <c r="H64" s="27">
        <v>-0.13277566432952881</v>
      </c>
      <c r="I64" s="27">
        <v>-0.14978115260601041</v>
      </c>
      <c r="J64" s="27">
        <v>-0.1091770604252815</v>
      </c>
      <c r="K64" s="27">
        <v>-0.1406957805156708</v>
      </c>
      <c r="L64" s="27">
        <v>0.93958806991577148</v>
      </c>
      <c r="M64" s="27">
        <v>2.531164325773716E-2</v>
      </c>
      <c r="N64" s="26">
        <v>0</v>
      </c>
      <c r="O64" s="26">
        <v>0</v>
      </c>
      <c r="P64" s="26">
        <v>0</v>
      </c>
      <c r="Q64" s="26">
        <v>1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X64" s="28">
        <f t="shared" si="3"/>
        <v>-4.88786101341247E-2</v>
      </c>
      <c r="Y64" s="28">
        <f t="shared" si="3"/>
        <v>-4.0962547063827515E-2</v>
      </c>
      <c r="Z64" s="25">
        <f t="shared" si="4"/>
        <v>1</v>
      </c>
      <c r="AA64" s="25">
        <f t="shared" si="4"/>
        <v>1</v>
      </c>
      <c r="AD64" s="25" t="e">
        <f t="shared" si="5"/>
        <v>#N/A</v>
      </c>
      <c r="AE64" s="25" t="e">
        <f t="shared" si="5"/>
        <v>#N/A</v>
      </c>
      <c r="AF64" s="25" t="e">
        <f t="shared" si="5"/>
        <v>#N/A</v>
      </c>
      <c r="AG64" s="25">
        <f t="shared" si="5"/>
        <v>0.45387727022171021</v>
      </c>
      <c r="AI64" s="25" t="e">
        <f t="shared" si="8"/>
        <v>#N/A</v>
      </c>
      <c r="AJ64" s="25" t="e">
        <f t="shared" si="8"/>
        <v>#N/A</v>
      </c>
      <c r="AK64" s="25" t="e">
        <f t="shared" si="8"/>
        <v>#N/A</v>
      </c>
      <c r="AL64" s="25">
        <f t="shared" si="8"/>
        <v>0.93958806991577148</v>
      </c>
      <c r="AM64" s="25" t="e">
        <f t="shared" si="6"/>
        <v>#N/A</v>
      </c>
      <c r="AN64" s="25" t="e">
        <f t="shared" si="6"/>
        <v>#N/A</v>
      </c>
      <c r="AO64" s="25" t="e">
        <f t="shared" si="6"/>
        <v>#N/A</v>
      </c>
      <c r="AP64" s="25">
        <f t="shared" si="6"/>
        <v>2.531164325773716E-2</v>
      </c>
      <c r="AQ64" s="25" t="e">
        <f t="shared" si="6"/>
        <v>#N/A</v>
      </c>
    </row>
    <row r="65" spans="1:43" x14ac:dyDescent="0.35">
      <c r="A65" s="25" t="s">
        <v>40</v>
      </c>
      <c r="B65" s="25" t="s">
        <v>280</v>
      </c>
      <c r="C65" s="26">
        <v>1004553</v>
      </c>
      <c r="D65" s="27">
        <v>0.16657133400440219</v>
      </c>
      <c r="E65" s="27">
        <v>0.57143288850784302</v>
      </c>
      <c r="F65" s="27">
        <v>0.36365360021591192</v>
      </c>
      <c r="G65" s="27">
        <v>0.49644225835800171</v>
      </c>
      <c r="H65" s="27">
        <v>-0.2365889102220535</v>
      </c>
      <c r="I65" s="27">
        <v>8.7370192632079124E-3</v>
      </c>
      <c r="J65" s="27">
        <v>-6.4786650240421295E-2</v>
      </c>
      <c r="K65" s="27">
        <v>-9.8130784928798676E-2</v>
      </c>
      <c r="L65" s="27">
        <v>0.94646024703979492</v>
      </c>
      <c r="M65" s="27">
        <v>1.985587552189827E-2</v>
      </c>
      <c r="N65" s="26">
        <v>0</v>
      </c>
      <c r="O65" s="26">
        <v>0</v>
      </c>
      <c r="P65" s="26">
        <v>0</v>
      </c>
      <c r="Q65" s="26">
        <v>1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X65" s="28">
        <f t="shared" si="3"/>
        <v>-0.19708226621150973</v>
      </c>
      <c r="Y65" s="28">
        <f t="shared" si="3"/>
        <v>7.4990630149841309E-2</v>
      </c>
      <c r="Z65" s="25">
        <f t="shared" si="4"/>
        <v>1</v>
      </c>
      <c r="AA65" s="25">
        <f t="shared" si="4"/>
        <v>0</v>
      </c>
      <c r="AD65" s="25" t="e">
        <f t="shared" si="5"/>
        <v>#N/A</v>
      </c>
      <c r="AE65" s="25" t="e">
        <f t="shared" si="5"/>
        <v>#N/A</v>
      </c>
      <c r="AF65" s="25" t="e">
        <f t="shared" si="5"/>
        <v>#N/A</v>
      </c>
      <c r="AG65" s="25">
        <f t="shared" si="5"/>
        <v>0.49644225835800171</v>
      </c>
      <c r="AI65" s="25" t="e">
        <f t="shared" si="8"/>
        <v>#N/A</v>
      </c>
      <c r="AJ65" s="25" t="e">
        <f t="shared" si="8"/>
        <v>#N/A</v>
      </c>
      <c r="AK65" s="25" t="e">
        <f t="shared" si="8"/>
        <v>#N/A</v>
      </c>
      <c r="AL65" s="25">
        <f t="shared" si="8"/>
        <v>0.94646024703979492</v>
      </c>
      <c r="AM65" s="25" t="e">
        <f t="shared" si="6"/>
        <v>#N/A</v>
      </c>
      <c r="AN65" s="25" t="e">
        <f t="shared" si="6"/>
        <v>#N/A</v>
      </c>
      <c r="AO65" s="25" t="e">
        <f t="shared" si="6"/>
        <v>#N/A</v>
      </c>
      <c r="AP65" s="25">
        <f t="shared" si="6"/>
        <v>1.985587552189827E-2</v>
      </c>
      <c r="AQ65" s="25" t="e">
        <f t="shared" si="6"/>
        <v>#N/A</v>
      </c>
    </row>
    <row r="66" spans="1:43" x14ac:dyDescent="0.35">
      <c r="A66" s="25" t="s">
        <v>40</v>
      </c>
      <c r="B66" s="25" t="s">
        <v>281</v>
      </c>
      <c r="C66" s="26">
        <v>1011257</v>
      </c>
      <c r="D66" s="27">
        <v>0.56060487031936646</v>
      </c>
      <c r="E66" s="27">
        <v>0.77522760629653931</v>
      </c>
      <c r="F66" s="27">
        <v>0.43417394161224371</v>
      </c>
      <c r="G66" s="27">
        <v>0.61170667409896851</v>
      </c>
      <c r="H66" s="27">
        <v>0.15744462609291079</v>
      </c>
      <c r="I66" s="27">
        <v>0.21253173053264621</v>
      </c>
      <c r="J66" s="27">
        <v>5.7336930185556412E-3</v>
      </c>
      <c r="K66" s="27">
        <v>1.7133628949522969E-2</v>
      </c>
      <c r="L66" s="27">
        <v>0.90145730972290039</v>
      </c>
      <c r="M66" s="27">
        <v>6.9918632507324219E-2</v>
      </c>
      <c r="N66" s="26">
        <v>0</v>
      </c>
      <c r="O66" s="26">
        <v>0</v>
      </c>
      <c r="P66" s="26">
        <v>0</v>
      </c>
      <c r="Q66" s="26">
        <v>1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X66" s="28">
        <f t="shared" si="3"/>
        <v>0.12643092870712275</v>
      </c>
      <c r="Y66" s="28">
        <f t="shared" si="3"/>
        <v>0.1635209321975708</v>
      </c>
      <c r="Z66" s="25">
        <f t="shared" si="4"/>
        <v>0</v>
      </c>
      <c r="AA66" s="25">
        <f t="shared" si="4"/>
        <v>0</v>
      </c>
      <c r="AD66" s="25" t="e">
        <f t="shared" si="5"/>
        <v>#N/A</v>
      </c>
      <c r="AE66" s="25" t="e">
        <f t="shared" si="5"/>
        <v>#N/A</v>
      </c>
      <c r="AF66" s="25" t="e">
        <f t="shared" si="5"/>
        <v>#N/A</v>
      </c>
      <c r="AG66" s="25">
        <f t="shared" si="5"/>
        <v>0.61170667409896851</v>
      </c>
      <c r="AI66" s="25" t="e">
        <f t="shared" si="8"/>
        <v>#N/A</v>
      </c>
      <c r="AJ66" s="25" t="e">
        <f t="shared" si="8"/>
        <v>#N/A</v>
      </c>
      <c r="AK66" s="25" t="e">
        <f t="shared" si="8"/>
        <v>#N/A</v>
      </c>
      <c r="AL66" s="25">
        <f t="shared" si="8"/>
        <v>0.90145730972290039</v>
      </c>
      <c r="AM66" s="25" t="e">
        <f t="shared" ref="AM66:AQ116" si="9">IF(N66=1,$M66,NA())</f>
        <v>#N/A</v>
      </c>
      <c r="AN66" s="25" t="e">
        <f t="shared" si="9"/>
        <v>#N/A</v>
      </c>
      <c r="AO66" s="25" t="e">
        <f t="shared" si="9"/>
        <v>#N/A</v>
      </c>
      <c r="AP66" s="25">
        <f t="shared" si="9"/>
        <v>6.9918632507324219E-2</v>
      </c>
      <c r="AQ66" s="25" t="e">
        <f t="shared" si="9"/>
        <v>#N/A</v>
      </c>
    </row>
    <row r="67" spans="1:43" x14ac:dyDescent="0.35">
      <c r="A67" s="25" t="s">
        <v>40</v>
      </c>
      <c r="B67" s="25" t="s">
        <v>282</v>
      </c>
      <c r="C67" s="26">
        <v>1005625</v>
      </c>
      <c r="D67" s="27">
        <v>0.41015645861625671</v>
      </c>
      <c r="E67" s="27">
        <v>0.55994904041290283</v>
      </c>
      <c r="F67" s="27">
        <v>0.37532401084899902</v>
      </c>
      <c r="G67" s="27">
        <v>0.54947823286056519</v>
      </c>
      <c r="H67" s="27">
        <v>6.996209267526865E-3</v>
      </c>
      <c r="I67" s="27">
        <v>-2.7468290645629172E-3</v>
      </c>
      <c r="J67" s="27">
        <v>-5.3116235882043839E-2</v>
      </c>
      <c r="K67" s="27">
        <v>-4.5094810426235199E-2</v>
      </c>
      <c r="L67" s="27">
        <v>0.89853203296661377</v>
      </c>
      <c r="M67" s="27">
        <v>4.1141245514154427E-2</v>
      </c>
      <c r="N67" s="26">
        <v>0</v>
      </c>
      <c r="O67" s="26">
        <v>0</v>
      </c>
      <c r="P67" s="26">
        <v>0</v>
      </c>
      <c r="Q67" s="26">
        <v>1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X67" s="28">
        <f t="shared" ref="X67:Y130" si="10">D67-F67</f>
        <v>3.483244776725769E-2</v>
      </c>
      <c r="Y67" s="28">
        <f t="shared" si="10"/>
        <v>1.0470807552337646E-2</v>
      </c>
      <c r="Z67" s="25">
        <f t="shared" ref="Z67:AA130" si="11">IF(X67&lt;0,1,0)</f>
        <v>0</v>
      </c>
      <c r="AA67" s="25">
        <f t="shared" si="11"/>
        <v>0</v>
      </c>
      <c r="AD67" s="25" t="e">
        <f t="shared" ref="AD67:AG130" si="12">IF(N67=1,$G67,NA())</f>
        <v>#N/A</v>
      </c>
      <c r="AE67" s="25" t="e">
        <f t="shared" si="12"/>
        <v>#N/A</v>
      </c>
      <c r="AF67" s="25" t="e">
        <f t="shared" si="12"/>
        <v>#N/A</v>
      </c>
      <c r="AG67" s="25">
        <f t="shared" si="12"/>
        <v>0.54947823286056519</v>
      </c>
      <c r="AI67" s="25" t="e">
        <f t="shared" si="8"/>
        <v>#N/A</v>
      </c>
      <c r="AJ67" s="25" t="e">
        <f t="shared" si="8"/>
        <v>#N/A</v>
      </c>
      <c r="AK67" s="25" t="e">
        <f t="shared" si="8"/>
        <v>#N/A</v>
      </c>
      <c r="AL67" s="25">
        <f t="shared" si="8"/>
        <v>0.89853203296661377</v>
      </c>
      <c r="AM67" s="25" t="e">
        <f t="shared" si="9"/>
        <v>#N/A</v>
      </c>
      <c r="AN67" s="25" t="e">
        <f t="shared" si="9"/>
        <v>#N/A</v>
      </c>
      <c r="AO67" s="25" t="e">
        <f t="shared" si="9"/>
        <v>#N/A</v>
      </c>
      <c r="AP67" s="25">
        <f t="shared" si="9"/>
        <v>4.1141245514154427E-2</v>
      </c>
      <c r="AQ67" s="25" t="e">
        <f t="shared" si="9"/>
        <v>#N/A</v>
      </c>
    </row>
    <row r="68" spans="1:43" x14ac:dyDescent="0.35">
      <c r="A68" s="25" t="s">
        <v>40</v>
      </c>
      <c r="B68" s="25" t="s">
        <v>283</v>
      </c>
      <c r="C68" s="26">
        <v>111506</v>
      </c>
      <c r="D68" s="27">
        <v>0.50536620616912842</v>
      </c>
      <c r="E68" s="27">
        <v>0.44914346933364868</v>
      </c>
      <c r="F68" s="27">
        <v>0.573170006275177</v>
      </c>
      <c r="G68" s="27">
        <v>0.61580002307891846</v>
      </c>
      <c r="H68" s="27">
        <v>0.1022059544920921</v>
      </c>
      <c r="I68" s="27">
        <v>-0.11355239897966379</v>
      </c>
      <c r="J68" s="27">
        <v>0.14472976326942441</v>
      </c>
      <c r="K68" s="27">
        <v>2.122697792947292E-2</v>
      </c>
      <c r="L68" s="27">
        <v>0.48768895864486689</v>
      </c>
      <c r="M68" s="27">
        <v>0.17440237104892731</v>
      </c>
      <c r="N68" s="26">
        <v>0</v>
      </c>
      <c r="O68" s="26">
        <v>0</v>
      </c>
      <c r="P68" s="26">
        <v>0</v>
      </c>
      <c r="Q68" s="26">
        <v>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X68" s="28">
        <f t="shared" si="10"/>
        <v>-6.7803800106048584E-2</v>
      </c>
      <c r="Y68" s="28">
        <f t="shared" si="10"/>
        <v>-0.16665655374526978</v>
      </c>
      <c r="Z68" s="25">
        <f t="shared" si="11"/>
        <v>1</v>
      </c>
      <c r="AA68" s="25">
        <f t="shared" si="11"/>
        <v>1</v>
      </c>
      <c r="AD68" s="25" t="e">
        <f t="shared" si="12"/>
        <v>#N/A</v>
      </c>
      <c r="AE68" s="25" t="e">
        <f t="shared" si="12"/>
        <v>#N/A</v>
      </c>
      <c r="AF68" s="25" t="e">
        <f t="shared" si="12"/>
        <v>#N/A</v>
      </c>
      <c r="AG68" s="25">
        <f t="shared" si="12"/>
        <v>0.61580002307891846</v>
      </c>
      <c r="AI68" s="25" t="e">
        <f t="shared" si="8"/>
        <v>#N/A</v>
      </c>
      <c r="AJ68" s="25" t="e">
        <f t="shared" si="8"/>
        <v>#N/A</v>
      </c>
      <c r="AK68" s="25" t="e">
        <f t="shared" si="8"/>
        <v>#N/A</v>
      </c>
      <c r="AL68" s="25">
        <f t="shared" si="8"/>
        <v>0.48768895864486689</v>
      </c>
      <c r="AM68" s="25" t="e">
        <f t="shared" si="9"/>
        <v>#N/A</v>
      </c>
      <c r="AN68" s="25" t="e">
        <f t="shared" si="9"/>
        <v>#N/A</v>
      </c>
      <c r="AO68" s="25" t="e">
        <f t="shared" si="9"/>
        <v>#N/A</v>
      </c>
      <c r="AP68" s="25">
        <f t="shared" si="9"/>
        <v>0.17440237104892731</v>
      </c>
      <c r="AQ68" s="25" t="e">
        <f t="shared" si="9"/>
        <v>#N/A</v>
      </c>
    </row>
    <row r="69" spans="1:43" x14ac:dyDescent="0.35">
      <c r="A69" s="25" t="s">
        <v>40</v>
      </c>
      <c r="B69" s="25" t="s">
        <v>284</v>
      </c>
      <c r="C69" s="26">
        <v>1000001</v>
      </c>
      <c r="D69" s="27">
        <v>0.57636302709579468</v>
      </c>
      <c r="E69" s="27">
        <v>0.69493263959884644</v>
      </c>
      <c r="F69" s="27">
        <v>0.46698743104934692</v>
      </c>
      <c r="G69" s="27">
        <v>0.59916812181472778</v>
      </c>
      <c r="H69" s="27">
        <v>0.17320278286933899</v>
      </c>
      <c r="I69" s="27">
        <v>0.13223676383495331</v>
      </c>
      <c r="J69" s="27">
        <v>3.8547184318304062E-2</v>
      </c>
      <c r="K69" s="27">
        <v>4.5950771309435368E-3</v>
      </c>
      <c r="L69" s="27">
        <v>0.92490822076797485</v>
      </c>
      <c r="M69" s="27">
        <v>6.1434410512447357E-2</v>
      </c>
      <c r="N69" s="26">
        <v>0</v>
      </c>
      <c r="O69" s="26">
        <v>0</v>
      </c>
      <c r="P69" s="26">
        <v>0</v>
      </c>
      <c r="Q69" s="26">
        <v>1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X69" s="28">
        <f t="shared" si="10"/>
        <v>0.10937559604644775</v>
      </c>
      <c r="Y69" s="28">
        <f t="shared" si="10"/>
        <v>9.5764517784118652E-2</v>
      </c>
      <c r="Z69" s="25">
        <f t="shared" si="11"/>
        <v>0</v>
      </c>
      <c r="AA69" s="25">
        <f t="shared" si="11"/>
        <v>0</v>
      </c>
      <c r="AD69" s="25" t="e">
        <f t="shared" si="12"/>
        <v>#N/A</v>
      </c>
      <c r="AE69" s="25" t="e">
        <f t="shared" si="12"/>
        <v>#N/A</v>
      </c>
      <c r="AF69" s="25" t="e">
        <f t="shared" si="12"/>
        <v>#N/A</v>
      </c>
      <c r="AG69" s="25">
        <f t="shared" si="12"/>
        <v>0.59916812181472778</v>
      </c>
      <c r="AI69" s="25" t="e">
        <f t="shared" si="8"/>
        <v>#N/A</v>
      </c>
      <c r="AJ69" s="25" t="e">
        <f t="shared" si="8"/>
        <v>#N/A</v>
      </c>
      <c r="AK69" s="25" t="e">
        <f t="shared" si="8"/>
        <v>#N/A</v>
      </c>
      <c r="AL69" s="25">
        <f t="shared" si="8"/>
        <v>0.92490822076797485</v>
      </c>
      <c r="AM69" s="25" t="e">
        <f t="shared" si="9"/>
        <v>#N/A</v>
      </c>
      <c r="AN69" s="25" t="e">
        <f t="shared" si="9"/>
        <v>#N/A</v>
      </c>
      <c r="AO69" s="25" t="e">
        <f t="shared" si="9"/>
        <v>#N/A</v>
      </c>
      <c r="AP69" s="25">
        <f t="shared" si="9"/>
        <v>6.1434410512447357E-2</v>
      </c>
      <c r="AQ69" s="25" t="e">
        <f t="shared" si="9"/>
        <v>#N/A</v>
      </c>
    </row>
    <row r="70" spans="1:43" x14ac:dyDescent="0.35">
      <c r="A70" s="25" t="s">
        <v>40</v>
      </c>
      <c r="B70" s="25" t="s">
        <v>285</v>
      </c>
      <c r="C70" s="26">
        <v>1006799</v>
      </c>
      <c r="D70" s="27">
        <v>0.47179827094078058</v>
      </c>
      <c r="E70" s="27">
        <v>0.53673732280731201</v>
      </c>
      <c r="F70" s="27">
        <v>0.45885190367698669</v>
      </c>
      <c r="G70" s="27">
        <v>0.53409570455551147</v>
      </c>
      <c r="H70" s="27">
        <v>6.8638019263744354E-2</v>
      </c>
      <c r="I70" s="27">
        <v>-2.5958547368645671E-2</v>
      </c>
      <c r="J70" s="27">
        <v>3.041165508329868E-2</v>
      </c>
      <c r="K70" s="27">
        <v>-6.047733873128891E-2</v>
      </c>
      <c r="L70" s="27">
        <v>0.96586310863494873</v>
      </c>
      <c r="M70" s="27">
        <v>2.7380295097827911E-2</v>
      </c>
      <c r="N70" s="26">
        <v>0</v>
      </c>
      <c r="O70" s="26">
        <v>0</v>
      </c>
      <c r="P70" s="26">
        <v>0</v>
      </c>
      <c r="Q70" s="26">
        <v>1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X70" s="28">
        <f t="shared" si="10"/>
        <v>1.294636726379389E-2</v>
      </c>
      <c r="Y70" s="28">
        <f t="shared" si="10"/>
        <v>2.6416182518005371E-3</v>
      </c>
      <c r="Z70" s="25">
        <f t="shared" si="11"/>
        <v>0</v>
      </c>
      <c r="AA70" s="25">
        <f t="shared" si="11"/>
        <v>0</v>
      </c>
      <c r="AD70" s="25" t="e">
        <f t="shared" si="12"/>
        <v>#N/A</v>
      </c>
      <c r="AE70" s="25" t="e">
        <f t="shared" si="12"/>
        <v>#N/A</v>
      </c>
      <c r="AF70" s="25" t="e">
        <f t="shared" si="12"/>
        <v>#N/A</v>
      </c>
      <c r="AG70" s="25">
        <f t="shared" si="12"/>
        <v>0.53409570455551147</v>
      </c>
      <c r="AI70" s="25" t="e">
        <f t="shared" si="8"/>
        <v>#N/A</v>
      </c>
      <c r="AJ70" s="25" t="e">
        <f t="shared" si="8"/>
        <v>#N/A</v>
      </c>
      <c r="AK70" s="25" t="e">
        <f t="shared" si="8"/>
        <v>#N/A</v>
      </c>
      <c r="AL70" s="25">
        <f t="shared" si="8"/>
        <v>0.96586310863494873</v>
      </c>
      <c r="AM70" s="25" t="e">
        <f t="shared" si="9"/>
        <v>#N/A</v>
      </c>
      <c r="AN70" s="25" t="e">
        <f t="shared" si="9"/>
        <v>#N/A</v>
      </c>
      <c r="AO70" s="25" t="e">
        <f t="shared" si="9"/>
        <v>#N/A</v>
      </c>
      <c r="AP70" s="25">
        <f t="shared" si="9"/>
        <v>2.7380295097827911E-2</v>
      </c>
      <c r="AQ70" s="25" t="e">
        <f t="shared" si="9"/>
        <v>#N/A</v>
      </c>
    </row>
    <row r="71" spans="1:43" x14ac:dyDescent="0.35">
      <c r="A71" s="25" t="s">
        <v>40</v>
      </c>
      <c r="B71" s="25" t="s">
        <v>286</v>
      </c>
      <c r="C71" s="26">
        <v>1046268</v>
      </c>
      <c r="D71" s="27">
        <v>0.33856609463691711</v>
      </c>
      <c r="E71" s="27">
        <v>0.56590366363525391</v>
      </c>
      <c r="F71" s="27">
        <v>0.27221968770027161</v>
      </c>
      <c r="G71" s="27">
        <v>0.45148926973342901</v>
      </c>
      <c r="H71" s="27">
        <v>-6.4594157040119171E-2</v>
      </c>
      <c r="I71" s="27">
        <v>3.207794157788157E-3</v>
      </c>
      <c r="J71" s="27">
        <v>-0.15622055530548101</v>
      </c>
      <c r="K71" s="27">
        <v>-0.143083781003952</v>
      </c>
      <c r="L71" s="27">
        <v>0.92722189426422119</v>
      </c>
      <c r="M71" s="27">
        <v>5.2531719207763672E-2</v>
      </c>
      <c r="N71" s="26">
        <v>0</v>
      </c>
      <c r="O71" s="26">
        <v>0</v>
      </c>
      <c r="P71" s="26">
        <v>0</v>
      </c>
      <c r="Q71" s="26">
        <v>1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X71" s="28">
        <f t="shared" si="10"/>
        <v>6.6346406936645508E-2</v>
      </c>
      <c r="Y71" s="28">
        <f t="shared" si="10"/>
        <v>0.1144143939018249</v>
      </c>
      <c r="Z71" s="25">
        <f t="shared" si="11"/>
        <v>0</v>
      </c>
      <c r="AA71" s="25">
        <f t="shared" si="11"/>
        <v>0</v>
      </c>
      <c r="AD71" s="25" t="e">
        <f t="shared" si="12"/>
        <v>#N/A</v>
      </c>
      <c r="AE71" s="25" t="e">
        <f t="shared" si="12"/>
        <v>#N/A</v>
      </c>
      <c r="AF71" s="25" t="e">
        <f t="shared" si="12"/>
        <v>#N/A</v>
      </c>
      <c r="AG71" s="25">
        <f t="shared" si="12"/>
        <v>0.45148926973342901</v>
      </c>
      <c r="AI71" s="25" t="e">
        <f t="shared" si="8"/>
        <v>#N/A</v>
      </c>
      <c r="AJ71" s="25" t="e">
        <f t="shared" si="8"/>
        <v>#N/A</v>
      </c>
      <c r="AK71" s="25" t="e">
        <f t="shared" si="8"/>
        <v>#N/A</v>
      </c>
      <c r="AL71" s="25">
        <f t="shared" si="8"/>
        <v>0.92722189426422119</v>
      </c>
      <c r="AM71" s="25" t="e">
        <f t="shared" si="9"/>
        <v>#N/A</v>
      </c>
      <c r="AN71" s="25" t="e">
        <f t="shared" si="9"/>
        <v>#N/A</v>
      </c>
      <c r="AO71" s="25" t="e">
        <f t="shared" si="9"/>
        <v>#N/A</v>
      </c>
      <c r="AP71" s="25">
        <f t="shared" si="9"/>
        <v>5.2531719207763672E-2</v>
      </c>
      <c r="AQ71" s="25" t="e">
        <f t="shared" si="9"/>
        <v>#N/A</v>
      </c>
    </row>
    <row r="72" spans="1:43" x14ac:dyDescent="0.35">
      <c r="A72" s="25" t="s">
        <v>40</v>
      </c>
      <c r="B72" s="25" t="s">
        <v>287</v>
      </c>
      <c r="C72" s="26">
        <v>1007531</v>
      </c>
      <c r="D72" s="27">
        <v>0.34557875990867609</v>
      </c>
      <c r="E72" s="27">
        <v>0.58662432432174683</v>
      </c>
      <c r="F72" s="27">
        <v>0.45727741718292242</v>
      </c>
      <c r="G72" s="27">
        <v>0.66424977779388428</v>
      </c>
      <c r="H72" s="27">
        <v>-5.7581488043069839E-2</v>
      </c>
      <c r="I72" s="27">
        <v>2.392845414578915E-2</v>
      </c>
      <c r="J72" s="27">
        <v>2.8837168589234349E-2</v>
      </c>
      <c r="K72" s="27">
        <v>6.9676734507083893E-2</v>
      </c>
      <c r="L72" s="27">
        <v>0.84837418794631958</v>
      </c>
      <c r="M72" s="27">
        <v>8.9876629412174225E-2</v>
      </c>
      <c r="N72" s="26">
        <v>0</v>
      </c>
      <c r="O72" s="26">
        <v>0</v>
      </c>
      <c r="P72" s="26">
        <v>0</v>
      </c>
      <c r="Q72" s="26">
        <v>1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X72" s="28">
        <f t="shared" si="10"/>
        <v>-0.11169865727424633</v>
      </c>
      <c r="Y72" s="28">
        <f t="shared" si="10"/>
        <v>-7.7625453472137451E-2</v>
      </c>
      <c r="Z72" s="25">
        <f t="shared" si="11"/>
        <v>1</v>
      </c>
      <c r="AA72" s="25">
        <f t="shared" si="11"/>
        <v>1</v>
      </c>
      <c r="AD72" s="25" t="e">
        <f t="shared" si="12"/>
        <v>#N/A</v>
      </c>
      <c r="AE72" s="25" t="e">
        <f t="shared" si="12"/>
        <v>#N/A</v>
      </c>
      <c r="AF72" s="25" t="e">
        <f t="shared" si="12"/>
        <v>#N/A</v>
      </c>
      <c r="AG72" s="25">
        <f t="shared" si="12"/>
        <v>0.66424977779388428</v>
      </c>
      <c r="AI72" s="25" t="e">
        <f t="shared" si="8"/>
        <v>#N/A</v>
      </c>
      <c r="AJ72" s="25" t="e">
        <f t="shared" si="8"/>
        <v>#N/A</v>
      </c>
      <c r="AK72" s="25" t="e">
        <f t="shared" si="8"/>
        <v>#N/A</v>
      </c>
      <c r="AL72" s="25">
        <f t="shared" si="8"/>
        <v>0.84837418794631958</v>
      </c>
      <c r="AM72" s="25" t="e">
        <f t="shared" si="9"/>
        <v>#N/A</v>
      </c>
      <c r="AN72" s="25" t="e">
        <f t="shared" si="9"/>
        <v>#N/A</v>
      </c>
      <c r="AO72" s="25" t="e">
        <f t="shared" si="9"/>
        <v>#N/A</v>
      </c>
      <c r="AP72" s="25">
        <f t="shared" si="9"/>
        <v>8.9876629412174225E-2</v>
      </c>
      <c r="AQ72" s="25" t="e">
        <f t="shared" si="9"/>
        <v>#N/A</v>
      </c>
    </row>
    <row r="73" spans="1:43" x14ac:dyDescent="0.35">
      <c r="A73" s="25" t="s">
        <v>40</v>
      </c>
      <c r="B73" s="25" t="s">
        <v>288</v>
      </c>
      <c r="C73" s="26">
        <v>1007708</v>
      </c>
      <c r="D73" s="27">
        <v>0.42416998744010931</v>
      </c>
      <c r="E73" s="27">
        <v>0.64989292621612549</v>
      </c>
      <c r="F73" s="27">
        <v>0.37900808453559881</v>
      </c>
      <c r="G73" s="27">
        <v>0.54754060506820679</v>
      </c>
      <c r="H73" s="27">
        <v>2.100973762571812E-2</v>
      </c>
      <c r="I73" s="27">
        <v>8.7197057902812958E-2</v>
      </c>
      <c r="J73" s="27">
        <v>-4.9432162195444107E-2</v>
      </c>
      <c r="K73" s="27">
        <v>-4.7032438218593597E-2</v>
      </c>
      <c r="L73" s="27">
        <v>0.94703865051269531</v>
      </c>
      <c r="M73" s="27">
        <v>3.1378015875816352E-2</v>
      </c>
      <c r="N73" s="26">
        <v>0</v>
      </c>
      <c r="O73" s="26">
        <v>0</v>
      </c>
      <c r="P73" s="26">
        <v>0</v>
      </c>
      <c r="Q73" s="26">
        <v>1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X73" s="28">
        <f t="shared" si="10"/>
        <v>4.5161902904510498E-2</v>
      </c>
      <c r="Y73" s="28">
        <f t="shared" si="10"/>
        <v>0.1023523211479187</v>
      </c>
      <c r="Z73" s="25">
        <f t="shared" si="11"/>
        <v>0</v>
      </c>
      <c r="AA73" s="25">
        <f t="shared" si="11"/>
        <v>0</v>
      </c>
      <c r="AD73" s="25" t="e">
        <f t="shared" si="12"/>
        <v>#N/A</v>
      </c>
      <c r="AE73" s="25" t="e">
        <f t="shared" si="12"/>
        <v>#N/A</v>
      </c>
      <c r="AF73" s="25" t="e">
        <f t="shared" si="12"/>
        <v>#N/A</v>
      </c>
      <c r="AG73" s="25">
        <f t="shared" si="12"/>
        <v>0.54754060506820679</v>
      </c>
      <c r="AI73" s="25" t="e">
        <f t="shared" si="8"/>
        <v>#N/A</v>
      </c>
      <c r="AJ73" s="25" t="e">
        <f t="shared" si="8"/>
        <v>#N/A</v>
      </c>
      <c r="AK73" s="25" t="e">
        <f t="shared" si="8"/>
        <v>#N/A</v>
      </c>
      <c r="AL73" s="25">
        <f t="shared" si="8"/>
        <v>0.94703865051269531</v>
      </c>
      <c r="AM73" s="25" t="e">
        <f t="shared" si="9"/>
        <v>#N/A</v>
      </c>
      <c r="AN73" s="25" t="e">
        <f t="shared" si="9"/>
        <v>#N/A</v>
      </c>
      <c r="AO73" s="25" t="e">
        <f t="shared" si="9"/>
        <v>#N/A</v>
      </c>
      <c r="AP73" s="25">
        <f t="shared" si="9"/>
        <v>3.1378015875816352E-2</v>
      </c>
      <c r="AQ73" s="25" t="e">
        <f t="shared" si="9"/>
        <v>#N/A</v>
      </c>
    </row>
    <row r="74" spans="1:43" x14ac:dyDescent="0.35">
      <c r="A74" s="25" t="s">
        <v>40</v>
      </c>
      <c r="B74" s="25" t="s">
        <v>289</v>
      </c>
      <c r="C74" s="26">
        <v>1008290</v>
      </c>
      <c r="D74" s="27">
        <v>0.59317046403884888</v>
      </c>
      <c r="E74" s="27">
        <v>0.6973997950553894</v>
      </c>
      <c r="F74" s="27">
        <v>0.37927857041358948</v>
      </c>
      <c r="G74" s="27">
        <v>0.56244295835494995</v>
      </c>
      <c r="H74" s="27">
        <v>0.19001021981239319</v>
      </c>
      <c r="I74" s="27">
        <v>0.1347039192914963</v>
      </c>
      <c r="J74" s="27">
        <v>-4.9161676317453377E-2</v>
      </c>
      <c r="K74" s="27">
        <v>-3.2130084931850433E-2</v>
      </c>
      <c r="L74" s="27">
        <v>0.87830108404159546</v>
      </c>
      <c r="M74" s="27">
        <v>4.9911949783563607E-2</v>
      </c>
      <c r="N74" s="26">
        <v>0</v>
      </c>
      <c r="O74" s="26">
        <v>0</v>
      </c>
      <c r="P74" s="26">
        <v>0</v>
      </c>
      <c r="Q74" s="26">
        <v>1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X74" s="28">
        <f t="shared" si="10"/>
        <v>0.2138918936252594</v>
      </c>
      <c r="Y74" s="28">
        <f t="shared" si="10"/>
        <v>0.13495683670043945</v>
      </c>
      <c r="Z74" s="25">
        <f t="shared" si="11"/>
        <v>0</v>
      </c>
      <c r="AA74" s="25">
        <f t="shared" si="11"/>
        <v>0</v>
      </c>
      <c r="AD74" s="25" t="e">
        <f t="shared" si="12"/>
        <v>#N/A</v>
      </c>
      <c r="AE74" s="25" t="e">
        <f t="shared" si="12"/>
        <v>#N/A</v>
      </c>
      <c r="AF74" s="25" t="e">
        <f t="shared" si="12"/>
        <v>#N/A</v>
      </c>
      <c r="AG74" s="25">
        <f t="shared" si="12"/>
        <v>0.56244295835494995</v>
      </c>
      <c r="AI74" s="25" t="e">
        <f t="shared" si="8"/>
        <v>#N/A</v>
      </c>
      <c r="AJ74" s="25" t="e">
        <f t="shared" si="8"/>
        <v>#N/A</v>
      </c>
      <c r="AK74" s="25" t="e">
        <f t="shared" si="8"/>
        <v>#N/A</v>
      </c>
      <c r="AL74" s="25">
        <f t="shared" si="8"/>
        <v>0.87830108404159546</v>
      </c>
      <c r="AM74" s="25" t="e">
        <f t="shared" si="9"/>
        <v>#N/A</v>
      </c>
      <c r="AN74" s="25" t="e">
        <f t="shared" si="9"/>
        <v>#N/A</v>
      </c>
      <c r="AO74" s="25" t="e">
        <f t="shared" si="9"/>
        <v>#N/A</v>
      </c>
      <c r="AP74" s="25">
        <f t="shared" si="9"/>
        <v>4.9911949783563607E-2</v>
      </c>
      <c r="AQ74" s="25" t="e">
        <f t="shared" si="9"/>
        <v>#N/A</v>
      </c>
    </row>
    <row r="75" spans="1:43" x14ac:dyDescent="0.35">
      <c r="A75" s="25" t="s">
        <v>40</v>
      </c>
      <c r="B75" s="25" t="s">
        <v>290</v>
      </c>
      <c r="C75" s="26">
        <v>1008432</v>
      </c>
      <c r="D75" s="27">
        <v>0.57734417915344238</v>
      </c>
      <c r="E75" s="27">
        <v>0.75818872451782227</v>
      </c>
      <c r="F75" s="27">
        <v>0.7456963062286377</v>
      </c>
      <c r="G75" s="27">
        <v>0.86333382129669189</v>
      </c>
      <c r="H75" s="27">
        <v>0.17418393492698669</v>
      </c>
      <c r="I75" s="27">
        <v>0.19549284875392911</v>
      </c>
      <c r="J75" s="27">
        <v>0.31725606322288508</v>
      </c>
      <c r="K75" s="27">
        <v>0.26876077055931091</v>
      </c>
      <c r="L75" s="27">
        <v>0.32449245452880859</v>
      </c>
      <c r="M75" s="27">
        <v>0.55649131536483765</v>
      </c>
      <c r="N75" s="26">
        <v>0</v>
      </c>
      <c r="O75" s="26">
        <v>0</v>
      </c>
      <c r="P75" s="26">
        <v>0</v>
      </c>
      <c r="Q75" s="26">
        <v>1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X75" s="28">
        <f t="shared" si="10"/>
        <v>-0.16835212707519531</v>
      </c>
      <c r="Y75" s="28">
        <f t="shared" si="10"/>
        <v>-0.10514509677886963</v>
      </c>
      <c r="Z75" s="25">
        <f t="shared" si="11"/>
        <v>1</v>
      </c>
      <c r="AA75" s="25">
        <f t="shared" si="11"/>
        <v>1</v>
      </c>
      <c r="AD75" s="25" t="e">
        <f t="shared" si="12"/>
        <v>#N/A</v>
      </c>
      <c r="AE75" s="25" t="e">
        <f t="shared" si="12"/>
        <v>#N/A</v>
      </c>
      <c r="AF75" s="25" t="e">
        <f t="shared" si="12"/>
        <v>#N/A</v>
      </c>
      <c r="AG75" s="25">
        <f t="shared" si="12"/>
        <v>0.86333382129669189</v>
      </c>
      <c r="AI75" s="25" t="e">
        <f t="shared" si="8"/>
        <v>#N/A</v>
      </c>
      <c r="AJ75" s="25" t="e">
        <f t="shared" si="8"/>
        <v>#N/A</v>
      </c>
      <c r="AK75" s="25" t="e">
        <f t="shared" si="8"/>
        <v>#N/A</v>
      </c>
      <c r="AL75" s="25">
        <f t="shared" si="8"/>
        <v>0.32449245452880859</v>
      </c>
      <c r="AM75" s="25" t="e">
        <f t="shared" si="9"/>
        <v>#N/A</v>
      </c>
      <c r="AN75" s="25" t="e">
        <f t="shared" si="9"/>
        <v>#N/A</v>
      </c>
      <c r="AO75" s="25" t="e">
        <f t="shared" si="9"/>
        <v>#N/A</v>
      </c>
      <c r="AP75" s="25">
        <f t="shared" si="9"/>
        <v>0.55649131536483765</v>
      </c>
      <c r="AQ75" s="25" t="e">
        <f t="shared" si="9"/>
        <v>#N/A</v>
      </c>
    </row>
    <row r="76" spans="1:43" x14ac:dyDescent="0.35">
      <c r="A76" s="25" t="s">
        <v>40</v>
      </c>
      <c r="B76" s="25" t="s">
        <v>291</v>
      </c>
      <c r="C76" s="26">
        <v>1008235</v>
      </c>
      <c r="D76" s="27">
        <v>0.30131423473358149</v>
      </c>
      <c r="E76" s="27">
        <v>0.47936847805976868</v>
      </c>
      <c r="F76" s="27">
        <v>0.33535754680633539</v>
      </c>
      <c r="G76" s="27">
        <v>0.5946764349937439</v>
      </c>
      <c r="H76" s="27">
        <v>-0.1018460169434547</v>
      </c>
      <c r="I76" s="27">
        <v>-8.3327390253543854E-2</v>
      </c>
      <c r="J76" s="27">
        <v>-9.3082703649997711E-2</v>
      </c>
      <c r="K76" s="27">
        <v>1.033904627547599E-4</v>
      </c>
      <c r="L76" s="27">
        <v>4.1756652295589447E-2</v>
      </c>
      <c r="M76" s="27">
        <v>0.1235252693295479</v>
      </c>
      <c r="N76" s="26">
        <v>0</v>
      </c>
      <c r="O76" s="26">
        <v>0</v>
      </c>
      <c r="P76" s="26">
        <v>0</v>
      </c>
      <c r="Q76" s="26">
        <v>1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X76" s="28">
        <f t="shared" si="10"/>
        <v>-3.4043312072753906E-2</v>
      </c>
      <c r="Y76" s="28">
        <f t="shared" si="10"/>
        <v>-0.11530795693397522</v>
      </c>
      <c r="Z76" s="25">
        <f t="shared" si="11"/>
        <v>1</v>
      </c>
      <c r="AA76" s="25">
        <f t="shared" si="11"/>
        <v>1</v>
      </c>
      <c r="AD76" s="25" t="e">
        <f t="shared" si="12"/>
        <v>#N/A</v>
      </c>
      <c r="AE76" s="25" t="e">
        <f t="shared" si="12"/>
        <v>#N/A</v>
      </c>
      <c r="AF76" s="25" t="e">
        <f t="shared" si="12"/>
        <v>#N/A</v>
      </c>
      <c r="AG76" s="25">
        <f t="shared" si="12"/>
        <v>0.5946764349937439</v>
      </c>
      <c r="AI76" s="25" t="e">
        <f t="shared" si="8"/>
        <v>#N/A</v>
      </c>
      <c r="AJ76" s="25" t="e">
        <f t="shared" si="8"/>
        <v>#N/A</v>
      </c>
      <c r="AK76" s="25" t="e">
        <f t="shared" si="8"/>
        <v>#N/A</v>
      </c>
      <c r="AL76" s="25">
        <f t="shared" si="8"/>
        <v>4.1756652295589447E-2</v>
      </c>
      <c r="AM76" s="25" t="e">
        <f t="shared" si="9"/>
        <v>#N/A</v>
      </c>
      <c r="AN76" s="25" t="e">
        <f t="shared" si="9"/>
        <v>#N/A</v>
      </c>
      <c r="AO76" s="25" t="e">
        <f t="shared" si="9"/>
        <v>#N/A</v>
      </c>
      <c r="AP76" s="25">
        <f t="shared" si="9"/>
        <v>0.1235252693295479</v>
      </c>
      <c r="AQ76" s="25" t="e">
        <f t="shared" si="9"/>
        <v>#N/A</v>
      </c>
    </row>
    <row r="77" spans="1:43" x14ac:dyDescent="0.35">
      <c r="A77" s="25" t="s">
        <v>40</v>
      </c>
      <c r="B77" s="25" t="s">
        <v>292</v>
      </c>
      <c r="C77" s="26">
        <v>1022340</v>
      </c>
      <c r="D77" s="27">
        <v>0.20134782791137701</v>
      </c>
      <c r="E77" s="27">
        <v>0.24877449870109561</v>
      </c>
      <c r="F77" s="27">
        <v>0.41556978225708008</v>
      </c>
      <c r="G77" s="27">
        <v>0.65195304155349731</v>
      </c>
      <c r="H77" s="27">
        <v>-0.20181241631507871</v>
      </c>
      <c r="I77" s="27">
        <v>-0.31392136216163641</v>
      </c>
      <c r="J77" s="27">
        <v>-1.287046633660793E-2</v>
      </c>
      <c r="K77" s="27">
        <v>5.737999826669693E-2</v>
      </c>
      <c r="L77" s="27">
        <v>0.99312525987625122</v>
      </c>
      <c r="M77" s="27">
        <v>6.8747261539101601E-3</v>
      </c>
      <c r="N77" s="26">
        <v>0</v>
      </c>
      <c r="O77" s="26">
        <v>0</v>
      </c>
      <c r="P77" s="26">
        <v>0</v>
      </c>
      <c r="Q77" s="26">
        <v>1</v>
      </c>
      <c r="R77" s="26">
        <v>1</v>
      </c>
      <c r="S77" s="26">
        <v>0</v>
      </c>
      <c r="T77" s="26">
        <v>0</v>
      </c>
      <c r="U77" s="26">
        <v>0</v>
      </c>
      <c r="V77" s="26">
        <v>1</v>
      </c>
      <c r="X77" s="28">
        <f t="shared" si="10"/>
        <v>-0.21422195434570307</v>
      </c>
      <c r="Y77" s="28">
        <f t="shared" si="10"/>
        <v>-0.40317854285240173</v>
      </c>
      <c r="Z77" s="25">
        <f t="shared" si="11"/>
        <v>1</v>
      </c>
      <c r="AA77" s="25">
        <f t="shared" si="11"/>
        <v>1</v>
      </c>
      <c r="AD77" s="25" t="e">
        <f t="shared" si="12"/>
        <v>#N/A</v>
      </c>
      <c r="AE77" s="25" t="e">
        <f t="shared" si="12"/>
        <v>#N/A</v>
      </c>
      <c r="AF77" s="25" t="e">
        <f t="shared" si="12"/>
        <v>#N/A</v>
      </c>
      <c r="AG77" s="25">
        <f t="shared" si="12"/>
        <v>0.65195304155349731</v>
      </c>
      <c r="AI77" s="25" t="e">
        <f t="shared" si="8"/>
        <v>#N/A</v>
      </c>
      <c r="AJ77" s="25" t="e">
        <f t="shared" si="8"/>
        <v>#N/A</v>
      </c>
      <c r="AK77" s="25" t="e">
        <f t="shared" si="8"/>
        <v>#N/A</v>
      </c>
      <c r="AL77" s="25">
        <f t="shared" si="8"/>
        <v>0.99312525987625122</v>
      </c>
      <c r="AM77" s="25" t="e">
        <f t="shared" si="9"/>
        <v>#N/A</v>
      </c>
      <c r="AN77" s="25" t="e">
        <f t="shared" si="9"/>
        <v>#N/A</v>
      </c>
      <c r="AO77" s="25" t="e">
        <f t="shared" si="9"/>
        <v>#N/A</v>
      </c>
      <c r="AP77" s="25">
        <f t="shared" si="9"/>
        <v>6.8747261539101601E-3</v>
      </c>
      <c r="AQ77" s="25">
        <f t="shared" si="9"/>
        <v>6.8747261539101601E-3</v>
      </c>
    </row>
    <row r="78" spans="1:43" x14ac:dyDescent="0.35">
      <c r="A78" s="25" t="s">
        <v>40</v>
      </c>
      <c r="B78" s="25" t="s">
        <v>293</v>
      </c>
      <c r="C78" s="26">
        <v>1009505</v>
      </c>
      <c r="D78" s="27">
        <v>0.52098941802978516</v>
      </c>
      <c r="E78" s="27">
        <v>0.65746504068374634</v>
      </c>
      <c r="F78" s="27">
        <v>0.55092692375183105</v>
      </c>
      <c r="G78" s="27">
        <v>0.65438580513000488</v>
      </c>
      <c r="H78" s="27">
        <v>0.1178291663527489</v>
      </c>
      <c r="I78" s="27">
        <v>9.4769172370433807E-2</v>
      </c>
      <c r="J78" s="27">
        <v>0.12248667329549789</v>
      </c>
      <c r="K78" s="27">
        <v>5.9812761843204498E-2</v>
      </c>
      <c r="L78" s="27">
        <v>0.77023988962173462</v>
      </c>
      <c r="M78" s="27">
        <v>0.1824360936880112</v>
      </c>
      <c r="N78" s="26">
        <v>0</v>
      </c>
      <c r="O78" s="26">
        <v>0</v>
      </c>
      <c r="P78" s="26">
        <v>0</v>
      </c>
      <c r="Q78" s="26">
        <v>1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X78" s="28">
        <f t="shared" si="10"/>
        <v>-2.9937505722045898E-2</v>
      </c>
      <c r="Y78" s="28">
        <f t="shared" si="10"/>
        <v>3.0792355537414551E-3</v>
      </c>
      <c r="Z78" s="25">
        <f t="shared" si="11"/>
        <v>1</v>
      </c>
      <c r="AA78" s="25">
        <f t="shared" si="11"/>
        <v>0</v>
      </c>
      <c r="AD78" s="25" t="e">
        <f t="shared" si="12"/>
        <v>#N/A</v>
      </c>
      <c r="AE78" s="25" t="e">
        <f t="shared" si="12"/>
        <v>#N/A</v>
      </c>
      <c r="AF78" s="25" t="e">
        <f t="shared" si="12"/>
        <v>#N/A</v>
      </c>
      <c r="AG78" s="25">
        <f t="shared" si="12"/>
        <v>0.65438580513000488</v>
      </c>
      <c r="AI78" s="25" t="e">
        <f t="shared" si="8"/>
        <v>#N/A</v>
      </c>
      <c r="AJ78" s="25" t="e">
        <f t="shared" si="8"/>
        <v>#N/A</v>
      </c>
      <c r="AK78" s="25" t="e">
        <f t="shared" si="8"/>
        <v>#N/A</v>
      </c>
      <c r="AL78" s="25">
        <f t="shared" si="8"/>
        <v>0.77023988962173462</v>
      </c>
      <c r="AM78" s="25" t="e">
        <f t="shared" si="9"/>
        <v>#N/A</v>
      </c>
      <c r="AN78" s="25" t="e">
        <f t="shared" si="9"/>
        <v>#N/A</v>
      </c>
      <c r="AO78" s="25" t="e">
        <f t="shared" si="9"/>
        <v>#N/A</v>
      </c>
      <c r="AP78" s="25">
        <f t="shared" si="9"/>
        <v>0.1824360936880112</v>
      </c>
      <c r="AQ78" s="25" t="e">
        <f t="shared" si="9"/>
        <v>#N/A</v>
      </c>
    </row>
    <row r="79" spans="1:43" x14ac:dyDescent="0.35">
      <c r="A79" s="25" t="s">
        <v>40</v>
      </c>
      <c r="B79" s="25" t="s">
        <v>294</v>
      </c>
      <c r="C79" s="26">
        <v>1010218</v>
      </c>
      <c r="D79" s="27">
        <v>0.37423416972160339</v>
      </c>
      <c r="E79" s="27">
        <v>0.51620858907699585</v>
      </c>
      <c r="F79" s="27">
        <v>0.45233047008514399</v>
      </c>
      <c r="G79" s="27">
        <v>0.59578484296798706</v>
      </c>
      <c r="H79" s="27">
        <v>-2.8926080092787739E-2</v>
      </c>
      <c r="I79" s="27">
        <v>-4.6487279236316681E-2</v>
      </c>
      <c r="J79" s="27">
        <v>2.3890221491456028E-2</v>
      </c>
      <c r="K79" s="27">
        <v>1.2117984006181359E-3</v>
      </c>
      <c r="L79" s="27">
        <v>0.8462185263633728</v>
      </c>
      <c r="M79" s="27">
        <v>9.0894483029842377E-2</v>
      </c>
      <c r="N79" s="26">
        <v>0</v>
      </c>
      <c r="O79" s="26">
        <v>0</v>
      </c>
      <c r="P79" s="26">
        <v>0</v>
      </c>
      <c r="Q79" s="26">
        <v>1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X79" s="28">
        <f t="shared" si="10"/>
        <v>-7.8096300363540594E-2</v>
      </c>
      <c r="Y79" s="28">
        <f t="shared" si="10"/>
        <v>-7.9576253890991211E-2</v>
      </c>
      <c r="Z79" s="25">
        <f t="shared" si="11"/>
        <v>1</v>
      </c>
      <c r="AA79" s="25">
        <f t="shared" si="11"/>
        <v>1</v>
      </c>
      <c r="AD79" s="25" t="e">
        <f t="shared" si="12"/>
        <v>#N/A</v>
      </c>
      <c r="AE79" s="25" t="e">
        <f t="shared" si="12"/>
        <v>#N/A</v>
      </c>
      <c r="AF79" s="25" t="e">
        <f t="shared" si="12"/>
        <v>#N/A</v>
      </c>
      <c r="AG79" s="25">
        <f t="shared" si="12"/>
        <v>0.59578484296798706</v>
      </c>
      <c r="AI79" s="25" t="e">
        <f t="shared" si="8"/>
        <v>#N/A</v>
      </c>
      <c r="AJ79" s="25" t="e">
        <f t="shared" si="8"/>
        <v>#N/A</v>
      </c>
      <c r="AK79" s="25" t="e">
        <f t="shared" si="8"/>
        <v>#N/A</v>
      </c>
      <c r="AL79" s="25">
        <f t="shared" si="8"/>
        <v>0.8462185263633728</v>
      </c>
      <c r="AM79" s="25" t="e">
        <f t="shared" si="9"/>
        <v>#N/A</v>
      </c>
      <c r="AN79" s="25" t="e">
        <f t="shared" si="9"/>
        <v>#N/A</v>
      </c>
      <c r="AO79" s="25" t="e">
        <f t="shared" si="9"/>
        <v>#N/A</v>
      </c>
      <c r="AP79" s="25">
        <f t="shared" si="9"/>
        <v>9.0894483029842377E-2</v>
      </c>
      <c r="AQ79" s="25" t="e">
        <f t="shared" si="9"/>
        <v>#N/A</v>
      </c>
    </row>
    <row r="80" spans="1:43" x14ac:dyDescent="0.35">
      <c r="A80" s="25" t="s">
        <v>40</v>
      </c>
      <c r="B80" s="25" t="s">
        <v>295</v>
      </c>
      <c r="C80" s="26">
        <v>1010697</v>
      </c>
      <c r="D80" s="27">
        <v>0.55161786079406738</v>
      </c>
      <c r="E80" s="27">
        <v>0.69443315267562866</v>
      </c>
      <c r="F80" s="27">
        <v>0.598308265209198</v>
      </c>
      <c r="G80" s="27">
        <v>0.72473204135894775</v>
      </c>
      <c r="H80" s="27">
        <v>0.14845761656761169</v>
      </c>
      <c r="I80" s="27">
        <v>0.13173727691173551</v>
      </c>
      <c r="J80" s="27">
        <v>0.16986802220344541</v>
      </c>
      <c r="K80" s="27">
        <v>0.1301589906215668</v>
      </c>
      <c r="L80" s="27">
        <v>0.63526070117950439</v>
      </c>
      <c r="M80" s="27">
        <v>0.25479760766029358</v>
      </c>
      <c r="N80" s="26">
        <v>0</v>
      </c>
      <c r="O80" s="26">
        <v>0</v>
      </c>
      <c r="P80" s="26">
        <v>0</v>
      </c>
      <c r="Q80" s="26">
        <v>1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X80" s="28">
        <f t="shared" si="10"/>
        <v>-4.6690404415130615E-2</v>
      </c>
      <c r="Y80" s="28">
        <f t="shared" si="10"/>
        <v>-3.0298888683319092E-2</v>
      </c>
      <c r="Z80" s="25">
        <f t="shared" si="11"/>
        <v>1</v>
      </c>
      <c r="AA80" s="25">
        <f t="shared" si="11"/>
        <v>1</v>
      </c>
      <c r="AD80" s="25" t="e">
        <f t="shared" si="12"/>
        <v>#N/A</v>
      </c>
      <c r="AE80" s="25" t="e">
        <f t="shared" si="12"/>
        <v>#N/A</v>
      </c>
      <c r="AF80" s="25" t="e">
        <f t="shared" si="12"/>
        <v>#N/A</v>
      </c>
      <c r="AG80" s="25">
        <f t="shared" si="12"/>
        <v>0.72473204135894775</v>
      </c>
      <c r="AI80" s="25" t="e">
        <f t="shared" si="8"/>
        <v>#N/A</v>
      </c>
      <c r="AJ80" s="25" t="e">
        <f t="shared" si="8"/>
        <v>#N/A</v>
      </c>
      <c r="AK80" s="25" t="e">
        <f t="shared" si="8"/>
        <v>#N/A</v>
      </c>
      <c r="AL80" s="25">
        <f t="shared" si="8"/>
        <v>0.63526070117950439</v>
      </c>
      <c r="AM80" s="25" t="e">
        <f t="shared" si="9"/>
        <v>#N/A</v>
      </c>
      <c r="AN80" s="25" t="e">
        <f t="shared" si="9"/>
        <v>#N/A</v>
      </c>
      <c r="AO80" s="25" t="e">
        <f t="shared" si="9"/>
        <v>#N/A</v>
      </c>
      <c r="AP80" s="25">
        <f t="shared" si="9"/>
        <v>0.25479760766029358</v>
      </c>
      <c r="AQ80" s="25" t="e">
        <f t="shared" si="9"/>
        <v>#N/A</v>
      </c>
    </row>
    <row r="81" spans="1:43" x14ac:dyDescent="0.35">
      <c r="A81" s="25" t="s">
        <v>40</v>
      </c>
      <c r="B81" s="25" t="s">
        <v>296</v>
      </c>
      <c r="C81" s="26">
        <v>1012375</v>
      </c>
      <c r="D81" s="27">
        <v>0.24284759163856509</v>
      </c>
      <c r="E81" s="27">
        <v>0.54792600870132446</v>
      </c>
      <c r="F81" s="27">
        <v>0.37595623731613159</v>
      </c>
      <c r="G81" s="27">
        <v>0.60434913635253906</v>
      </c>
      <c r="H81" s="27">
        <v>-0.1603126525878906</v>
      </c>
      <c r="I81" s="27">
        <v>-1.4769860543310641E-2</v>
      </c>
      <c r="J81" s="27">
        <v>-5.248400941491127E-2</v>
      </c>
      <c r="K81" s="27">
        <v>9.7760921344161034E-3</v>
      </c>
      <c r="L81" s="27">
        <v>0.93805932998657227</v>
      </c>
      <c r="M81" s="27">
        <v>1.5938518568873409E-2</v>
      </c>
      <c r="N81" s="26">
        <v>0</v>
      </c>
      <c r="O81" s="26">
        <v>0</v>
      </c>
      <c r="P81" s="26">
        <v>0</v>
      </c>
      <c r="Q81" s="26">
        <v>1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X81" s="28">
        <f t="shared" si="10"/>
        <v>-0.1331086456775665</v>
      </c>
      <c r="Y81" s="28">
        <f t="shared" si="10"/>
        <v>-5.64231276512146E-2</v>
      </c>
      <c r="Z81" s="25">
        <f t="shared" si="11"/>
        <v>1</v>
      </c>
      <c r="AA81" s="25">
        <f t="shared" si="11"/>
        <v>1</v>
      </c>
      <c r="AD81" s="25" t="e">
        <f t="shared" si="12"/>
        <v>#N/A</v>
      </c>
      <c r="AE81" s="25" t="e">
        <f t="shared" si="12"/>
        <v>#N/A</v>
      </c>
      <c r="AF81" s="25" t="e">
        <f t="shared" si="12"/>
        <v>#N/A</v>
      </c>
      <c r="AG81" s="25">
        <f t="shared" si="12"/>
        <v>0.60434913635253906</v>
      </c>
      <c r="AI81" s="25" t="e">
        <f t="shared" si="8"/>
        <v>#N/A</v>
      </c>
      <c r="AJ81" s="25" t="e">
        <f t="shared" si="8"/>
        <v>#N/A</v>
      </c>
      <c r="AK81" s="25" t="e">
        <f t="shared" si="8"/>
        <v>#N/A</v>
      </c>
      <c r="AL81" s="25">
        <f t="shared" si="8"/>
        <v>0.93805932998657227</v>
      </c>
      <c r="AM81" s="25" t="e">
        <f t="shared" si="9"/>
        <v>#N/A</v>
      </c>
      <c r="AN81" s="25" t="e">
        <f t="shared" si="9"/>
        <v>#N/A</v>
      </c>
      <c r="AO81" s="25" t="e">
        <f t="shared" si="9"/>
        <v>#N/A</v>
      </c>
      <c r="AP81" s="25">
        <f t="shared" si="9"/>
        <v>1.5938518568873409E-2</v>
      </c>
      <c r="AQ81" s="25" t="e">
        <f t="shared" si="9"/>
        <v>#N/A</v>
      </c>
    </row>
    <row r="82" spans="1:43" x14ac:dyDescent="0.35">
      <c r="A82" s="25" t="s">
        <v>40</v>
      </c>
      <c r="B82" s="25" t="s">
        <v>297</v>
      </c>
      <c r="C82" s="26">
        <v>1011500</v>
      </c>
      <c r="D82" s="27">
        <v>0.44759231805801392</v>
      </c>
      <c r="E82" s="27">
        <v>0.58083641529083252</v>
      </c>
      <c r="F82" s="27">
        <v>0.40919208526611328</v>
      </c>
      <c r="G82" s="27">
        <v>0.561573326587677</v>
      </c>
      <c r="H82" s="27">
        <v>4.4432070106267929E-2</v>
      </c>
      <c r="I82" s="27">
        <v>1.814054511487484E-2</v>
      </c>
      <c r="J82" s="27">
        <v>-1.924816332757473E-2</v>
      </c>
      <c r="K82" s="27">
        <v>-3.2999716699123383E-2</v>
      </c>
      <c r="L82" s="27">
        <v>0.85211950540542603</v>
      </c>
      <c r="M82" s="27">
        <v>7.8512467443943024E-2</v>
      </c>
      <c r="N82" s="26">
        <v>0</v>
      </c>
      <c r="O82" s="26">
        <v>0</v>
      </c>
      <c r="P82" s="26">
        <v>0</v>
      </c>
      <c r="Q82" s="26">
        <v>1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X82" s="28">
        <f t="shared" si="10"/>
        <v>3.8400232791900635E-2</v>
      </c>
      <c r="Y82" s="28">
        <f t="shared" si="10"/>
        <v>1.9263088703155518E-2</v>
      </c>
      <c r="Z82" s="25">
        <f t="shared" si="11"/>
        <v>0</v>
      </c>
      <c r="AA82" s="25">
        <f t="shared" si="11"/>
        <v>0</v>
      </c>
      <c r="AD82" s="25" t="e">
        <f t="shared" si="12"/>
        <v>#N/A</v>
      </c>
      <c r="AE82" s="25" t="e">
        <f t="shared" si="12"/>
        <v>#N/A</v>
      </c>
      <c r="AF82" s="25" t="e">
        <f t="shared" si="12"/>
        <v>#N/A</v>
      </c>
      <c r="AG82" s="25">
        <f t="shared" si="12"/>
        <v>0.561573326587677</v>
      </c>
      <c r="AI82" s="25" t="e">
        <f t="shared" si="8"/>
        <v>#N/A</v>
      </c>
      <c r="AJ82" s="25" t="e">
        <f t="shared" si="8"/>
        <v>#N/A</v>
      </c>
      <c r="AK82" s="25" t="e">
        <f t="shared" si="8"/>
        <v>#N/A</v>
      </c>
      <c r="AL82" s="25">
        <f t="shared" si="8"/>
        <v>0.85211950540542603</v>
      </c>
      <c r="AM82" s="25" t="e">
        <f t="shared" si="9"/>
        <v>#N/A</v>
      </c>
      <c r="AN82" s="25" t="e">
        <f t="shared" si="9"/>
        <v>#N/A</v>
      </c>
      <c r="AO82" s="25" t="e">
        <f t="shared" si="9"/>
        <v>#N/A</v>
      </c>
      <c r="AP82" s="25">
        <f t="shared" si="9"/>
        <v>7.8512467443943024E-2</v>
      </c>
      <c r="AQ82" s="25" t="e">
        <f t="shared" si="9"/>
        <v>#N/A</v>
      </c>
    </row>
    <row r="83" spans="1:43" x14ac:dyDescent="0.35">
      <c r="A83" s="25" t="s">
        <v>40</v>
      </c>
      <c r="B83" s="25" t="s">
        <v>298</v>
      </c>
      <c r="C83" s="26">
        <v>111956</v>
      </c>
      <c r="D83" s="27">
        <v>0.49989351630210882</v>
      </c>
      <c r="E83" s="27">
        <v>0.63968747854232788</v>
      </c>
      <c r="F83" s="27">
        <v>0.55890965461730957</v>
      </c>
      <c r="G83" s="27">
        <v>0.64438921213150024</v>
      </c>
      <c r="H83" s="27">
        <v>9.6733264625072479E-2</v>
      </c>
      <c r="I83" s="27">
        <v>7.699161022901535E-2</v>
      </c>
      <c r="J83" s="27">
        <v>0.13046941161155701</v>
      </c>
      <c r="K83" s="27">
        <v>4.981616884469986E-2</v>
      </c>
      <c r="L83" s="27">
        <v>0.61083215475082397</v>
      </c>
      <c r="M83" s="27">
        <v>0.27866590023040771</v>
      </c>
      <c r="N83" s="26">
        <v>0</v>
      </c>
      <c r="O83" s="26">
        <v>0</v>
      </c>
      <c r="P83" s="26">
        <v>0</v>
      </c>
      <c r="Q83" s="26">
        <v>1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X83" s="28">
        <f t="shared" si="10"/>
        <v>-5.901613831520075E-2</v>
      </c>
      <c r="Y83" s="28">
        <f t="shared" si="10"/>
        <v>-4.7017335891723633E-3</v>
      </c>
      <c r="Z83" s="25">
        <f t="shared" si="11"/>
        <v>1</v>
      </c>
      <c r="AA83" s="25">
        <f t="shared" si="11"/>
        <v>1</v>
      </c>
      <c r="AD83" s="25" t="e">
        <f t="shared" si="12"/>
        <v>#N/A</v>
      </c>
      <c r="AE83" s="25" t="e">
        <f t="shared" si="12"/>
        <v>#N/A</v>
      </c>
      <c r="AF83" s="25" t="e">
        <f t="shared" si="12"/>
        <v>#N/A</v>
      </c>
      <c r="AG83" s="25">
        <f t="shared" si="12"/>
        <v>0.64438921213150024</v>
      </c>
      <c r="AI83" s="25" t="e">
        <f t="shared" si="8"/>
        <v>#N/A</v>
      </c>
      <c r="AJ83" s="25" t="e">
        <f t="shared" si="8"/>
        <v>#N/A</v>
      </c>
      <c r="AK83" s="25" t="e">
        <f t="shared" si="8"/>
        <v>#N/A</v>
      </c>
      <c r="AL83" s="25">
        <f t="shared" si="8"/>
        <v>0.61083215475082397</v>
      </c>
      <c r="AM83" s="25" t="e">
        <f t="shared" si="9"/>
        <v>#N/A</v>
      </c>
      <c r="AN83" s="25" t="e">
        <f t="shared" si="9"/>
        <v>#N/A</v>
      </c>
      <c r="AO83" s="25" t="e">
        <f t="shared" si="9"/>
        <v>#N/A</v>
      </c>
      <c r="AP83" s="25">
        <f t="shared" si="9"/>
        <v>0.27866590023040771</v>
      </c>
      <c r="AQ83" s="25" t="e">
        <f t="shared" si="9"/>
        <v>#N/A</v>
      </c>
    </row>
    <row r="84" spans="1:43" x14ac:dyDescent="0.35">
      <c r="A84" s="25" t="s">
        <v>41</v>
      </c>
      <c r="B84" s="25" t="s">
        <v>299</v>
      </c>
      <c r="C84" s="26">
        <v>1000247</v>
      </c>
      <c r="D84" s="27">
        <v>0.50738060474395752</v>
      </c>
      <c r="E84" s="27">
        <v>0.36120036244392401</v>
      </c>
      <c r="F84" s="27">
        <v>0.4778439998626709</v>
      </c>
      <c r="G84" s="27">
        <v>0.63441675901412964</v>
      </c>
      <c r="H84" s="27">
        <v>5.2151579409837723E-2</v>
      </c>
      <c r="I84" s="27">
        <v>-0.14573706686496729</v>
      </c>
      <c r="J84" s="27">
        <v>3.364032506942749E-2</v>
      </c>
      <c r="K84" s="27">
        <v>3.1506795436143882E-2</v>
      </c>
      <c r="L84" s="27">
        <v>0.65065276622772217</v>
      </c>
      <c r="M84" s="27">
        <v>0.18062172830104831</v>
      </c>
      <c r="N84" s="26">
        <v>0</v>
      </c>
      <c r="O84" s="26">
        <v>1</v>
      </c>
      <c r="P84" s="26">
        <v>0</v>
      </c>
      <c r="Q84" s="26">
        <v>0</v>
      </c>
      <c r="R84" s="26">
        <v>1</v>
      </c>
      <c r="S84" s="26">
        <v>0</v>
      </c>
      <c r="T84" s="26">
        <v>0</v>
      </c>
      <c r="U84" s="26">
        <v>0</v>
      </c>
      <c r="V84" s="26">
        <v>0</v>
      </c>
      <c r="X84" s="28">
        <f t="shared" si="10"/>
        <v>2.9536604881286621E-2</v>
      </c>
      <c r="Y84" s="28">
        <f t="shared" si="10"/>
        <v>-0.27321639657020563</v>
      </c>
      <c r="Z84" s="25">
        <f t="shared" si="11"/>
        <v>0</v>
      </c>
      <c r="AA84" s="25">
        <f t="shared" si="11"/>
        <v>1</v>
      </c>
      <c r="AD84" s="25" t="e">
        <f t="shared" si="12"/>
        <v>#N/A</v>
      </c>
      <c r="AE84" s="25">
        <f t="shared" si="12"/>
        <v>0.63441675901412964</v>
      </c>
      <c r="AF84" s="25" t="e">
        <f t="shared" si="12"/>
        <v>#N/A</v>
      </c>
      <c r="AG84" s="25" t="e">
        <f t="shared" si="12"/>
        <v>#N/A</v>
      </c>
      <c r="AI84" s="25" t="e">
        <f t="shared" si="8"/>
        <v>#N/A</v>
      </c>
      <c r="AJ84" s="25">
        <f t="shared" si="8"/>
        <v>0.65065276622772217</v>
      </c>
      <c r="AK84" s="25" t="e">
        <f t="shared" si="8"/>
        <v>#N/A</v>
      </c>
      <c r="AL84" s="25" t="e">
        <f t="shared" si="8"/>
        <v>#N/A</v>
      </c>
      <c r="AM84" s="25" t="e">
        <f t="shared" si="9"/>
        <v>#N/A</v>
      </c>
      <c r="AN84" s="25">
        <f t="shared" si="9"/>
        <v>0.18062172830104831</v>
      </c>
      <c r="AO84" s="25" t="e">
        <f t="shared" si="9"/>
        <v>#N/A</v>
      </c>
      <c r="AP84" s="25" t="e">
        <f t="shared" si="9"/>
        <v>#N/A</v>
      </c>
      <c r="AQ84" s="25">
        <f t="shared" si="9"/>
        <v>0.18062172830104831</v>
      </c>
    </row>
    <row r="85" spans="1:43" x14ac:dyDescent="0.35">
      <c r="A85" s="25" t="s">
        <v>41</v>
      </c>
      <c r="B85" s="25" t="s">
        <v>300</v>
      </c>
      <c r="C85" s="26">
        <v>1003943</v>
      </c>
      <c r="D85" s="27">
        <v>0.48008865118026728</v>
      </c>
      <c r="E85" s="27">
        <v>0.69638305902481079</v>
      </c>
      <c r="F85" s="27">
        <v>0.48774579167366028</v>
      </c>
      <c r="G85" s="27">
        <v>0.66507142782211304</v>
      </c>
      <c r="H85" s="27">
        <v>2.485962770879269E-2</v>
      </c>
      <c r="I85" s="27">
        <v>0.18944562971591949</v>
      </c>
      <c r="J85" s="27">
        <v>4.354211688041687E-2</v>
      </c>
      <c r="K85" s="27">
        <v>6.2161464244127267E-2</v>
      </c>
      <c r="L85" s="27">
        <v>0.68796068429946899</v>
      </c>
      <c r="M85" s="27">
        <v>0.1347062885761261</v>
      </c>
      <c r="N85" s="26">
        <v>0</v>
      </c>
      <c r="O85" s="26">
        <v>1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X85" s="28">
        <f t="shared" si="10"/>
        <v>-7.6571404933929998E-3</v>
      </c>
      <c r="Y85" s="28">
        <f t="shared" si="10"/>
        <v>3.1311631202697754E-2</v>
      </c>
      <c r="Z85" s="25">
        <f t="shared" si="11"/>
        <v>1</v>
      </c>
      <c r="AA85" s="25">
        <f t="shared" si="11"/>
        <v>0</v>
      </c>
      <c r="AD85" s="25" t="e">
        <f t="shared" si="12"/>
        <v>#N/A</v>
      </c>
      <c r="AE85" s="25">
        <f t="shared" si="12"/>
        <v>0.66507142782211304</v>
      </c>
      <c r="AF85" s="25" t="e">
        <f t="shared" si="12"/>
        <v>#N/A</v>
      </c>
      <c r="AG85" s="25" t="e">
        <f t="shared" si="12"/>
        <v>#N/A</v>
      </c>
      <c r="AI85" s="25" t="e">
        <f t="shared" si="8"/>
        <v>#N/A</v>
      </c>
      <c r="AJ85" s="25">
        <f t="shared" si="8"/>
        <v>0.68796068429946899</v>
      </c>
      <c r="AK85" s="25" t="e">
        <f t="shared" si="8"/>
        <v>#N/A</v>
      </c>
      <c r="AL85" s="25" t="e">
        <f t="shared" si="8"/>
        <v>#N/A</v>
      </c>
      <c r="AM85" s="25" t="e">
        <f t="shared" si="9"/>
        <v>#N/A</v>
      </c>
      <c r="AN85" s="25">
        <f t="shared" si="9"/>
        <v>0.1347062885761261</v>
      </c>
      <c r="AO85" s="25" t="e">
        <f t="shared" si="9"/>
        <v>#N/A</v>
      </c>
      <c r="AP85" s="25" t="e">
        <f t="shared" si="9"/>
        <v>#N/A</v>
      </c>
      <c r="AQ85" s="25" t="e">
        <f t="shared" si="9"/>
        <v>#N/A</v>
      </c>
    </row>
    <row r="86" spans="1:43" x14ac:dyDescent="0.35">
      <c r="A86" s="25" t="s">
        <v>41</v>
      </c>
      <c r="B86" s="25" t="s">
        <v>301</v>
      </c>
      <c r="C86" s="26">
        <v>1008286</v>
      </c>
      <c r="D86" s="27">
        <v>0.37821781635284418</v>
      </c>
      <c r="E86" s="27">
        <v>0.46322888135910029</v>
      </c>
      <c r="F86" s="27">
        <v>0.36702123284339899</v>
      </c>
      <c r="G86" s="27">
        <v>0.50924170017242432</v>
      </c>
      <c r="H86" s="27">
        <v>-7.701120525598526E-2</v>
      </c>
      <c r="I86" s="27">
        <v>-4.3708551675081253E-2</v>
      </c>
      <c r="J86" s="27">
        <v>-7.718244194984436E-2</v>
      </c>
      <c r="K86" s="27">
        <v>-9.3668259680271149E-2</v>
      </c>
      <c r="L86" s="27">
        <v>0.41432923078536987</v>
      </c>
      <c r="M86" s="27">
        <v>0.2318195849657059</v>
      </c>
      <c r="N86" s="26">
        <v>0</v>
      </c>
      <c r="O86" s="26">
        <v>1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X86" s="28">
        <f t="shared" si="10"/>
        <v>1.119658350944519E-2</v>
      </c>
      <c r="Y86" s="28">
        <f t="shared" si="10"/>
        <v>-4.601281881332403E-2</v>
      </c>
      <c r="Z86" s="25">
        <f t="shared" si="11"/>
        <v>0</v>
      </c>
      <c r="AA86" s="25">
        <f t="shared" si="11"/>
        <v>1</v>
      </c>
      <c r="AD86" s="25" t="e">
        <f t="shared" si="12"/>
        <v>#N/A</v>
      </c>
      <c r="AE86" s="25">
        <f t="shared" si="12"/>
        <v>0.50924170017242432</v>
      </c>
      <c r="AF86" s="25" t="e">
        <f t="shared" si="12"/>
        <v>#N/A</v>
      </c>
      <c r="AG86" s="25" t="e">
        <f t="shared" si="12"/>
        <v>#N/A</v>
      </c>
      <c r="AI86" s="25" t="e">
        <f t="shared" si="8"/>
        <v>#N/A</v>
      </c>
      <c r="AJ86" s="25">
        <f t="shared" si="8"/>
        <v>0.41432923078536987</v>
      </c>
      <c r="AK86" s="25" t="e">
        <f t="shared" si="8"/>
        <v>#N/A</v>
      </c>
      <c r="AL86" s="25" t="e">
        <f t="shared" si="8"/>
        <v>#N/A</v>
      </c>
      <c r="AM86" s="25" t="e">
        <f t="shared" si="9"/>
        <v>#N/A</v>
      </c>
      <c r="AN86" s="25">
        <f t="shared" si="9"/>
        <v>0.2318195849657059</v>
      </c>
      <c r="AO86" s="25" t="e">
        <f t="shared" si="9"/>
        <v>#N/A</v>
      </c>
      <c r="AP86" s="25" t="e">
        <f t="shared" si="9"/>
        <v>#N/A</v>
      </c>
      <c r="AQ86" s="25" t="e">
        <f t="shared" si="9"/>
        <v>#N/A</v>
      </c>
    </row>
    <row r="87" spans="1:43" x14ac:dyDescent="0.35">
      <c r="A87" s="25" t="s">
        <v>42</v>
      </c>
      <c r="B87" s="25" t="s">
        <v>302</v>
      </c>
      <c r="C87" s="26">
        <v>105309</v>
      </c>
      <c r="D87" s="27">
        <v>0.32497015595436102</v>
      </c>
      <c r="E87" s="27">
        <v>0.62357127666473389</v>
      </c>
      <c r="F87" s="27">
        <v>0.79872483015060425</v>
      </c>
      <c r="G87" s="27">
        <v>0.97598665952682495</v>
      </c>
      <c r="H87" s="27">
        <v>0.15781195461750031</v>
      </c>
      <c r="I87" s="27">
        <v>2.8931353241205219E-2</v>
      </c>
      <c r="J87" s="27">
        <v>0.21513427793979639</v>
      </c>
      <c r="K87" s="27">
        <v>0.1097126975655556</v>
      </c>
      <c r="L87" s="27">
        <v>0.38589078187942499</v>
      </c>
      <c r="M87" s="27">
        <v>0.34817516803741461</v>
      </c>
      <c r="N87" s="26">
        <v>0</v>
      </c>
      <c r="O87" s="26">
        <v>1</v>
      </c>
      <c r="P87" s="26">
        <v>0</v>
      </c>
      <c r="Q87" s="26">
        <v>0</v>
      </c>
      <c r="R87" s="26">
        <v>1</v>
      </c>
      <c r="S87" s="26">
        <v>0</v>
      </c>
      <c r="T87" s="26">
        <v>1</v>
      </c>
      <c r="U87" s="26">
        <v>0</v>
      </c>
      <c r="V87" s="26">
        <v>0</v>
      </c>
      <c r="X87" s="28">
        <f t="shared" si="10"/>
        <v>-0.47375467419624323</v>
      </c>
      <c r="Y87" s="28">
        <f t="shared" si="10"/>
        <v>-0.35241538286209106</v>
      </c>
      <c r="Z87" s="25">
        <f t="shared" si="11"/>
        <v>1</v>
      </c>
      <c r="AA87" s="25">
        <f t="shared" si="11"/>
        <v>1</v>
      </c>
      <c r="AD87" s="25" t="e">
        <f t="shared" si="12"/>
        <v>#N/A</v>
      </c>
      <c r="AE87" s="25">
        <f t="shared" si="12"/>
        <v>0.97598665952682495</v>
      </c>
      <c r="AF87" s="25" t="e">
        <f t="shared" si="12"/>
        <v>#N/A</v>
      </c>
      <c r="AG87" s="25" t="e">
        <f t="shared" si="12"/>
        <v>#N/A</v>
      </c>
      <c r="AI87" s="25" t="e">
        <f t="shared" si="8"/>
        <v>#N/A</v>
      </c>
      <c r="AJ87" s="25">
        <f t="shared" si="8"/>
        <v>0.38589078187942499</v>
      </c>
      <c r="AK87" s="25" t="e">
        <f t="shared" si="8"/>
        <v>#N/A</v>
      </c>
      <c r="AL87" s="25" t="e">
        <f t="shared" si="8"/>
        <v>#N/A</v>
      </c>
      <c r="AM87" s="25" t="e">
        <f t="shared" si="9"/>
        <v>#N/A</v>
      </c>
      <c r="AN87" s="25">
        <f t="shared" si="9"/>
        <v>0.34817516803741461</v>
      </c>
      <c r="AO87" s="25" t="e">
        <f t="shared" si="9"/>
        <v>#N/A</v>
      </c>
      <c r="AP87" s="25" t="e">
        <f t="shared" si="9"/>
        <v>#N/A</v>
      </c>
      <c r="AQ87" s="25">
        <f t="shared" si="9"/>
        <v>0.34817516803741461</v>
      </c>
    </row>
    <row r="88" spans="1:43" x14ac:dyDescent="0.35">
      <c r="A88" s="25" t="s">
        <v>42</v>
      </c>
      <c r="B88" s="25" t="s">
        <v>303</v>
      </c>
      <c r="C88" s="26">
        <v>1002920</v>
      </c>
      <c r="D88" s="27">
        <v>0.43637886643409729</v>
      </c>
      <c r="E88" s="27">
        <v>1.4992660284042361</v>
      </c>
      <c r="F88" s="27">
        <v>0.75215762853622437</v>
      </c>
      <c r="G88" s="27">
        <v>1.6914036273956301</v>
      </c>
      <c r="H88" s="27">
        <v>0.26922067999839783</v>
      </c>
      <c r="I88" s="27">
        <v>0.90462613105773926</v>
      </c>
      <c r="J88" s="27">
        <v>0.16856707632541659</v>
      </c>
      <c r="K88" s="27">
        <v>0.82512968778610229</v>
      </c>
      <c r="L88" s="27">
        <v>6.3875734806060791E-2</v>
      </c>
      <c r="M88" s="27">
        <v>0.49452963471412659</v>
      </c>
      <c r="N88" s="26">
        <v>0</v>
      </c>
      <c r="O88" s="26">
        <v>1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X88" s="28">
        <f t="shared" si="10"/>
        <v>-0.31577876210212708</v>
      </c>
      <c r="Y88" s="28">
        <f t="shared" si="10"/>
        <v>-0.19213759899139404</v>
      </c>
      <c r="Z88" s="25">
        <f t="shared" si="11"/>
        <v>1</v>
      </c>
      <c r="AA88" s="25">
        <f t="shared" si="11"/>
        <v>1</v>
      </c>
      <c r="AD88" s="25" t="e">
        <f t="shared" si="12"/>
        <v>#N/A</v>
      </c>
      <c r="AE88" s="25">
        <f t="shared" si="12"/>
        <v>1.6914036273956301</v>
      </c>
      <c r="AF88" s="25" t="e">
        <f t="shared" si="12"/>
        <v>#N/A</v>
      </c>
      <c r="AG88" s="25" t="e">
        <f t="shared" si="12"/>
        <v>#N/A</v>
      </c>
      <c r="AI88" s="25" t="e">
        <f t="shared" si="8"/>
        <v>#N/A</v>
      </c>
      <c r="AJ88" s="25">
        <f t="shared" si="8"/>
        <v>6.3875734806060791E-2</v>
      </c>
      <c r="AK88" s="25" t="e">
        <f t="shared" si="8"/>
        <v>#N/A</v>
      </c>
      <c r="AL88" s="25" t="e">
        <f t="shared" si="8"/>
        <v>#N/A</v>
      </c>
      <c r="AM88" s="25" t="e">
        <f t="shared" si="9"/>
        <v>#N/A</v>
      </c>
      <c r="AN88" s="25">
        <f t="shared" si="9"/>
        <v>0.49452963471412659</v>
      </c>
      <c r="AO88" s="25" t="e">
        <f t="shared" si="9"/>
        <v>#N/A</v>
      </c>
      <c r="AP88" s="25" t="e">
        <f t="shared" si="9"/>
        <v>#N/A</v>
      </c>
      <c r="AQ88" s="25" t="e">
        <f t="shared" si="9"/>
        <v>#N/A</v>
      </c>
    </row>
    <row r="89" spans="1:43" x14ac:dyDescent="0.35">
      <c r="A89" s="25" t="s">
        <v>42</v>
      </c>
      <c r="B89" s="25" t="s">
        <v>304</v>
      </c>
      <c r="C89" s="26">
        <v>111458</v>
      </c>
      <c r="D89" s="27">
        <v>1.007063593715429E-2</v>
      </c>
      <c r="E89" s="27">
        <v>0.14872640371322629</v>
      </c>
      <c r="F89" s="27">
        <v>0.43733367323875427</v>
      </c>
      <c r="G89" s="27">
        <v>0.50458675622940063</v>
      </c>
      <c r="H89" s="27">
        <v>-0.15708756446838379</v>
      </c>
      <c r="I89" s="27">
        <v>-0.44591352343559271</v>
      </c>
      <c r="J89" s="27">
        <v>-0.1462568789720535</v>
      </c>
      <c r="K89" s="27">
        <v>-0.36168721318244929</v>
      </c>
      <c r="L89" s="27">
        <v>0.54925394058227539</v>
      </c>
      <c r="M89" s="27">
        <v>0.21377770602703089</v>
      </c>
      <c r="N89" s="26">
        <v>0</v>
      </c>
      <c r="O89" s="26">
        <v>1</v>
      </c>
      <c r="P89" s="26">
        <v>0</v>
      </c>
      <c r="Q89" s="26">
        <v>0</v>
      </c>
      <c r="R89" s="26">
        <v>1</v>
      </c>
      <c r="S89" s="26">
        <v>0</v>
      </c>
      <c r="T89" s="26">
        <v>1</v>
      </c>
      <c r="U89" s="26">
        <v>0</v>
      </c>
      <c r="V89" s="26">
        <v>0</v>
      </c>
      <c r="X89" s="28">
        <f t="shared" si="10"/>
        <v>-0.42726303730159998</v>
      </c>
      <c r="Y89" s="28">
        <f t="shared" si="10"/>
        <v>-0.35586035251617432</v>
      </c>
      <c r="Z89" s="25">
        <f t="shared" si="11"/>
        <v>1</v>
      </c>
      <c r="AA89" s="25">
        <f t="shared" si="11"/>
        <v>1</v>
      </c>
      <c r="AD89" s="25" t="e">
        <f t="shared" si="12"/>
        <v>#N/A</v>
      </c>
      <c r="AE89" s="25">
        <f t="shared" si="12"/>
        <v>0.50458675622940063</v>
      </c>
      <c r="AF89" s="25" t="e">
        <f t="shared" si="12"/>
        <v>#N/A</v>
      </c>
      <c r="AG89" s="25" t="e">
        <f t="shared" si="12"/>
        <v>#N/A</v>
      </c>
      <c r="AI89" s="25" t="e">
        <f t="shared" si="8"/>
        <v>#N/A</v>
      </c>
      <c r="AJ89" s="25">
        <f t="shared" si="8"/>
        <v>0.54925394058227539</v>
      </c>
      <c r="AK89" s="25" t="e">
        <f t="shared" si="8"/>
        <v>#N/A</v>
      </c>
      <c r="AL89" s="25" t="e">
        <f t="shared" si="8"/>
        <v>#N/A</v>
      </c>
      <c r="AM89" s="25" t="e">
        <f t="shared" si="9"/>
        <v>#N/A</v>
      </c>
      <c r="AN89" s="25">
        <f t="shared" si="9"/>
        <v>0.21377770602703089</v>
      </c>
      <c r="AO89" s="25" t="e">
        <f t="shared" si="9"/>
        <v>#N/A</v>
      </c>
      <c r="AP89" s="25" t="e">
        <f t="shared" si="9"/>
        <v>#N/A</v>
      </c>
      <c r="AQ89" s="25">
        <f t="shared" si="9"/>
        <v>0.21377770602703089</v>
      </c>
    </row>
    <row r="90" spans="1:43" x14ac:dyDescent="0.35">
      <c r="A90" s="25" t="s">
        <v>42</v>
      </c>
      <c r="B90" s="25" t="s">
        <v>305</v>
      </c>
      <c r="C90" s="26">
        <v>105801</v>
      </c>
      <c r="D90" s="27">
        <v>-9.0114608407020569E-2</v>
      </c>
      <c r="E90" s="27">
        <v>0.46485996246337891</v>
      </c>
      <c r="F90" s="27">
        <v>0.28057831525802612</v>
      </c>
      <c r="G90" s="27">
        <v>0.6892387866973877</v>
      </c>
      <c r="H90" s="27">
        <v>-0.25727280974388123</v>
      </c>
      <c r="I90" s="27">
        <v>-0.12977996468544009</v>
      </c>
      <c r="J90" s="27">
        <v>-0.30301225185394293</v>
      </c>
      <c r="K90" s="27">
        <v>-0.17703518271446231</v>
      </c>
      <c r="L90" s="27">
        <v>2.4548225104808811E-2</v>
      </c>
      <c r="M90" s="27">
        <v>0.34611481428146362</v>
      </c>
      <c r="N90" s="26">
        <v>0</v>
      </c>
      <c r="O90" s="26">
        <v>1</v>
      </c>
      <c r="P90" s="26">
        <v>0</v>
      </c>
      <c r="Q90" s="26">
        <v>0</v>
      </c>
      <c r="R90" s="26">
        <v>1</v>
      </c>
      <c r="S90" s="26">
        <v>0</v>
      </c>
      <c r="T90" s="26">
        <v>0</v>
      </c>
      <c r="U90" s="26">
        <v>0</v>
      </c>
      <c r="V90" s="26">
        <v>0</v>
      </c>
      <c r="X90" s="28">
        <f t="shared" si="10"/>
        <v>-0.37069292366504669</v>
      </c>
      <c r="Y90" s="28">
        <f t="shared" si="10"/>
        <v>-0.22437882423400879</v>
      </c>
      <c r="Z90" s="25">
        <f t="shared" si="11"/>
        <v>1</v>
      </c>
      <c r="AA90" s="25">
        <f t="shared" si="11"/>
        <v>1</v>
      </c>
      <c r="AD90" s="25" t="e">
        <f t="shared" si="12"/>
        <v>#N/A</v>
      </c>
      <c r="AE90" s="25">
        <f t="shared" si="12"/>
        <v>0.6892387866973877</v>
      </c>
      <c r="AF90" s="25" t="e">
        <f t="shared" si="12"/>
        <v>#N/A</v>
      </c>
      <c r="AG90" s="25" t="e">
        <f t="shared" si="12"/>
        <v>#N/A</v>
      </c>
      <c r="AI90" s="25" t="e">
        <f t="shared" si="8"/>
        <v>#N/A</v>
      </c>
      <c r="AJ90" s="25">
        <f t="shared" si="8"/>
        <v>2.4548225104808811E-2</v>
      </c>
      <c r="AK90" s="25" t="e">
        <f t="shared" si="8"/>
        <v>#N/A</v>
      </c>
      <c r="AL90" s="25" t="e">
        <f t="shared" si="8"/>
        <v>#N/A</v>
      </c>
      <c r="AM90" s="25" t="e">
        <f t="shared" si="9"/>
        <v>#N/A</v>
      </c>
      <c r="AN90" s="25">
        <f t="shared" si="9"/>
        <v>0.34611481428146362</v>
      </c>
      <c r="AO90" s="25" t="e">
        <f t="shared" si="9"/>
        <v>#N/A</v>
      </c>
      <c r="AP90" s="25" t="e">
        <f t="shared" si="9"/>
        <v>#N/A</v>
      </c>
      <c r="AQ90" s="25">
        <f t="shared" si="9"/>
        <v>0.34611481428146362</v>
      </c>
    </row>
    <row r="91" spans="1:43" x14ac:dyDescent="0.35">
      <c r="A91" s="25" t="s">
        <v>42</v>
      </c>
      <c r="B91" s="25" t="s">
        <v>306</v>
      </c>
      <c r="C91" s="26">
        <v>1002944</v>
      </c>
      <c r="D91" s="27">
        <v>7.9364225268363953E-2</v>
      </c>
      <c r="E91" s="27">
        <v>0.3952295184135437</v>
      </c>
      <c r="F91" s="27">
        <v>0.60670822858810425</v>
      </c>
      <c r="G91" s="27">
        <v>0.79330736398696899</v>
      </c>
      <c r="H91" s="27">
        <v>-8.7793968617916107E-2</v>
      </c>
      <c r="I91" s="27">
        <v>-0.1994104087352753</v>
      </c>
      <c r="J91" s="27">
        <v>2.3117674514651299E-2</v>
      </c>
      <c r="K91" s="27">
        <v>-7.2966597974300385E-2</v>
      </c>
      <c r="L91" s="27">
        <v>0.57684344053268433</v>
      </c>
      <c r="M91" s="27">
        <v>0.28237244486808782</v>
      </c>
      <c r="N91" s="26">
        <v>0</v>
      </c>
      <c r="O91" s="26">
        <v>1</v>
      </c>
      <c r="P91" s="26">
        <v>0</v>
      </c>
      <c r="Q91" s="26">
        <v>0</v>
      </c>
      <c r="R91" s="26">
        <v>1</v>
      </c>
      <c r="S91" s="26">
        <v>0</v>
      </c>
      <c r="T91" s="26">
        <v>1</v>
      </c>
      <c r="U91" s="26">
        <v>0</v>
      </c>
      <c r="V91" s="26">
        <v>0</v>
      </c>
      <c r="X91" s="28">
        <f t="shared" si="10"/>
        <v>-0.5273440033197403</v>
      </c>
      <c r="Y91" s="28">
        <f t="shared" si="10"/>
        <v>-0.39807784557342529</v>
      </c>
      <c r="Z91" s="25">
        <f t="shared" si="11"/>
        <v>1</v>
      </c>
      <c r="AA91" s="25">
        <f t="shared" si="11"/>
        <v>1</v>
      </c>
      <c r="AD91" s="25" t="e">
        <f t="shared" si="12"/>
        <v>#N/A</v>
      </c>
      <c r="AE91" s="25">
        <f t="shared" si="12"/>
        <v>0.79330736398696899</v>
      </c>
      <c r="AF91" s="25" t="e">
        <f t="shared" si="12"/>
        <v>#N/A</v>
      </c>
      <c r="AG91" s="25" t="e">
        <f t="shared" si="12"/>
        <v>#N/A</v>
      </c>
      <c r="AI91" s="25" t="e">
        <f t="shared" si="8"/>
        <v>#N/A</v>
      </c>
      <c r="AJ91" s="25">
        <f t="shared" si="8"/>
        <v>0.57684344053268433</v>
      </c>
      <c r="AK91" s="25" t="e">
        <f t="shared" si="8"/>
        <v>#N/A</v>
      </c>
      <c r="AL91" s="25" t="e">
        <f t="shared" si="8"/>
        <v>#N/A</v>
      </c>
      <c r="AM91" s="25" t="e">
        <f t="shared" si="9"/>
        <v>#N/A</v>
      </c>
      <c r="AN91" s="25">
        <f t="shared" si="9"/>
        <v>0.28237244486808782</v>
      </c>
      <c r="AO91" s="25" t="e">
        <f t="shared" si="9"/>
        <v>#N/A</v>
      </c>
      <c r="AP91" s="25" t="e">
        <f t="shared" si="9"/>
        <v>#N/A</v>
      </c>
      <c r="AQ91" s="25">
        <f t="shared" si="9"/>
        <v>0.28237244486808782</v>
      </c>
    </row>
    <row r="92" spans="1:43" x14ac:dyDescent="0.35">
      <c r="A92" s="25" t="s">
        <v>42</v>
      </c>
      <c r="B92" s="25" t="s">
        <v>307</v>
      </c>
      <c r="C92" s="26">
        <v>117058</v>
      </c>
      <c r="D92" s="27">
        <v>0.23415607213973999</v>
      </c>
      <c r="E92" s="27">
        <v>0.62912070751190186</v>
      </c>
      <c r="F92" s="27">
        <v>0.54889321327209473</v>
      </c>
      <c r="G92" s="27">
        <v>0.67727059125900269</v>
      </c>
      <c r="H92" s="27">
        <v>6.699787825345993E-2</v>
      </c>
      <c r="I92" s="27">
        <v>3.4480784088373177E-2</v>
      </c>
      <c r="J92" s="27">
        <v>-3.4697342664003372E-2</v>
      </c>
      <c r="K92" s="27">
        <v>-0.18900337815284729</v>
      </c>
      <c r="L92" s="27">
        <v>0.1752354949712753</v>
      </c>
      <c r="M92" s="27">
        <v>0.42927050590515142</v>
      </c>
      <c r="N92" s="26">
        <v>0</v>
      </c>
      <c r="O92" s="26">
        <v>1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X92" s="28">
        <f t="shared" si="10"/>
        <v>-0.31473714113235474</v>
      </c>
      <c r="Y92" s="28">
        <f t="shared" si="10"/>
        <v>-4.814988374710083E-2</v>
      </c>
      <c r="Z92" s="25">
        <f t="shared" si="11"/>
        <v>1</v>
      </c>
      <c r="AA92" s="25">
        <f t="shared" si="11"/>
        <v>1</v>
      </c>
      <c r="AD92" s="25" t="e">
        <f t="shared" si="12"/>
        <v>#N/A</v>
      </c>
      <c r="AE92" s="25">
        <f t="shared" si="12"/>
        <v>0.67727059125900269</v>
      </c>
      <c r="AF92" s="25" t="e">
        <f t="shared" si="12"/>
        <v>#N/A</v>
      </c>
      <c r="AG92" s="25" t="e">
        <f t="shared" si="12"/>
        <v>#N/A</v>
      </c>
      <c r="AI92" s="25" t="e">
        <f t="shared" si="8"/>
        <v>#N/A</v>
      </c>
      <c r="AJ92" s="25">
        <f t="shared" si="8"/>
        <v>0.1752354949712753</v>
      </c>
      <c r="AK92" s="25" t="e">
        <f t="shared" si="8"/>
        <v>#N/A</v>
      </c>
      <c r="AL92" s="25" t="e">
        <f t="shared" si="8"/>
        <v>#N/A</v>
      </c>
      <c r="AM92" s="25" t="e">
        <f t="shared" si="9"/>
        <v>#N/A</v>
      </c>
      <c r="AN92" s="25">
        <f t="shared" si="9"/>
        <v>0.42927050590515142</v>
      </c>
      <c r="AO92" s="25" t="e">
        <f t="shared" si="9"/>
        <v>#N/A</v>
      </c>
      <c r="AP92" s="25" t="e">
        <f t="shared" si="9"/>
        <v>#N/A</v>
      </c>
      <c r="AQ92" s="25" t="e">
        <f t="shared" si="9"/>
        <v>#N/A</v>
      </c>
    </row>
    <row r="93" spans="1:43" x14ac:dyDescent="0.35">
      <c r="A93" s="25" t="s">
        <v>42</v>
      </c>
      <c r="B93" s="25" t="s">
        <v>308</v>
      </c>
      <c r="C93" s="26">
        <v>100432</v>
      </c>
      <c r="D93" s="27">
        <v>0.17528201639652249</v>
      </c>
      <c r="E93" s="27">
        <v>0.40170556306838989</v>
      </c>
      <c r="F93" s="27">
        <v>0.66073799133300781</v>
      </c>
      <c r="G93" s="27">
        <v>0.7321239709854126</v>
      </c>
      <c r="H93" s="27">
        <v>8.1238215789198875E-3</v>
      </c>
      <c r="I93" s="27">
        <v>-0.1929343640804291</v>
      </c>
      <c r="J93" s="27">
        <v>7.7147439122200012E-2</v>
      </c>
      <c r="K93" s="27">
        <v>-0.13414999842643741</v>
      </c>
      <c r="L93" s="27">
        <v>0.39669346809387213</v>
      </c>
      <c r="M93" s="27">
        <v>0.35093328356742859</v>
      </c>
      <c r="N93" s="26">
        <v>0</v>
      </c>
      <c r="O93" s="26">
        <v>1</v>
      </c>
      <c r="P93" s="26">
        <v>0</v>
      </c>
      <c r="Q93" s="26">
        <v>0</v>
      </c>
      <c r="R93" s="26">
        <v>1</v>
      </c>
      <c r="S93" s="26">
        <v>0</v>
      </c>
      <c r="T93" s="26">
        <v>1</v>
      </c>
      <c r="U93" s="26">
        <v>0</v>
      </c>
      <c r="V93" s="26">
        <v>0</v>
      </c>
      <c r="X93" s="28">
        <f t="shared" si="10"/>
        <v>-0.48545597493648529</v>
      </c>
      <c r="Y93" s="28">
        <f t="shared" si="10"/>
        <v>-0.33041840791702271</v>
      </c>
      <c r="Z93" s="25">
        <f t="shared" si="11"/>
        <v>1</v>
      </c>
      <c r="AA93" s="25">
        <f t="shared" si="11"/>
        <v>1</v>
      </c>
      <c r="AD93" s="25" t="e">
        <f t="shared" si="12"/>
        <v>#N/A</v>
      </c>
      <c r="AE93" s="25">
        <f t="shared" si="12"/>
        <v>0.7321239709854126</v>
      </c>
      <c r="AF93" s="25" t="e">
        <f t="shared" si="12"/>
        <v>#N/A</v>
      </c>
      <c r="AG93" s="25" t="e">
        <f t="shared" si="12"/>
        <v>#N/A</v>
      </c>
      <c r="AI93" s="25" t="e">
        <f t="shared" si="8"/>
        <v>#N/A</v>
      </c>
      <c r="AJ93" s="25">
        <f t="shared" si="8"/>
        <v>0.39669346809387213</v>
      </c>
      <c r="AK93" s="25" t="e">
        <f t="shared" si="8"/>
        <v>#N/A</v>
      </c>
      <c r="AL93" s="25" t="e">
        <f t="shared" si="8"/>
        <v>#N/A</v>
      </c>
      <c r="AM93" s="25" t="e">
        <f t="shared" si="9"/>
        <v>#N/A</v>
      </c>
      <c r="AN93" s="25">
        <f t="shared" si="9"/>
        <v>0.35093328356742859</v>
      </c>
      <c r="AO93" s="25" t="e">
        <f t="shared" si="9"/>
        <v>#N/A</v>
      </c>
      <c r="AP93" s="25" t="e">
        <f t="shared" si="9"/>
        <v>#N/A</v>
      </c>
      <c r="AQ93" s="25">
        <f t="shared" si="9"/>
        <v>0.35093328356742859</v>
      </c>
    </row>
    <row r="94" spans="1:43" x14ac:dyDescent="0.35">
      <c r="A94" s="25" t="s">
        <v>43</v>
      </c>
      <c r="B94" s="25" t="s">
        <v>309</v>
      </c>
      <c r="C94" s="26">
        <v>112371</v>
      </c>
      <c r="D94" s="27">
        <v>0.51193755865097046</v>
      </c>
      <c r="E94" s="27">
        <v>0.54620915651321411</v>
      </c>
      <c r="F94" s="27">
        <v>0.62699097394943237</v>
      </c>
      <c r="G94" s="27">
        <v>0.71230947971343994</v>
      </c>
      <c r="H94" s="27">
        <v>0.20055338740348819</v>
      </c>
      <c r="I94" s="27">
        <v>5.8311879634857178E-2</v>
      </c>
      <c r="J94" s="27">
        <v>0.20746538043022161</v>
      </c>
      <c r="K94" s="27">
        <v>0.16322726011276251</v>
      </c>
      <c r="L94" s="27">
        <v>0.27499207854270941</v>
      </c>
      <c r="M94" s="27">
        <v>0.1613312363624573</v>
      </c>
      <c r="N94" s="26">
        <v>0</v>
      </c>
      <c r="O94" s="26">
        <v>1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X94" s="28">
        <f t="shared" si="10"/>
        <v>-0.11505341529846191</v>
      </c>
      <c r="Y94" s="28">
        <f t="shared" si="10"/>
        <v>-0.16610032320022583</v>
      </c>
      <c r="Z94" s="25">
        <f t="shared" si="11"/>
        <v>1</v>
      </c>
      <c r="AA94" s="25">
        <f t="shared" si="11"/>
        <v>1</v>
      </c>
      <c r="AD94" s="25" t="e">
        <f t="shared" si="12"/>
        <v>#N/A</v>
      </c>
      <c r="AE94" s="25">
        <f t="shared" si="12"/>
        <v>0.71230947971343994</v>
      </c>
      <c r="AF94" s="25" t="e">
        <f t="shared" si="12"/>
        <v>#N/A</v>
      </c>
      <c r="AG94" s="25" t="e">
        <f t="shared" si="12"/>
        <v>#N/A</v>
      </c>
      <c r="AI94" s="25" t="e">
        <f t="shared" si="8"/>
        <v>#N/A</v>
      </c>
      <c r="AJ94" s="25">
        <f t="shared" si="8"/>
        <v>0.27499207854270941</v>
      </c>
      <c r="AK94" s="25" t="e">
        <f t="shared" si="8"/>
        <v>#N/A</v>
      </c>
      <c r="AL94" s="25" t="e">
        <f t="shared" si="8"/>
        <v>#N/A</v>
      </c>
      <c r="AM94" s="25" t="e">
        <f t="shared" si="9"/>
        <v>#N/A</v>
      </c>
      <c r="AN94" s="25">
        <f t="shared" si="9"/>
        <v>0.1613312363624573</v>
      </c>
      <c r="AO94" s="25" t="e">
        <f t="shared" si="9"/>
        <v>#N/A</v>
      </c>
      <c r="AP94" s="25" t="e">
        <f t="shared" si="9"/>
        <v>#N/A</v>
      </c>
      <c r="AQ94" s="25" t="e">
        <f t="shared" si="9"/>
        <v>#N/A</v>
      </c>
    </row>
    <row r="95" spans="1:43" x14ac:dyDescent="0.35">
      <c r="A95" s="25" t="s">
        <v>43</v>
      </c>
      <c r="B95" s="25" t="s">
        <v>310</v>
      </c>
      <c r="C95" s="26">
        <v>1033127</v>
      </c>
      <c r="D95" s="27">
        <v>0.31820610165596008</v>
      </c>
      <c r="E95" s="27">
        <v>0.54802560806274414</v>
      </c>
      <c r="F95" s="27">
        <v>0.39400237798690801</v>
      </c>
      <c r="G95" s="27">
        <v>0.58675163984298706</v>
      </c>
      <c r="H95" s="27">
        <v>6.8219322711229316E-3</v>
      </c>
      <c r="I95" s="27">
        <v>6.0128331184387207E-2</v>
      </c>
      <c r="J95" s="27">
        <v>-2.5523213669657711E-2</v>
      </c>
      <c r="K95" s="27">
        <v>3.7669416517019272E-2</v>
      </c>
      <c r="L95" s="27">
        <v>0.30240291357040411</v>
      </c>
      <c r="M95" s="27">
        <v>0.38598546385765081</v>
      </c>
      <c r="N95" s="26">
        <v>0</v>
      </c>
      <c r="O95" s="26">
        <v>1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X95" s="28">
        <f t="shared" si="10"/>
        <v>-7.5796276330947931E-2</v>
      </c>
      <c r="Y95" s="28">
        <f t="shared" si="10"/>
        <v>-3.872603178024292E-2</v>
      </c>
      <c r="Z95" s="25">
        <f t="shared" si="11"/>
        <v>1</v>
      </c>
      <c r="AA95" s="25">
        <f t="shared" si="11"/>
        <v>1</v>
      </c>
      <c r="AD95" s="25" t="e">
        <f t="shared" si="12"/>
        <v>#N/A</v>
      </c>
      <c r="AE95" s="25">
        <f t="shared" si="12"/>
        <v>0.58675163984298706</v>
      </c>
      <c r="AF95" s="25" t="e">
        <f t="shared" si="12"/>
        <v>#N/A</v>
      </c>
      <c r="AG95" s="25" t="e">
        <f t="shared" si="12"/>
        <v>#N/A</v>
      </c>
      <c r="AI95" s="25" t="e">
        <f t="shared" si="8"/>
        <v>#N/A</v>
      </c>
      <c r="AJ95" s="25">
        <f t="shared" si="8"/>
        <v>0.30240291357040411</v>
      </c>
      <c r="AK95" s="25" t="e">
        <f t="shared" si="8"/>
        <v>#N/A</v>
      </c>
      <c r="AL95" s="25" t="e">
        <f t="shared" si="8"/>
        <v>#N/A</v>
      </c>
      <c r="AM95" s="25" t="e">
        <f t="shared" si="9"/>
        <v>#N/A</v>
      </c>
      <c r="AN95" s="25">
        <f t="shared" si="9"/>
        <v>0.38598546385765081</v>
      </c>
      <c r="AO95" s="25" t="e">
        <f t="shared" si="9"/>
        <v>#N/A</v>
      </c>
      <c r="AP95" s="25" t="e">
        <f t="shared" si="9"/>
        <v>#N/A</v>
      </c>
      <c r="AQ95" s="25" t="e">
        <f t="shared" si="9"/>
        <v>#N/A</v>
      </c>
    </row>
    <row r="96" spans="1:43" x14ac:dyDescent="0.35">
      <c r="A96" s="25" t="s">
        <v>43</v>
      </c>
      <c r="B96" s="25" t="s">
        <v>311</v>
      </c>
      <c r="C96" s="26">
        <v>111464</v>
      </c>
      <c r="D96" s="27">
        <v>0.2149360924959183</v>
      </c>
      <c r="E96" s="27">
        <v>0.35141676664352423</v>
      </c>
      <c r="F96" s="27">
        <v>0.3655887246131897</v>
      </c>
      <c r="G96" s="27">
        <v>0.53595221042633057</v>
      </c>
      <c r="H96" s="27">
        <v>-9.6448078751564026E-2</v>
      </c>
      <c r="I96" s="27">
        <v>-0.13648051023483279</v>
      </c>
      <c r="J96" s="27">
        <v>-5.3936868906021118E-2</v>
      </c>
      <c r="K96" s="27">
        <v>-1.3130011968314649E-2</v>
      </c>
      <c r="L96" s="27">
        <v>0.39949148893356318</v>
      </c>
      <c r="M96" s="27">
        <v>0.23773546516895289</v>
      </c>
      <c r="N96" s="26">
        <v>0</v>
      </c>
      <c r="O96" s="26">
        <v>1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X96" s="28">
        <f t="shared" si="10"/>
        <v>-0.1506526321172714</v>
      </c>
      <c r="Y96" s="28">
        <f t="shared" si="10"/>
        <v>-0.18453544378280634</v>
      </c>
      <c r="Z96" s="25">
        <f t="shared" si="11"/>
        <v>1</v>
      </c>
      <c r="AA96" s="25">
        <f t="shared" si="11"/>
        <v>1</v>
      </c>
      <c r="AD96" s="25" t="e">
        <f t="shared" si="12"/>
        <v>#N/A</v>
      </c>
      <c r="AE96" s="25">
        <f t="shared" si="12"/>
        <v>0.53595221042633057</v>
      </c>
      <c r="AF96" s="25" t="e">
        <f t="shared" si="12"/>
        <v>#N/A</v>
      </c>
      <c r="AG96" s="25" t="e">
        <f t="shared" si="12"/>
        <v>#N/A</v>
      </c>
      <c r="AI96" s="25" t="e">
        <f t="shared" si="8"/>
        <v>#N/A</v>
      </c>
      <c r="AJ96" s="25">
        <f t="shared" si="8"/>
        <v>0.39949148893356318</v>
      </c>
      <c r="AK96" s="25" t="e">
        <f t="shared" si="8"/>
        <v>#N/A</v>
      </c>
      <c r="AL96" s="25" t="e">
        <f t="shared" si="8"/>
        <v>#N/A</v>
      </c>
      <c r="AM96" s="25" t="e">
        <f t="shared" si="9"/>
        <v>#N/A</v>
      </c>
      <c r="AN96" s="25">
        <f t="shared" si="9"/>
        <v>0.23773546516895289</v>
      </c>
      <c r="AO96" s="25" t="e">
        <f t="shared" si="9"/>
        <v>#N/A</v>
      </c>
      <c r="AP96" s="25" t="e">
        <f t="shared" si="9"/>
        <v>#N/A</v>
      </c>
      <c r="AQ96" s="25" t="e">
        <f t="shared" si="9"/>
        <v>#N/A</v>
      </c>
    </row>
    <row r="97" spans="1:43" x14ac:dyDescent="0.35">
      <c r="A97" s="25" t="s">
        <v>43</v>
      </c>
      <c r="B97" s="25" t="s">
        <v>312</v>
      </c>
      <c r="C97" s="26">
        <v>111466</v>
      </c>
      <c r="D97" s="27">
        <v>-5.6158091872930527E-2</v>
      </c>
      <c r="E97" s="27">
        <v>0.19741429388523099</v>
      </c>
      <c r="F97" s="27">
        <v>0.12553846836090091</v>
      </c>
      <c r="G97" s="27">
        <v>0.30334016680717468</v>
      </c>
      <c r="H97" s="27">
        <v>-0.36754226684570313</v>
      </c>
      <c r="I97" s="27">
        <v>-0.29048296809196472</v>
      </c>
      <c r="J97" s="27">
        <v>-0.29398712515830988</v>
      </c>
      <c r="K97" s="27">
        <v>-0.24574205279350281</v>
      </c>
      <c r="L97" s="27">
        <v>0.27642637491226202</v>
      </c>
      <c r="M97" s="27">
        <v>0.3715302050113678</v>
      </c>
      <c r="N97" s="26">
        <v>0</v>
      </c>
      <c r="O97" s="26">
        <v>1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X97" s="28">
        <f t="shared" si="10"/>
        <v>-0.18169656023383143</v>
      </c>
      <c r="Y97" s="28">
        <f t="shared" si="10"/>
        <v>-0.10592587292194369</v>
      </c>
      <c r="Z97" s="25">
        <f t="shared" si="11"/>
        <v>1</v>
      </c>
      <c r="AA97" s="25">
        <f t="shared" si="11"/>
        <v>1</v>
      </c>
      <c r="AD97" s="25" t="e">
        <f t="shared" si="12"/>
        <v>#N/A</v>
      </c>
      <c r="AE97" s="25">
        <f t="shared" si="12"/>
        <v>0.30334016680717468</v>
      </c>
      <c r="AF97" s="25" t="e">
        <f t="shared" si="12"/>
        <v>#N/A</v>
      </c>
      <c r="AG97" s="25" t="e">
        <f t="shared" si="12"/>
        <v>#N/A</v>
      </c>
      <c r="AI97" s="25" t="e">
        <f t="shared" si="8"/>
        <v>#N/A</v>
      </c>
      <c r="AJ97" s="25">
        <f t="shared" si="8"/>
        <v>0.27642637491226202</v>
      </c>
      <c r="AK97" s="25" t="e">
        <f t="shared" si="8"/>
        <v>#N/A</v>
      </c>
      <c r="AL97" s="25" t="e">
        <f t="shared" si="8"/>
        <v>#N/A</v>
      </c>
      <c r="AM97" s="25" t="e">
        <f t="shared" si="9"/>
        <v>#N/A</v>
      </c>
      <c r="AN97" s="25">
        <f t="shared" si="9"/>
        <v>0.3715302050113678</v>
      </c>
      <c r="AO97" s="25" t="e">
        <f t="shared" si="9"/>
        <v>#N/A</v>
      </c>
      <c r="AP97" s="25" t="e">
        <f t="shared" si="9"/>
        <v>#N/A</v>
      </c>
      <c r="AQ97" s="25" t="e">
        <f t="shared" si="9"/>
        <v>#N/A</v>
      </c>
    </row>
    <row r="98" spans="1:43" x14ac:dyDescent="0.35">
      <c r="A98" s="25" t="s">
        <v>43</v>
      </c>
      <c r="B98" s="25" t="s">
        <v>313</v>
      </c>
      <c r="C98" s="26">
        <v>1033145</v>
      </c>
      <c r="D98" s="27">
        <v>0.20359222590923309</v>
      </c>
      <c r="E98" s="27">
        <v>0.40250200033187872</v>
      </c>
      <c r="F98" s="27">
        <v>0.28065809607505798</v>
      </c>
      <c r="G98" s="27">
        <v>0.49271354079246521</v>
      </c>
      <c r="H98" s="27">
        <v>-0.10779194533824921</v>
      </c>
      <c r="I98" s="27">
        <v>-8.5395276546478271E-2</v>
      </c>
      <c r="J98" s="27">
        <v>-0.1388674974441528</v>
      </c>
      <c r="K98" s="27">
        <v>-5.6368682533502579E-2</v>
      </c>
      <c r="L98" s="27">
        <v>0.2294559329748154</v>
      </c>
      <c r="M98" s="27">
        <v>0.35351574420928961</v>
      </c>
      <c r="N98" s="26">
        <v>0</v>
      </c>
      <c r="O98" s="26">
        <v>1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X98" s="28">
        <f t="shared" si="10"/>
        <v>-7.706587016582489E-2</v>
      </c>
      <c r="Y98" s="28">
        <f t="shared" si="10"/>
        <v>-9.0211540460586492E-2</v>
      </c>
      <c r="Z98" s="25">
        <f t="shared" si="11"/>
        <v>1</v>
      </c>
      <c r="AA98" s="25">
        <f t="shared" si="11"/>
        <v>1</v>
      </c>
      <c r="AD98" s="25" t="e">
        <f t="shared" si="12"/>
        <v>#N/A</v>
      </c>
      <c r="AE98" s="25">
        <f t="shared" si="12"/>
        <v>0.49271354079246521</v>
      </c>
      <c r="AF98" s="25" t="e">
        <f t="shared" si="12"/>
        <v>#N/A</v>
      </c>
      <c r="AG98" s="25" t="e">
        <f t="shared" si="12"/>
        <v>#N/A</v>
      </c>
      <c r="AI98" s="25" t="e">
        <f t="shared" si="8"/>
        <v>#N/A</v>
      </c>
      <c r="AJ98" s="25">
        <f t="shared" si="8"/>
        <v>0.2294559329748154</v>
      </c>
      <c r="AK98" s="25" t="e">
        <f t="shared" si="8"/>
        <v>#N/A</v>
      </c>
      <c r="AL98" s="25" t="e">
        <f t="shared" si="8"/>
        <v>#N/A</v>
      </c>
      <c r="AM98" s="25" t="e">
        <f t="shared" si="9"/>
        <v>#N/A</v>
      </c>
      <c r="AN98" s="25">
        <f t="shared" si="9"/>
        <v>0.35351574420928961</v>
      </c>
      <c r="AO98" s="25" t="e">
        <f t="shared" si="9"/>
        <v>#N/A</v>
      </c>
      <c r="AP98" s="25" t="e">
        <f t="shared" si="9"/>
        <v>#N/A</v>
      </c>
      <c r="AQ98" s="25" t="e">
        <f t="shared" si="9"/>
        <v>#N/A</v>
      </c>
    </row>
    <row r="99" spans="1:43" x14ac:dyDescent="0.35">
      <c r="A99" s="25" t="s">
        <v>43</v>
      </c>
      <c r="B99" s="25" t="s">
        <v>314</v>
      </c>
      <c r="C99" s="26">
        <v>102798</v>
      </c>
      <c r="D99" s="27">
        <v>0.70098966360092163</v>
      </c>
      <c r="E99" s="27">
        <v>0.72774398326873779</v>
      </c>
      <c r="F99" s="27">
        <v>0.82004660367965698</v>
      </c>
      <c r="G99" s="27">
        <v>0.88221532106399536</v>
      </c>
      <c r="H99" s="27">
        <v>0.38960549235343928</v>
      </c>
      <c r="I99" s="27">
        <v>0.23984670639038089</v>
      </c>
      <c r="J99" s="27">
        <v>0.40052101016044622</v>
      </c>
      <c r="K99" s="27">
        <v>0.33313310146331793</v>
      </c>
      <c r="L99" s="27">
        <v>0.40052333474159241</v>
      </c>
      <c r="M99" s="27">
        <v>0.1537132412195206</v>
      </c>
      <c r="N99" s="26">
        <v>0</v>
      </c>
      <c r="O99" s="26">
        <v>1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X99" s="28">
        <f t="shared" si="10"/>
        <v>-0.11905694007873535</v>
      </c>
      <c r="Y99" s="28">
        <f t="shared" si="10"/>
        <v>-0.15447133779525757</v>
      </c>
      <c r="Z99" s="25">
        <f t="shared" si="11"/>
        <v>1</v>
      </c>
      <c r="AA99" s="25">
        <f t="shared" si="11"/>
        <v>1</v>
      </c>
      <c r="AD99" s="25" t="e">
        <f t="shared" si="12"/>
        <v>#N/A</v>
      </c>
      <c r="AE99" s="25">
        <f t="shared" si="12"/>
        <v>0.88221532106399536</v>
      </c>
      <c r="AF99" s="25" t="e">
        <f t="shared" si="12"/>
        <v>#N/A</v>
      </c>
      <c r="AG99" s="25" t="e">
        <f t="shared" si="12"/>
        <v>#N/A</v>
      </c>
      <c r="AI99" s="25" t="e">
        <f t="shared" si="8"/>
        <v>#N/A</v>
      </c>
      <c r="AJ99" s="25">
        <f t="shared" si="8"/>
        <v>0.40052333474159241</v>
      </c>
      <c r="AK99" s="25" t="e">
        <f t="shared" si="8"/>
        <v>#N/A</v>
      </c>
      <c r="AL99" s="25" t="e">
        <f t="shared" si="8"/>
        <v>#N/A</v>
      </c>
      <c r="AM99" s="25" t="e">
        <f t="shared" si="9"/>
        <v>#N/A</v>
      </c>
      <c r="AN99" s="25">
        <f t="shared" si="9"/>
        <v>0.1537132412195206</v>
      </c>
      <c r="AO99" s="25" t="e">
        <f t="shared" si="9"/>
        <v>#N/A</v>
      </c>
      <c r="AP99" s="25" t="e">
        <f t="shared" si="9"/>
        <v>#N/A</v>
      </c>
      <c r="AQ99" s="25" t="e">
        <f t="shared" si="9"/>
        <v>#N/A</v>
      </c>
    </row>
    <row r="100" spans="1:43" x14ac:dyDescent="0.35">
      <c r="A100" s="25" t="s">
        <v>43</v>
      </c>
      <c r="B100" s="25" t="s">
        <v>315</v>
      </c>
      <c r="C100" s="26">
        <v>1004944</v>
      </c>
      <c r="D100" s="27">
        <v>0.40733373165130621</v>
      </c>
      <c r="E100" s="27">
        <v>1.486632704734802</v>
      </c>
      <c r="F100" s="27">
        <v>0.51252973079681396</v>
      </c>
      <c r="G100" s="27">
        <v>0.85917520523071289</v>
      </c>
      <c r="H100" s="27">
        <v>9.5949560403823853E-2</v>
      </c>
      <c r="I100" s="27">
        <v>0.99873542785644531</v>
      </c>
      <c r="J100" s="27">
        <v>9.3004137277603149E-2</v>
      </c>
      <c r="K100" s="27">
        <v>0.3100929856300354</v>
      </c>
      <c r="L100" s="27">
        <v>0.69009757041931152</v>
      </c>
      <c r="M100" s="27">
        <v>8.54620561003685E-2</v>
      </c>
      <c r="N100" s="26">
        <v>0</v>
      </c>
      <c r="O100" s="26">
        <v>1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X100" s="28">
        <f t="shared" si="10"/>
        <v>-0.10519599914550776</v>
      </c>
      <c r="Y100" s="28">
        <f t="shared" si="10"/>
        <v>0.62745749950408913</v>
      </c>
      <c r="Z100" s="25">
        <f t="shared" si="11"/>
        <v>1</v>
      </c>
      <c r="AA100" s="25">
        <f t="shared" si="11"/>
        <v>0</v>
      </c>
      <c r="AD100" s="25" t="e">
        <f t="shared" si="12"/>
        <v>#N/A</v>
      </c>
      <c r="AE100" s="25">
        <f t="shared" si="12"/>
        <v>0.85917520523071289</v>
      </c>
      <c r="AF100" s="25" t="e">
        <f t="shared" si="12"/>
        <v>#N/A</v>
      </c>
      <c r="AG100" s="25" t="e">
        <f t="shared" si="12"/>
        <v>#N/A</v>
      </c>
      <c r="AI100" s="25" t="e">
        <f t="shared" si="8"/>
        <v>#N/A</v>
      </c>
      <c r="AJ100" s="25">
        <f t="shared" si="8"/>
        <v>0.69009757041931152</v>
      </c>
      <c r="AK100" s="25" t="e">
        <f t="shared" si="8"/>
        <v>#N/A</v>
      </c>
      <c r="AL100" s="25" t="e">
        <f t="shared" si="8"/>
        <v>#N/A</v>
      </c>
      <c r="AM100" s="25" t="e">
        <f t="shared" si="9"/>
        <v>#N/A</v>
      </c>
      <c r="AN100" s="25">
        <f t="shared" si="9"/>
        <v>8.54620561003685E-2</v>
      </c>
      <c r="AO100" s="25" t="e">
        <f t="shared" si="9"/>
        <v>#N/A</v>
      </c>
      <c r="AP100" s="25" t="e">
        <f t="shared" si="9"/>
        <v>#N/A</v>
      </c>
      <c r="AQ100" s="25" t="e">
        <f t="shared" si="9"/>
        <v>#N/A</v>
      </c>
    </row>
    <row r="101" spans="1:43" x14ac:dyDescent="0.35">
      <c r="A101" s="25" t="s">
        <v>43</v>
      </c>
      <c r="B101" s="25" t="s">
        <v>316</v>
      </c>
      <c r="C101" s="26">
        <v>108018</v>
      </c>
      <c r="D101" s="27">
        <v>0.10963365435600279</v>
      </c>
      <c r="E101" s="27">
        <v>0.32447248697280878</v>
      </c>
      <c r="F101" s="27">
        <v>0.34017637372016912</v>
      </c>
      <c r="G101" s="27">
        <v>0.63219976425170898</v>
      </c>
      <c r="H101" s="27">
        <v>-0.20175051689147949</v>
      </c>
      <c r="I101" s="27">
        <v>-0.1634247899055481</v>
      </c>
      <c r="J101" s="27">
        <v>-7.9349219799041748E-2</v>
      </c>
      <c r="K101" s="27">
        <v>8.3117544651031494E-2</v>
      </c>
      <c r="L101" s="27">
        <v>0.75193655490875244</v>
      </c>
      <c r="M101" s="27">
        <v>0.15977619588375089</v>
      </c>
      <c r="N101" s="26">
        <v>0</v>
      </c>
      <c r="O101" s="26">
        <v>1</v>
      </c>
      <c r="P101" s="26">
        <v>0</v>
      </c>
      <c r="Q101" s="26">
        <v>0</v>
      </c>
      <c r="R101" s="26">
        <v>1</v>
      </c>
      <c r="S101" s="26">
        <v>0</v>
      </c>
      <c r="T101" s="26">
        <v>0</v>
      </c>
      <c r="U101" s="26">
        <v>0</v>
      </c>
      <c r="V101" s="26">
        <v>0</v>
      </c>
      <c r="X101" s="28">
        <f t="shared" si="10"/>
        <v>-0.23054271936416632</v>
      </c>
      <c r="Y101" s="28">
        <f t="shared" si="10"/>
        <v>-0.3077272772789002</v>
      </c>
      <c r="Z101" s="25">
        <f t="shared" si="11"/>
        <v>1</v>
      </c>
      <c r="AA101" s="25">
        <f t="shared" si="11"/>
        <v>1</v>
      </c>
      <c r="AD101" s="25" t="e">
        <f t="shared" si="12"/>
        <v>#N/A</v>
      </c>
      <c r="AE101" s="25">
        <f t="shared" si="12"/>
        <v>0.63219976425170898</v>
      </c>
      <c r="AF101" s="25" t="e">
        <f t="shared" si="12"/>
        <v>#N/A</v>
      </c>
      <c r="AG101" s="25" t="e">
        <f t="shared" si="12"/>
        <v>#N/A</v>
      </c>
      <c r="AI101" s="25" t="e">
        <f t="shared" si="8"/>
        <v>#N/A</v>
      </c>
      <c r="AJ101" s="25">
        <f t="shared" si="8"/>
        <v>0.75193655490875244</v>
      </c>
      <c r="AK101" s="25" t="e">
        <f t="shared" si="8"/>
        <v>#N/A</v>
      </c>
      <c r="AL101" s="25" t="e">
        <f t="shared" si="8"/>
        <v>#N/A</v>
      </c>
      <c r="AM101" s="25" t="e">
        <f t="shared" si="9"/>
        <v>#N/A</v>
      </c>
      <c r="AN101" s="25">
        <f t="shared" si="9"/>
        <v>0.15977619588375089</v>
      </c>
      <c r="AO101" s="25" t="e">
        <f t="shared" si="9"/>
        <v>#N/A</v>
      </c>
      <c r="AP101" s="25" t="e">
        <f t="shared" si="9"/>
        <v>#N/A</v>
      </c>
      <c r="AQ101" s="25">
        <f t="shared" si="9"/>
        <v>0.15977619588375089</v>
      </c>
    </row>
    <row r="102" spans="1:43" x14ac:dyDescent="0.35">
      <c r="A102" s="25" t="s">
        <v>43</v>
      </c>
      <c r="B102" s="25" t="s">
        <v>317</v>
      </c>
      <c r="C102" s="26">
        <v>111469</v>
      </c>
      <c r="D102" s="27">
        <v>0.1118777170777321</v>
      </c>
      <c r="E102" s="27">
        <v>8.5418060421943665E-2</v>
      </c>
      <c r="F102" s="27">
        <v>0.19521848857402799</v>
      </c>
      <c r="G102" s="27">
        <v>0.2270001024007797</v>
      </c>
      <c r="H102" s="27">
        <v>-0.19950644671916959</v>
      </c>
      <c r="I102" s="27">
        <v>-0.40247920155525208</v>
      </c>
      <c r="J102" s="27">
        <v>-0.2243071049451828</v>
      </c>
      <c r="K102" s="27">
        <v>-0.32208213210105902</v>
      </c>
      <c r="L102" s="27">
        <v>0.58973944187164307</v>
      </c>
      <c r="M102" s="27">
        <v>0.14771503210067749</v>
      </c>
      <c r="N102" s="26">
        <v>0</v>
      </c>
      <c r="O102" s="26">
        <v>1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X102" s="28">
        <f t="shared" si="10"/>
        <v>-8.3340771496295887E-2</v>
      </c>
      <c r="Y102" s="28">
        <f t="shared" si="10"/>
        <v>-0.14158204197883603</v>
      </c>
      <c r="Z102" s="25">
        <f t="shared" si="11"/>
        <v>1</v>
      </c>
      <c r="AA102" s="25">
        <f t="shared" si="11"/>
        <v>1</v>
      </c>
      <c r="AD102" s="25" t="e">
        <f t="shared" si="12"/>
        <v>#N/A</v>
      </c>
      <c r="AE102" s="25">
        <f t="shared" si="12"/>
        <v>0.2270001024007797</v>
      </c>
      <c r="AF102" s="25" t="e">
        <f t="shared" si="12"/>
        <v>#N/A</v>
      </c>
      <c r="AG102" s="25" t="e">
        <f t="shared" si="12"/>
        <v>#N/A</v>
      </c>
      <c r="AI102" s="25" t="e">
        <f t="shared" si="8"/>
        <v>#N/A</v>
      </c>
      <c r="AJ102" s="25">
        <f t="shared" si="8"/>
        <v>0.58973944187164307</v>
      </c>
      <c r="AK102" s="25" t="e">
        <f t="shared" si="8"/>
        <v>#N/A</v>
      </c>
      <c r="AL102" s="25" t="e">
        <f t="shared" si="8"/>
        <v>#N/A</v>
      </c>
      <c r="AM102" s="25" t="e">
        <f t="shared" si="9"/>
        <v>#N/A</v>
      </c>
      <c r="AN102" s="25">
        <f t="shared" si="9"/>
        <v>0.14771503210067749</v>
      </c>
      <c r="AO102" s="25" t="e">
        <f t="shared" si="9"/>
        <v>#N/A</v>
      </c>
      <c r="AP102" s="25" t="e">
        <f t="shared" si="9"/>
        <v>#N/A</v>
      </c>
      <c r="AQ102" s="25" t="e">
        <f t="shared" si="9"/>
        <v>#N/A</v>
      </c>
    </row>
    <row r="103" spans="1:43" x14ac:dyDescent="0.35">
      <c r="A103" s="25" t="s">
        <v>43</v>
      </c>
      <c r="B103" s="25" t="s">
        <v>318</v>
      </c>
      <c r="C103" s="26">
        <v>1002281</v>
      </c>
      <c r="D103" s="27">
        <v>0.23417980968952179</v>
      </c>
      <c r="E103" s="27">
        <v>0.56800031661987305</v>
      </c>
      <c r="F103" s="27">
        <v>0.34740176796913153</v>
      </c>
      <c r="G103" s="27">
        <v>0.59546393156051636</v>
      </c>
      <c r="H103" s="27">
        <v>-7.720436155796051E-2</v>
      </c>
      <c r="I103" s="27">
        <v>8.0103039741516113E-2</v>
      </c>
      <c r="J103" s="27">
        <v>-7.2123825550079346E-2</v>
      </c>
      <c r="K103" s="27">
        <v>4.6381708234548569E-2</v>
      </c>
      <c r="L103" s="27">
        <v>0.29992353916168207</v>
      </c>
      <c r="M103" s="27">
        <v>0.58799642324447632</v>
      </c>
      <c r="N103" s="26">
        <v>0</v>
      </c>
      <c r="O103" s="26">
        <v>1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X103" s="28">
        <f t="shared" si="10"/>
        <v>-0.11322195827960974</v>
      </c>
      <c r="Y103" s="28">
        <f t="shared" si="10"/>
        <v>-2.7463614940643311E-2</v>
      </c>
      <c r="Z103" s="25">
        <f t="shared" si="11"/>
        <v>1</v>
      </c>
      <c r="AA103" s="25">
        <f t="shared" si="11"/>
        <v>1</v>
      </c>
      <c r="AD103" s="25" t="e">
        <f t="shared" si="12"/>
        <v>#N/A</v>
      </c>
      <c r="AE103" s="25">
        <f t="shared" si="12"/>
        <v>0.59546393156051636</v>
      </c>
      <c r="AF103" s="25" t="e">
        <f t="shared" si="12"/>
        <v>#N/A</v>
      </c>
      <c r="AG103" s="25" t="e">
        <f t="shared" si="12"/>
        <v>#N/A</v>
      </c>
      <c r="AI103" s="25" t="e">
        <f t="shared" si="8"/>
        <v>#N/A</v>
      </c>
      <c r="AJ103" s="25">
        <f t="shared" si="8"/>
        <v>0.29992353916168207</v>
      </c>
      <c r="AK103" s="25" t="e">
        <f t="shared" si="8"/>
        <v>#N/A</v>
      </c>
      <c r="AL103" s="25" t="e">
        <f t="shared" si="8"/>
        <v>#N/A</v>
      </c>
      <c r="AM103" s="25" t="e">
        <f t="shared" si="9"/>
        <v>#N/A</v>
      </c>
      <c r="AN103" s="25">
        <f t="shared" si="9"/>
        <v>0.58799642324447632</v>
      </c>
      <c r="AO103" s="25" t="e">
        <f t="shared" si="9"/>
        <v>#N/A</v>
      </c>
      <c r="AP103" s="25" t="e">
        <f t="shared" si="9"/>
        <v>#N/A</v>
      </c>
      <c r="AQ103" s="25" t="e">
        <f t="shared" si="9"/>
        <v>#N/A</v>
      </c>
    </row>
    <row r="104" spans="1:43" x14ac:dyDescent="0.35">
      <c r="A104" s="25" t="s">
        <v>43</v>
      </c>
      <c r="B104" s="25" t="s">
        <v>319</v>
      </c>
      <c r="C104" s="26">
        <v>108162</v>
      </c>
      <c r="D104" s="27">
        <v>0.54400509595870972</v>
      </c>
      <c r="E104" s="27">
        <v>0.30263498425483698</v>
      </c>
      <c r="F104" s="27">
        <v>0.7250712513923645</v>
      </c>
      <c r="G104" s="27">
        <v>0.50708889961242676</v>
      </c>
      <c r="H104" s="27">
        <v>0.23262092471122739</v>
      </c>
      <c r="I104" s="27">
        <v>-0.1852622926235199</v>
      </c>
      <c r="J104" s="27">
        <v>0.30554565787315369</v>
      </c>
      <c r="K104" s="27">
        <v>-4.1993323713541031E-2</v>
      </c>
      <c r="L104" s="27">
        <v>0.26282605528831482</v>
      </c>
      <c r="M104" s="27">
        <v>0.35225337743759161</v>
      </c>
      <c r="N104" s="26">
        <v>0</v>
      </c>
      <c r="O104" s="26">
        <v>1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X104" s="28">
        <f t="shared" si="10"/>
        <v>-0.18106615543365479</v>
      </c>
      <c r="Y104" s="28">
        <f t="shared" si="10"/>
        <v>-0.20445391535758978</v>
      </c>
      <c r="Z104" s="25">
        <f t="shared" si="11"/>
        <v>1</v>
      </c>
      <c r="AA104" s="25">
        <f t="shared" si="11"/>
        <v>1</v>
      </c>
      <c r="AD104" s="25" t="e">
        <f t="shared" si="12"/>
        <v>#N/A</v>
      </c>
      <c r="AE104" s="25">
        <f t="shared" si="12"/>
        <v>0.50708889961242676</v>
      </c>
      <c r="AF104" s="25" t="e">
        <f t="shared" si="12"/>
        <v>#N/A</v>
      </c>
      <c r="AG104" s="25" t="e">
        <f t="shared" si="12"/>
        <v>#N/A</v>
      </c>
      <c r="AI104" s="25" t="e">
        <f t="shared" si="8"/>
        <v>#N/A</v>
      </c>
      <c r="AJ104" s="25">
        <f t="shared" si="8"/>
        <v>0.26282605528831482</v>
      </c>
      <c r="AK104" s="25" t="e">
        <f t="shared" si="8"/>
        <v>#N/A</v>
      </c>
      <c r="AL104" s="25" t="e">
        <f t="shared" si="8"/>
        <v>#N/A</v>
      </c>
      <c r="AM104" s="25" t="e">
        <f t="shared" si="9"/>
        <v>#N/A</v>
      </c>
      <c r="AN104" s="25">
        <f t="shared" si="9"/>
        <v>0.35225337743759161</v>
      </c>
      <c r="AO104" s="25" t="e">
        <f t="shared" si="9"/>
        <v>#N/A</v>
      </c>
      <c r="AP104" s="25" t="e">
        <f t="shared" si="9"/>
        <v>#N/A</v>
      </c>
      <c r="AQ104" s="25" t="e">
        <f t="shared" si="9"/>
        <v>#N/A</v>
      </c>
    </row>
    <row r="105" spans="1:43" x14ac:dyDescent="0.35">
      <c r="A105" s="25" t="s">
        <v>43</v>
      </c>
      <c r="B105" s="25" t="s">
        <v>320</v>
      </c>
      <c r="C105" s="26">
        <v>1033165</v>
      </c>
      <c r="D105" s="27">
        <v>3.0745744705200199E-2</v>
      </c>
      <c r="E105" s="27">
        <v>0.16510361433029169</v>
      </c>
      <c r="F105" s="27">
        <v>0.112398236989975</v>
      </c>
      <c r="G105" s="27">
        <v>0.27272045612335211</v>
      </c>
      <c r="H105" s="27">
        <v>-0.2806384265422821</v>
      </c>
      <c r="I105" s="27">
        <v>-0.32279366254806519</v>
      </c>
      <c r="J105" s="27">
        <v>-0.30712735652923578</v>
      </c>
      <c r="K105" s="27">
        <v>-0.27636176347732538</v>
      </c>
      <c r="L105" s="27">
        <v>0.2661057710647583</v>
      </c>
      <c r="M105" s="27">
        <v>0.32335075736045837</v>
      </c>
      <c r="N105" s="26">
        <v>0</v>
      </c>
      <c r="O105" s="26">
        <v>1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X105" s="28">
        <f t="shared" si="10"/>
        <v>-8.1652492284774808E-2</v>
      </c>
      <c r="Y105" s="28">
        <f t="shared" si="10"/>
        <v>-0.10761684179306041</v>
      </c>
      <c r="Z105" s="25">
        <f t="shared" si="11"/>
        <v>1</v>
      </c>
      <c r="AA105" s="25">
        <f t="shared" si="11"/>
        <v>1</v>
      </c>
      <c r="AD105" s="25" t="e">
        <f t="shared" si="12"/>
        <v>#N/A</v>
      </c>
      <c r="AE105" s="25">
        <f t="shared" si="12"/>
        <v>0.27272045612335211</v>
      </c>
      <c r="AF105" s="25" t="e">
        <f t="shared" si="12"/>
        <v>#N/A</v>
      </c>
      <c r="AG105" s="25" t="e">
        <f t="shared" si="12"/>
        <v>#N/A</v>
      </c>
      <c r="AI105" s="25" t="e">
        <f t="shared" si="8"/>
        <v>#N/A</v>
      </c>
      <c r="AJ105" s="25">
        <f t="shared" si="8"/>
        <v>0.2661057710647583</v>
      </c>
      <c r="AK105" s="25" t="e">
        <f t="shared" si="8"/>
        <v>#N/A</v>
      </c>
      <c r="AL105" s="25" t="e">
        <f t="shared" si="8"/>
        <v>#N/A</v>
      </c>
      <c r="AM105" s="25" t="e">
        <f t="shared" si="9"/>
        <v>#N/A</v>
      </c>
      <c r="AN105" s="25">
        <f t="shared" si="9"/>
        <v>0.32335075736045837</v>
      </c>
      <c r="AO105" s="25" t="e">
        <f t="shared" si="9"/>
        <v>#N/A</v>
      </c>
      <c r="AP105" s="25" t="e">
        <f t="shared" si="9"/>
        <v>#N/A</v>
      </c>
      <c r="AQ105" s="25" t="e">
        <f t="shared" si="9"/>
        <v>#N/A</v>
      </c>
    </row>
    <row r="106" spans="1:43" x14ac:dyDescent="0.35">
      <c r="A106" s="25" t="s">
        <v>43</v>
      </c>
      <c r="B106" s="25" t="s">
        <v>321</v>
      </c>
      <c r="C106" s="26">
        <v>1069896</v>
      </c>
      <c r="D106" s="27">
        <v>5.3237799555063248E-2</v>
      </c>
      <c r="E106" s="27">
        <v>0.2108217924833298</v>
      </c>
      <c r="F106" s="27">
        <v>0.12578268349170679</v>
      </c>
      <c r="G106" s="27">
        <v>0.34347128868103027</v>
      </c>
      <c r="H106" s="27">
        <v>-0.25814637541770941</v>
      </c>
      <c r="I106" s="27">
        <v>-0.27707546949386602</v>
      </c>
      <c r="J106" s="27">
        <v>-0.29374289512634277</v>
      </c>
      <c r="K106" s="27">
        <v>-0.20561093091964719</v>
      </c>
      <c r="L106" s="27">
        <v>0.18798607587814331</v>
      </c>
      <c r="M106" s="27">
        <v>9.5145806670188904E-2</v>
      </c>
      <c r="N106" s="26">
        <v>0</v>
      </c>
      <c r="O106" s="26">
        <v>1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X106" s="28">
        <f t="shared" si="10"/>
        <v>-7.2544883936643545E-2</v>
      </c>
      <c r="Y106" s="28">
        <f t="shared" si="10"/>
        <v>-0.13264949619770047</v>
      </c>
      <c r="Z106" s="25">
        <f t="shared" si="11"/>
        <v>1</v>
      </c>
      <c r="AA106" s="25">
        <f t="shared" si="11"/>
        <v>1</v>
      </c>
      <c r="AD106" s="25" t="e">
        <f t="shared" si="12"/>
        <v>#N/A</v>
      </c>
      <c r="AE106" s="25">
        <f t="shared" si="12"/>
        <v>0.34347128868103027</v>
      </c>
      <c r="AF106" s="25" t="e">
        <f t="shared" si="12"/>
        <v>#N/A</v>
      </c>
      <c r="AG106" s="25" t="e">
        <f t="shared" si="12"/>
        <v>#N/A</v>
      </c>
      <c r="AI106" s="25" t="e">
        <f t="shared" si="8"/>
        <v>#N/A</v>
      </c>
      <c r="AJ106" s="25">
        <f t="shared" si="8"/>
        <v>0.18798607587814331</v>
      </c>
      <c r="AK106" s="25" t="e">
        <f t="shared" si="8"/>
        <v>#N/A</v>
      </c>
      <c r="AL106" s="25" t="e">
        <f t="shared" si="8"/>
        <v>#N/A</v>
      </c>
      <c r="AM106" s="25" t="e">
        <f t="shared" si="9"/>
        <v>#N/A</v>
      </c>
      <c r="AN106" s="25">
        <f t="shared" si="9"/>
        <v>9.5145806670188904E-2</v>
      </c>
      <c r="AO106" s="25" t="e">
        <f t="shared" si="9"/>
        <v>#N/A</v>
      </c>
      <c r="AP106" s="25" t="e">
        <f t="shared" si="9"/>
        <v>#N/A</v>
      </c>
      <c r="AQ106" s="25" t="e">
        <f t="shared" si="9"/>
        <v>#N/A</v>
      </c>
    </row>
    <row r="107" spans="1:43" x14ac:dyDescent="0.35">
      <c r="A107" s="25" t="s">
        <v>43</v>
      </c>
      <c r="B107" s="25" t="s">
        <v>322</v>
      </c>
      <c r="C107" s="26">
        <v>108343</v>
      </c>
      <c r="D107" s="27">
        <v>0.62217271327972412</v>
      </c>
      <c r="E107" s="27">
        <v>0.68829959630966187</v>
      </c>
      <c r="F107" s="27">
        <v>0.74413794279098511</v>
      </c>
      <c r="G107" s="27">
        <v>0.79776906967163086</v>
      </c>
      <c r="H107" s="27">
        <v>0.31078854203224182</v>
      </c>
      <c r="I107" s="27">
        <v>0.2004023194313049</v>
      </c>
      <c r="J107" s="27">
        <v>0.32461234927177429</v>
      </c>
      <c r="K107" s="27">
        <v>0.2486868500709534</v>
      </c>
      <c r="L107" s="27">
        <v>0.30972194671630859</v>
      </c>
      <c r="M107" s="27">
        <v>0.37416666746139532</v>
      </c>
      <c r="N107" s="26">
        <v>0</v>
      </c>
      <c r="O107" s="26">
        <v>1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X107" s="28">
        <f t="shared" si="10"/>
        <v>-0.12196522951126099</v>
      </c>
      <c r="Y107" s="28">
        <f t="shared" si="10"/>
        <v>-0.10946947336196899</v>
      </c>
      <c r="Z107" s="25">
        <f t="shared" si="11"/>
        <v>1</v>
      </c>
      <c r="AA107" s="25">
        <f t="shared" si="11"/>
        <v>1</v>
      </c>
      <c r="AD107" s="25" t="e">
        <f t="shared" si="12"/>
        <v>#N/A</v>
      </c>
      <c r="AE107" s="25">
        <f t="shared" si="12"/>
        <v>0.79776906967163086</v>
      </c>
      <c r="AF107" s="25" t="e">
        <f t="shared" si="12"/>
        <v>#N/A</v>
      </c>
      <c r="AG107" s="25" t="e">
        <f t="shared" si="12"/>
        <v>#N/A</v>
      </c>
      <c r="AI107" s="25" t="e">
        <f t="shared" si="8"/>
        <v>#N/A</v>
      </c>
      <c r="AJ107" s="25">
        <f t="shared" si="8"/>
        <v>0.30972194671630859</v>
      </c>
      <c r="AK107" s="25" t="e">
        <f t="shared" si="8"/>
        <v>#N/A</v>
      </c>
      <c r="AL107" s="25" t="e">
        <f t="shared" si="8"/>
        <v>#N/A</v>
      </c>
      <c r="AM107" s="25" t="e">
        <f t="shared" si="9"/>
        <v>#N/A</v>
      </c>
      <c r="AN107" s="25">
        <f t="shared" si="9"/>
        <v>0.37416666746139532</v>
      </c>
      <c r="AO107" s="25" t="e">
        <f t="shared" si="9"/>
        <v>#N/A</v>
      </c>
      <c r="AP107" s="25" t="e">
        <f t="shared" si="9"/>
        <v>#N/A</v>
      </c>
      <c r="AQ107" s="25" t="e">
        <f t="shared" si="9"/>
        <v>#N/A</v>
      </c>
    </row>
    <row r="108" spans="1:43" x14ac:dyDescent="0.35">
      <c r="A108" s="25" t="s">
        <v>43</v>
      </c>
      <c r="B108" s="25" t="s">
        <v>323</v>
      </c>
      <c r="C108" s="26">
        <v>137484</v>
      </c>
      <c r="D108" s="27">
        <v>0.75877392292022705</v>
      </c>
      <c r="E108" s="27">
        <v>0.80659931898117065</v>
      </c>
      <c r="F108" s="27">
        <v>0.68593454360961914</v>
      </c>
      <c r="G108" s="27">
        <v>0.66123330593109131</v>
      </c>
      <c r="H108" s="27">
        <v>0.44738975167274481</v>
      </c>
      <c r="I108" s="27">
        <v>0.31870204210281372</v>
      </c>
      <c r="J108" s="27">
        <v>0.26640895009040833</v>
      </c>
      <c r="K108" s="27">
        <v>0.1121510863304138</v>
      </c>
      <c r="L108" s="27">
        <v>0.93354499340057373</v>
      </c>
      <c r="M108" s="27">
        <v>5.6612242013216019E-2</v>
      </c>
      <c r="N108" s="26">
        <v>0</v>
      </c>
      <c r="O108" s="26">
        <v>1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X108" s="28">
        <f t="shared" si="10"/>
        <v>7.283937931060791E-2</v>
      </c>
      <c r="Y108" s="28">
        <f t="shared" si="10"/>
        <v>0.14536601305007935</v>
      </c>
      <c r="Z108" s="25">
        <f t="shared" si="11"/>
        <v>0</v>
      </c>
      <c r="AA108" s="25">
        <f t="shared" si="11"/>
        <v>0</v>
      </c>
      <c r="AD108" s="25" t="e">
        <f t="shared" si="12"/>
        <v>#N/A</v>
      </c>
      <c r="AE108" s="25">
        <f t="shared" si="12"/>
        <v>0.66123330593109131</v>
      </c>
      <c r="AF108" s="25" t="e">
        <f t="shared" si="12"/>
        <v>#N/A</v>
      </c>
      <c r="AG108" s="25" t="e">
        <f t="shared" si="12"/>
        <v>#N/A</v>
      </c>
      <c r="AI108" s="25" t="e">
        <f t="shared" si="8"/>
        <v>#N/A</v>
      </c>
      <c r="AJ108" s="25">
        <f t="shared" si="8"/>
        <v>0.93354499340057373</v>
      </c>
      <c r="AK108" s="25" t="e">
        <f t="shared" si="8"/>
        <v>#N/A</v>
      </c>
      <c r="AL108" s="25" t="e">
        <f t="shared" si="8"/>
        <v>#N/A</v>
      </c>
      <c r="AM108" s="25" t="e">
        <f t="shared" si="9"/>
        <v>#N/A</v>
      </c>
      <c r="AN108" s="25">
        <f t="shared" si="9"/>
        <v>5.6612242013216019E-2</v>
      </c>
      <c r="AO108" s="25" t="e">
        <f t="shared" si="9"/>
        <v>#N/A</v>
      </c>
      <c r="AP108" s="25" t="e">
        <f t="shared" si="9"/>
        <v>#N/A</v>
      </c>
      <c r="AQ108" s="25" t="e">
        <f t="shared" si="9"/>
        <v>#N/A</v>
      </c>
    </row>
    <row r="109" spans="1:43" x14ac:dyDescent="0.35">
      <c r="A109" s="25" t="s">
        <v>43</v>
      </c>
      <c r="B109" s="25" t="s">
        <v>324</v>
      </c>
      <c r="C109" s="26">
        <v>1010681</v>
      </c>
      <c r="D109" s="27">
        <v>0.2812216579914093</v>
      </c>
      <c r="E109" s="27">
        <v>0.39146643877029419</v>
      </c>
      <c r="F109" s="27">
        <v>0.33969429135322571</v>
      </c>
      <c r="G109" s="27">
        <v>0.42053312063217158</v>
      </c>
      <c r="H109" s="27">
        <v>-3.0162511393427849E-2</v>
      </c>
      <c r="I109" s="27">
        <v>-9.6430838108062744E-2</v>
      </c>
      <c r="J109" s="27">
        <v>-7.9831302165985107E-2</v>
      </c>
      <c r="K109" s="27">
        <v>-0.12854909896850589</v>
      </c>
      <c r="L109" s="27">
        <v>0.48370656371116638</v>
      </c>
      <c r="M109" s="27">
        <v>0.3842456042766571</v>
      </c>
      <c r="N109" s="26">
        <v>0</v>
      </c>
      <c r="O109" s="26">
        <v>1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X109" s="28">
        <f t="shared" si="10"/>
        <v>-5.8472633361816406E-2</v>
      </c>
      <c r="Y109" s="28">
        <f t="shared" si="10"/>
        <v>-2.9066681861877386E-2</v>
      </c>
      <c r="Z109" s="25">
        <f t="shared" si="11"/>
        <v>1</v>
      </c>
      <c r="AA109" s="25">
        <f t="shared" si="11"/>
        <v>1</v>
      </c>
      <c r="AD109" s="25" t="e">
        <f t="shared" si="12"/>
        <v>#N/A</v>
      </c>
      <c r="AE109" s="25">
        <f t="shared" si="12"/>
        <v>0.42053312063217158</v>
      </c>
      <c r="AF109" s="25" t="e">
        <f t="shared" si="12"/>
        <v>#N/A</v>
      </c>
      <c r="AG109" s="25" t="e">
        <f t="shared" si="12"/>
        <v>#N/A</v>
      </c>
      <c r="AI109" s="25" t="e">
        <f t="shared" si="8"/>
        <v>#N/A</v>
      </c>
      <c r="AJ109" s="25">
        <f t="shared" si="8"/>
        <v>0.48370656371116638</v>
      </c>
      <c r="AK109" s="25" t="e">
        <f t="shared" si="8"/>
        <v>#N/A</v>
      </c>
      <c r="AL109" s="25" t="e">
        <f t="shared" si="8"/>
        <v>#N/A</v>
      </c>
      <c r="AM109" s="25" t="e">
        <f t="shared" si="9"/>
        <v>#N/A</v>
      </c>
      <c r="AN109" s="25">
        <f t="shared" si="9"/>
        <v>0.3842456042766571</v>
      </c>
      <c r="AO109" s="25" t="e">
        <f t="shared" si="9"/>
        <v>#N/A</v>
      </c>
      <c r="AP109" s="25" t="e">
        <f t="shared" si="9"/>
        <v>#N/A</v>
      </c>
      <c r="AQ109" s="25" t="e">
        <f t="shared" si="9"/>
        <v>#N/A</v>
      </c>
    </row>
    <row r="110" spans="1:43" x14ac:dyDescent="0.35">
      <c r="A110" s="25" t="s">
        <v>43</v>
      </c>
      <c r="B110" s="25" t="s">
        <v>325</v>
      </c>
      <c r="C110" s="26">
        <v>111463</v>
      </c>
      <c r="D110" s="27">
        <v>0.2468454837799072</v>
      </c>
      <c r="E110" s="27">
        <v>0.49149256944656372</v>
      </c>
      <c r="F110" s="27">
        <v>0.3907645046710968</v>
      </c>
      <c r="G110" s="27">
        <v>0.50446027517318726</v>
      </c>
      <c r="H110" s="27">
        <v>-6.4538687467575073E-2</v>
      </c>
      <c r="I110" s="27">
        <v>3.5952934995293622E-3</v>
      </c>
      <c r="J110" s="27">
        <v>-2.8761086985468861E-2</v>
      </c>
      <c r="K110" s="27">
        <v>-4.4621948152780533E-2</v>
      </c>
      <c r="L110" s="27">
        <v>0.3404238224029541</v>
      </c>
      <c r="M110" s="27">
        <v>0.23880438506603241</v>
      </c>
      <c r="N110" s="26">
        <v>0</v>
      </c>
      <c r="O110" s="26">
        <v>1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X110" s="28">
        <f t="shared" si="10"/>
        <v>-0.1439190208911896</v>
      </c>
      <c r="Y110" s="28">
        <f t="shared" si="10"/>
        <v>-1.2967705726623535E-2</v>
      </c>
      <c r="Z110" s="25">
        <f t="shared" si="11"/>
        <v>1</v>
      </c>
      <c r="AA110" s="25">
        <f t="shared" si="11"/>
        <v>1</v>
      </c>
      <c r="AD110" s="25" t="e">
        <f t="shared" si="12"/>
        <v>#N/A</v>
      </c>
      <c r="AE110" s="25">
        <f t="shared" si="12"/>
        <v>0.50446027517318726</v>
      </c>
      <c r="AF110" s="25" t="e">
        <f t="shared" si="12"/>
        <v>#N/A</v>
      </c>
      <c r="AG110" s="25" t="e">
        <f t="shared" si="12"/>
        <v>#N/A</v>
      </c>
      <c r="AI110" s="25" t="e">
        <f t="shared" si="8"/>
        <v>#N/A</v>
      </c>
      <c r="AJ110" s="25">
        <f t="shared" si="8"/>
        <v>0.3404238224029541</v>
      </c>
      <c r="AK110" s="25" t="e">
        <f t="shared" si="8"/>
        <v>#N/A</v>
      </c>
      <c r="AL110" s="25" t="e">
        <f t="shared" si="8"/>
        <v>#N/A</v>
      </c>
      <c r="AM110" s="25" t="e">
        <f t="shared" si="9"/>
        <v>#N/A</v>
      </c>
      <c r="AN110" s="25">
        <f t="shared" si="9"/>
        <v>0.23880438506603241</v>
      </c>
      <c r="AO110" s="25" t="e">
        <f t="shared" si="9"/>
        <v>#N/A</v>
      </c>
      <c r="AP110" s="25" t="e">
        <f t="shared" si="9"/>
        <v>#N/A</v>
      </c>
      <c r="AQ110" s="25" t="e">
        <f t="shared" si="9"/>
        <v>#N/A</v>
      </c>
    </row>
    <row r="111" spans="1:43" x14ac:dyDescent="0.35">
      <c r="A111" s="25" t="s">
        <v>44</v>
      </c>
      <c r="B111" s="25" t="s">
        <v>326</v>
      </c>
      <c r="C111" s="26">
        <v>1001577</v>
      </c>
      <c r="D111" s="27">
        <v>0.52225500345230103</v>
      </c>
      <c r="E111" s="27">
        <v>0.72691208124160767</v>
      </c>
      <c r="F111" s="27">
        <v>0.62464398145675659</v>
      </c>
      <c r="G111" s="27">
        <v>0.85800611972808838</v>
      </c>
      <c r="H111" s="27">
        <v>-0.27225163578987122</v>
      </c>
      <c r="I111" s="27">
        <v>-0.20887650549411771</v>
      </c>
      <c r="J111" s="27">
        <v>-0.13649503886699679</v>
      </c>
      <c r="K111" s="27">
        <v>2.1370053291320801E-3</v>
      </c>
      <c r="L111" s="27">
        <v>0.77811908721923828</v>
      </c>
      <c r="M111" s="27">
        <v>0.20148748159408569</v>
      </c>
      <c r="N111" s="26">
        <v>0</v>
      </c>
      <c r="O111" s="26">
        <v>1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X111" s="28">
        <f t="shared" si="10"/>
        <v>-0.10238897800445557</v>
      </c>
      <c r="Y111" s="28">
        <f t="shared" si="10"/>
        <v>-0.13109403848648071</v>
      </c>
      <c r="Z111" s="25">
        <f t="shared" si="11"/>
        <v>1</v>
      </c>
      <c r="AA111" s="25">
        <f t="shared" si="11"/>
        <v>1</v>
      </c>
      <c r="AD111" s="25" t="e">
        <f t="shared" si="12"/>
        <v>#N/A</v>
      </c>
      <c r="AE111" s="25">
        <f t="shared" si="12"/>
        <v>0.85800611972808838</v>
      </c>
      <c r="AF111" s="25" t="e">
        <f t="shared" si="12"/>
        <v>#N/A</v>
      </c>
      <c r="AG111" s="25" t="e">
        <f t="shared" si="12"/>
        <v>#N/A</v>
      </c>
      <c r="AI111" s="25" t="e">
        <f t="shared" si="8"/>
        <v>#N/A</v>
      </c>
      <c r="AJ111" s="25">
        <f t="shared" si="8"/>
        <v>0.77811908721923828</v>
      </c>
      <c r="AK111" s="25" t="e">
        <f t="shared" si="8"/>
        <v>#N/A</v>
      </c>
      <c r="AL111" s="25" t="e">
        <f t="shared" si="8"/>
        <v>#N/A</v>
      </c>
      <c r="AM111" s="25" t="e">
        <f t="shared" si="9"/>
        <v>#N/A</v>
      </c>
      <c r="AN111" s="25">
        <f t="shared" si="9"/>
        <v>0.20148748159408569</v>
      </c>
      <c r="AO111" s="25" t="e">
        <f t="shared" si="9"/>
        <v>#N/A</v>
      </c>
      <c r="AP111" s="25" t="e">
        <f t="shared" si="9"/>
        <v>#N/A</v>
      </c>
      <c r="AQ111" s="25" t="e">
        <f t="shared" si="9"/>
        <v>#N/A</v>
      </c>
    </row>
    <row r="112" spans="1:43" x14ac:dyDescent="0.35">
      <c r="A112" s="25" t="s">
        <v>44</v>
      </c>
      <c r="B112" s="25" t="s">
        <v>327</v>
      </c>
      <c r="C112" s="26">
        <v>111590</v>
      </c>
      <c r="D112" s="27">
        <v>0.75175517797470093</v>
      </c>
      <c r="E112" s="27">
        <v>0.89402848482131958</v>
      </c>
      <c r="F112" s="27">
        <v>0.62910270690917969</v>
      </c>
      <c r="G112" s="27">
        <v>0.73931175470352173</v>
      </c>
      <c r="H112" s="27">
        <v>-4.2751450091600418E-2</v>
      </c>
      <c r="I112" s="27">
        <v>-4.1760105639696121E-2</v>
      </c>
      <c r="J112" s="27">
        <v>-0.1320363134145737</v>
      </c>
      <c r="K112" s="27">
        <v>-0.1165573596954346</v>
      </c>
      <c r="L112" s="27">
        <v>0.76283615827560425</v>
      </c>
      <c r="M112" s="27">
        <v>0.1776119917631149</v>
      </c>
      <c r="N112" s="26">
        <v>0</v>
      </c>
      <c r="O112" s="26">
        <v>1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X112" s="28">
        <f t="shared" si="10"/>
        <v>0.12265247106552124</v>
      </c>
      <c r="Y112" s="28">
        <f t="shared" si="10"/>
        <v>0.15471673011779785</v>
      </c>
      <c r="Z112" s="25">
        <f t="shared" si="11"/>
        <v>0</v>
      </c>
      <c r="AA112" s="25">
        <f t="shared" si="11"/>
        <v>0</v>
      </c>
      <c r="AD112" s="25" t="e">
        <f t="shared" si="12"/>
        <v>#N/A</v>
      </c>
      <c r="AE112" s="25">
        <f t="shared" si="12"/>
        <v>0.73931175470352173</v>
      </c>
      <c r="AF112" s="25" t="e">
        <f t="shared" si="12"/>
        <v>#N/A</v>
      </c>
      <c r="AG112" s="25" t="e">
        <f t="shared" si="12"/>
        <v>#N/A</v>
      </c>
      <c r="AI112" s="25" t="e">
        <f t="shared" si="8"/>
        <v>#N/A</v>
      </c>
      <c r="AJ112" s="25">
        <f t="shared" si="8"/>
        <v>0.76283615827560425</v>
      </c>
      <c r="AK112" s="25" t="e">
        <f t="shared" si="8"/>
        <v>#N/A</v>
      </c>
      <c r="AL112" s="25" t="e">
        <f t="shared" si="8"/>
        <v>#N/A</v>
      </c>
      <c r="AM112" s="25" t="e">
        <f t="shared" si="9"/>
        <v>#N/A</v>
      </c>
      <c r="AN112" s="25">
        <f t="shared" si="9"/>
        <v>0.1776119917631149</v>
      </c>
      <c r="AO112" s="25" t="e">
        <f t="shared" si="9"/>
        <v>#N/A</v>
      </c>
      <c r="AP112" s="25" t="e">
        <f t="shared" si="9"/>
        <v>#N/A</v>
      </c>
      <c r="AQ112" s="25" t="e">
        <f t="shared" si="9"/>
        <v>#N/A</v>
      </c>
    </row>
    <row r="113" spans="1:43" x14ac:dyDescent="0.35">
      <c r="A113" s="25" t="s">
        <v>44</v>
      </c>
      <c r="B113" s="25" t="s">
        <v>328</v>
      </c>
      <c r="C113" s="26">
        <v>112367</v>
      </c>
      <c r="D113" s="27">
        <v>1.1095097064971919</v>
      </c>
      <c r="E113" s="27">
        <v>1.1864252090454099</v>
      </c>
      <c r="F113" s="27">
        <v>1.029670357704163</v>
      </c>
      <c r="G113" s="27">
        <v>0.97028946876525879</v>
      </c>
      <c r="H113" s="27">
        <v>0.31500306725502009</v>
      </c>
      <c r="I113" s="27">
        <v>0.25063660740852362</v>
      </c>
      <c r="J113" s="27">
        <v>0.26853135228157038</v>
      </c>
      <c r="K113" s="27">
        <v>0.1144203543663025</v>
      </c>
      <c r="L113" s="27">
        <v>0.68345028162002563</v>
      </c>
      <c r="M113" s="27">
        <v>0.27469775080680853</v>
      </c>
      <c r="N113" s="26">
        <v>0</v>
      </c>
      <c r="O113" s="26">
        <v>1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X113" s="28">
        <f t="shared" si="10"/>
        <v>7.9839348793028897E-2</v>
      </c>
      <c r="Y113" s="28">
        <f t="shared" si="10"/>
        <v>0.21613574028015115</v>
      </c>
      <c r="Z113" s="25">
        <f t="shared" si="11"/>
        <v>0</v>
      </c>
      <c r="AA113" s="25">
        <f t="shared" si="11"/>
        <v>0</v>
      </c>
      <c r="AD113" s="25" t="e">
        <f t="shared" si="12"/>
        <v>#N/A</v>
      </c>
      <c r="AE113" s="25">
        <f t="shared" si="12"/>
        <v>0.97028946876525879</v>
      </c>
      <c r="AF113" s="25" t="e">
        <f t="shared" si="12"/>
        <v>#N/A</v>
      </c>
      <c r="AG113" s="25" t="e">
        <f t="shared" si="12"/>
        <v>#N/A</v>
      </c>
      <c r="AI113" s="25" t="e">
        <f t="shared" si="8"/>
        <v>#N/A</v>
      </c>
      <c r="AJ113" s="25">
        <f t="shared" si="8"/>
        <v>0.68345028162002563</v>
      </c>
      <c r="AK113" s="25" t="e">
        <f t="shared" si="8"/>
        <v>#N/A</v>
      </c>
      <c r="AL113" s="25" t="e">
        <f t="shared" si="8"/>
        <v>#N/A</v>
      </c>
      <c r="AM113" s="25" t="e">
        <f t="shared" si="9"/>
        <v>#N/A</v>
      </c>
      <c r="AN113" s="25">
        <f t="shared" si="9"/>
        <v>0.27469775080680853</v>
      </c>
      <c r="AO113" s="25" t="e">
        <f t="shared" si="9"/>
        <v>#N/A</v>
      </c>
      <c r="AP113" s="25" t="e">
        <f t="shared" si="9"/>
        <v>#N/A</v>
      </c>
      <c r="AQ113" s="25" t="e">
        <f t="shared" si="9"/>
        <v>#N/A</v>
      </c>
    </row>
    <row r="114" spans="1:43" x14ac:dyDescent="0.35">
      <c r="A114" s="25" t="s">
        <v>45</v>
      </c>
      <c r="B114" s="25" t="s">
        <v>329</v>
      </c>
      <c r="C114" s="26">
        <v>112083</v>
      </c>
      <c r="D114" s="27">
        <v>-2.0990341436117892E-3</v>
      </c>
      <c r="E114" s="27">
        <v>0.32993435859680181</v>
      </c>
      <c r="F114" s="27">
        <v>7.5413927435874939E-2</v>
      </c>
      <c r="G114" s="27">
        <v>0.63562661409378052</v>
      </c>
      <c r="H114" s="27">
        <v>1.8541272729635241E-3</v>
      </c>
      <c r="I114" s="27">
        <v>-0.18191199004650119</v>
      </c>
      <c r="J114" s="27">
        <v>0.15779727697372439</v>
      </c>
      <c r="K114" s="27">
        <v>2.069566398859024E-2</v>
      </c>
      <c r="L114" s="27">
        <v>0.66490399837493896</v>
      </c>
      <c r="M114" s="27">
        <v>0.214124470949173</v>
      </c>
      <c r="N114" s="26">
        <v>0</v>
      </c>
      <c r="O114" s="26">
        <v>0</v>
      </c>
      <c r="P114" s="26">
        <v>1</v>
      </c>
      <c r="Q114" s="26">
        <v>0</v>
      </c>
      <c r="R114" s="26">
        <v>1</v>
      </c>
      <c r="S114" s="26">
        <v>0</v>
      </c>
      <c r="T114" s="26">
        <v>0</v>
      </c>
      <c r="U114" s="26">
        <v>1</v>
      </c>
      <c r="V114" s="26">
        <v>0</v>
      </c>
      <c r="X114" s="28">
        <f t="shared" si="10"/>
        <v>-7.7512961579486728E-2</v>
      </c>
      <c r="Y114" s="28">
        <f t="shared" si="10"/>
        <v>-0.3056922554969787</v>
      </c>
      <c r="Z114" s="25">
        <f t="shared" si="11"/>
        <v>1</v>
      </c>
      <c r="AA114" s="25">
        <f t="shared" si="11"/>
        <v>1</v>
      </c>
      <c r="AD114" s="25" t="e">
        <f t="shared" si="12"/>
        <v>#N/A</v>
      </c>
      <c r="AE114" s="25" t="e">
        <f t="shared" si="12"/>
        <v>#N/A</v>
      </c>
      <c r="AF114" s="25">
        <f t="shared" si="12"/>
        <v>0.63562661409378052</v>
      </c>
      <c r="AG114" s="25" t="e">
        <f t="shared" si="12"/>
        <v>#N/A</v>
      </c>
      <c r="AI114" s="25" t="e">
        <f t="shared" si="8"/>
        <v>#N/A</v>
      </c>
      <c r="AJ114" s="25" t="e">
        <f t="shared" si="8"/>
        <v>#N/A</v>
      </c>
      <c r="AK114" s="25">
        <f t="shared" si="8"/>
        <v>0.66490399837493896</v>
      </c>
      <c r="AL114" s="25" t="e">
        <f t="shared" si="8"/>
        <v>#N/A</v>
      </c>
      <c r="AM114" s="25" t="e">
        <f t="shared" si="9"/>
        <v>#N/A</v>
      </c>
      <c r="AN114" s="25" t="e">
        <f t="shared" si="9"/>
        <v>#N/A</v>
      </c>
      <c r="AO114" s="25">
        <f t="shared" si="9"/>
        <v>0.214124470949173</v>
      </c>
      <c r="AP114" s="25" t="e">
        <f t="shared" si="9"/>
        <v>#N/A</v>
      </c>
      <c r="AQ114" s="25">
        <f t="shared" si="9"/>
        <v>0.214124470949173</v>
      </c>
    </row>
    <row r="115" spans="1:43" x14ac:dyDescent="0.35">
      <c r="A115" s="25" t="s">
        <v>45</v>
      </c>
      <c r="B115" s="25" t="s">
        <v>330</v>
      </c>
      <c r="C115" s="26">
        <v>148224</v>
      </c>
      <c r="D115" s="27">
        <v>-2.849563397467136E-2</v>
      </c>
      <c r="E115" s="27">
        <v>0.79212486743927002</v>
      </c>
      <c r="F115" s="27">
        <v>-0.1144645214080811</v>
      </c>
      <c r="G115" s="27">
        <v>0.86711132526397705</v>
      </c>
      <c r="H115" s="27">
        <v>-2.4542473256587979E-2</v>
      </c>
      <c r="I115" s="27">
        <v>0.28027850389480591</v>
      </c>
      <c r="J115" s="27">
        <v>-3.208116814494133E-2</v>
      </c>
      <c r="K115" s="27">
        <v>0.25218036770820618</v>
      </c>
      <c r="L115" s="27">
        <v>0.57284337282180786</v>
      </c>
      <c r="M115" s="27">
        <v>0.2280136048793793</v>
      </c>
      <c r="N115" s="26">
        <v>0</v>
      </c>
      <c r="O115" s="26">
        <v>0</v>
      </c>
      <c r="P115" s="26">
        <v>1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X115" s="28">
        <f t="shared" si="10"/>
        <v>8.5968887433409732E-2</v>
      </c>
      <c r="Y115" s="28">
        <f t="shared" si="10"/>
        <v>-7.4986457824707031E-2</v>
      </c>
      <c r="Z115" s="25">
        <f t="shared" si="11"/>
        <v>0</v>
      </c>
      <c r="AA115" s="25">
        <f t="shared" si="11"/>
        <v>1</v>
      </c>
      <c r="AD115" s="25" t="e">
        <f t="shared" si="12"/>
        <v>#N/A</v>
      </c>
      <c r="AE115" s="25" t="e">
        <f t="shared" si="12"/>
        <v>#N/A</v>
      </c>
      <c r="AF115" s="25">
        <f t="shared" si="12"/>
        <v>0.86711132526397705</v>
      </c>
      <c r="AG115" s="25" t="e">
        <f t="shared" si="12"/>
        <v>#N/A</v>
      </c>
      <c r="AI115" s="25" t="e">
        <f t="shared" si="8"/>
        <v>#N/A</v>
      </c>
      <c r="AJ115" s="25" t="e">
        <f t="shared" si="8"/>
        <v>#N/A</v>
      </c>
      <c r="AK115" s="25">
        <f t="shared" si="8"/>
        <v>0.57284337282180786</v>
      </c>
      <c r="AL115" s="25" t="e">
        <f t="shared" si="8"/>
        <v>#N/A</v>
      </c>
      <c r="AM115" s="25" t="e">
        <f t="shared" si="9"/>
        <v>#N/A</v>
      </c>
      <c r="AN115" s="25" t="e">
        <f t="shared" si="9"/>
        <v>#N/A</v>
      </c>
      <c r="AO115" s="25">
        <f t="shared" si="9"/>
        <v>0.2280136048793793</v>
      </c>
      <c r="AP115" s="25" t="e">
        <f t="shared" si="9"/>
        <v>#N/A</v>
      </c>
      <c r="AQ115" s="25" t="e">
        <f t="shared" si="9"/>
        <v>#N/A</v>
      </c>
    </row>
    <row r="116" spans="1:43" x14ac:dyDescent="0.35">
      <c r="A116" s="25" t="s">
        <v>45</v>
      </c>
      <c r="B116" s="25" t="s">
        <v>331</v>
      </c>
      <c r="C116" s="26">
        <v>114970</v>
      </c>
      <c r="D116" s="27">
        <v>5.3873851895332343E-2</v>
      </c>
      <c r="E116" s="27">
        <v>0.57679754495620728</v>
      </c>
      <c r="F116" s="27">
        <v>-0.1326206773519516</v>
      </c>
      <c r="G116" s="27">
        <v>0.65681779384613037</v>
      </c>
      <c r="H116" s="27">
        <v>5.7827014476060867E-2</v>
      </c>
      <c r="I116" s="27">
        <v>6.4951196312904358E-2</v>
      </c>
      <c r="J116" s="27">
        <v>-5.0237324088811867E-2</v>
      </c>
      <c r="K116" s="27">
        <v>4.1886843740940087E-2</v>
      </c>
      <c r="L116" s="27">
        <v>0.92292165756225586</v>
      </c>
      <c r="M116" s="27">
        <v>5.9965543448925018E-2</v>
      </c>
      <c r="N116" s="26">
        <v>0</v>
      </c>
      <c r="O116" s="26">
        <v>0</v>
      </c>
      <c r="P116" s="26">
        <v>1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X116" s="28">
        <f t="shared" si="10"/>
        <v>0.18649452924728394</v>
      </c>
      <c r="Y116" s="28">
        <f t="shared" si="10"/>
        <v>-8.0020248889923096E-2</v>
      </c>
      <c r="Z116" s="25">
        <f t="shared" si="11"/>
        <v>0</v>
      </c>
      <c r="AA116" s="25">
        <f t="shared" si="11"/>
        <v>1</v>
      </c>
      <c r="AD116" s="25" t="e">
        <f t="shared" si="12"/>
        <v>#N/A</v>
      </c>
      <c r="AE116" s="25" t="e">
        <f t="shared" si="12"/>
        <v>#N/A</v>
      </c>
      <c r="AF116" s="25">
        <f t="shared" si="12"/>
        <v>0.65681779384613037</v>
      </c>
      <c r="AG116" s="25" t="e">
        <f t="shared" si="12"/>
        <v>#N/A</v>
      </c>
      <c r="AI116" s="25" t="e">
        <f t="shared" ref="AI116:AL179" si="13">IF(N116=1,$L116,NA())</f>
        <v>#N/A</v>
      </c>
      <c r="AJ116" s="25" t="e">
        <f t="shared" si="13"/>
        <v>#N/A</v>
      </c>
      <c r="AK116" s="25">
        <f t="shared" si="13"/>
        <v>0.92292165756225586</v>
      </c>
      <c r="AL116" s="25" t="e">
        <f t="shared" si="13"/>
        <v>#N/A</v>
      </c>
      <c r="AM116" s="25" t="e">
        <f t="shared" si="9"/>
        <v>#N/A</v>
      </c>
      <c r="AN116" s="25" t="e">
        <f t="shared" si="9"/>
        <v>#N/A</v>
      </c>
      <c r="AO116" s="25">
        <f t="shared" si="9"/>
        <v>5.9965543448925018E-2</v>
      </c>
      <c r="AP116" s="25" t="e">
        <f t="shared" si="9"/>
        <v>#N/A</v>
      </c>
      <c r="AQ116" s="25" t="e">
        <f t="shared" si="9"/>
        <v>#N/A</v>
      </c>
    </row>
    <row r="117" spans="1:43" x14ac:dyDescent="0.35">
      <c r="A117" s="25" t="s">
        <v>45</v>
      </c>
      <c r="B117" s="25" t="s">
        <v>332</v>
      </c>
      <c r="C117" s="26">
        <v>112086</v>
      </c>
      <c r="D117" s="27">
        <v>-3.9091829210519791E-2</v>
      </c>
      <c r="E117" s="27">
        <v>0.34852862358093262</v>
      </c>
      <c r="F117" s="27">
        <v>-0.15786214172840121</v>
      </c>
      <c r="G117" s="27">
        <v>0.30016806721687322</v>
      </c>
      <c r="H117" s="27">
        <v>-3.513866662979126E-2</v>
      </c>
      <c r="I117" s="27">
        <v>-0.1633177250623703</v>
      </c>
      <c r="J117" s="27">
        <v>-7.5478784739971161E-2</v>
      </c>
      <c r="K117" s="27">
        <v>-0.31476289033889771</v>
      </c>
      <c r="L117" s="27">
        <v>0.89158493280410767</v>
      </c>
      <c r="M117" s="27">
        <v>5.890510231256485E-2</v>
      </c>
      <c r="N117" s="26">
        <v>0</v>
      </c>
      <c r="O117" s="26">
        <v>0</v>
      </c>
      <c r="P117" s="26">
        <v>1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X117" s="28">
        <f t="shared" si="10"/>
        <v>0.11877031251788142</v>
      </c>
      <c r="Y117" s="28">
        <f t="shared" si="10"/>
        <v>4.8360556364059393E-2</v>
      </c>
      <c r="Z117" s="25">
        <f t="shared" si="11"/>
        <v>0</v>
      </c>
      <c r="AA117" s="25">
        <f t="shared" si="11"/>
        <v>0</v>
      </c>
      <c r="AD117" s="25" t="e">
        <f t="shared" si="12"/>
        <v>#N/A</v>
      </c>
      <c r="AE117" s="25" t="e">
        <f t="shared" si="12"/>
        <v>#N/A</v>
      </c>
      <c r="AF117" s="25">
        <f t="shared" si="12"/>
        <v>0.30016806721687322</v>
      </c>
      <c r="AG117" s="25" t="e">
        <f t="shared" si="12"/>
        <v>#N/A</v>
      </c>
      <c r="AI117" s="25" t="e">
        <f t="shared" si="13"/>
        <v>#N/A</v>
      </c>
      <c r="AJ117" s="25" t="e">
        <f t="shared" si="13"/>
        <v>#N/A</v>
      </c>
      <c r="AK117" s="25">
        <f t="shared" si="13"/>
        <v>0.89158493280410767</v>
      </c>
      <c r="AL117" s="25" t="e">
        <f t="shared" si="13"/>
        <v>#N/A</v>
      </c>
      <c r="AM117" s="25" t="e">
        <f t="shared" ref="AM117:AQ167" si="14">IF(N117=1,$M117,NA())</f>
        <v>#N/A</v>
      </c>
      <c r="AN117" s="25" t="e">
        <f t="shared" si="14"/>
        <v>#N/A</v>
      </c>
      <c r="AO117" s="25">
        <f t="shared" si="14"/>
        <v>5.890510231256485E-2</v>
      </c>
      <c r="AP117" s="25" t="e">
        <f t="shared" si="14"/>
        <v>#N/A</v>
      </c>
      <c r="AQ117" s="25" t="e">
        <f t="shared" si="14"/>
        <v>#N/A</v>
      </c>
    </row>
    <row r="118" spans="1:43" x14ac:dyDescent="0.35">
      <c r="A118" s="25" t="s">
        <v>46</v>
      </c>
      <c r="B118" s="25" t="s">
        <v>333</v>
      </c>
      <c r="C118" s="26">
        <v>111788</v>
      </c>
      <c r="D118" s="27">
        <v>0.46132758259773249</v>
      </c>
      <c r="E118" s="27">
        <v>0.74454367160797119</v>
      </c>
      <c r="F118" s="27">
        <v>0.84540414810180664</v>
      </c>
      <c r="G118" s="27">
        <v>0.71538960933685303</v>
      </c>
      <c r="H118" s="27">
        <v>-0.16333326697349551</v>
      </c>
      <c r="I118" s="27">
        <v>-9.1482579708099365E-2</v>
      </c>
      <c r="J118" s="27">
        <v>0.21545226871967321</v>
      </c>
      <c r="K118" s="27">
        <v>7.0818029344081879E-2</v>
      </c>
      <c r="L118" s="27">
        <v>0.81761884689331055</v>
      </c>
      <c r="M118" s="27">
        <v>6.6376335918903351E-2</v>
      </c>
      <c r="N118" s="26">
        <v>0</v>
      </c>
      <c r="O118" s="26">
        <v>0</v>
      </c>
      <c r="P118" s="26">
        <v>1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X118" s="28">
        <f t="shared" si="10"/>
        <v>-0.38407656550407415</v>
      </c>
      <c r="Y118" s="28">
        <f t="shared" si="10"/>
        <v>2.9154062271118164E-2</v>
      </c>
      <c r="Z118" s="25">
        <f t="shared" si="11"/>
        <v>1</v>
      </c>
      <c r="AA118" s="25">
        <f t="shared" si="11"/>
        <v>0</v>
      </c>
      <c r="AD118" s="25" t="e">
        <f t="shared" si="12"/>
        <v>#N/A</v>
      </c>
      <c r="AE118" s="25" t="e">
        <f t="shared" si="12"/>
        <v>#N/A</v>
      </c>
      <c r="AF118" s="25">
        <f t="shared" si="12"/>
        <v>0.71538960933685303</v>
      </c>
      <c r="AG118" s="25" t="e">
        <f t="shared" si="12"/>
        <v>#N/A</v>
      </c>
      <c r="AI118" s="25" t="e">
        <f t="shared" si="13"/>
        <v>#N/A</v>
      </c>
      <c r="AJ118" s="25" t="e">
        <f t="shared" si="13"/>
        <v>#N/A</v>
      </c>
      <c r="AK118" s="25">
        <f t="shared" si="13"/>
        <v>0.81761884689331055</v>
      </c>
      <c r="AL118" s="25" t="e">
        <f t="shared" si="13"/>
        <v>#N/A</v>
      </c>
      <c r="AM118" s="25" t="e">
        <f t="shared" si="14"/>
        <v>#N/A</v>
      </c>
      <c r="AN118" s="25" t="e">
        <f t="shared" si="14"/>
        <v>#N/A</v>
      </c>
      <c r="AO118" s="25">
        <f t="shared" si="14"/>
        <v>6.6376335918903351E-2</v>
      </c>
      <c r="AP118" s="25" t="e">
        <f t="shared" si="14"/>
        <v>#N/A</v>
      </c>
      <c r="AQ118" s="25" t="e">
        <f t="shared" si="14"/>
        <v>#N/A</v>
      </c>
    </row>
    <row r="119" spans="1:43" x14ac:dyDescent="0.35">
      <c r="A119" s="25" t="s">
        <v>46</v>
      </c>
      <c r="B119" s="25" t="s">
        <v>334</v>
      </c>
      <c r="C119" s="26">
        <v>107510</v>
      </c>
      <c r="D119" s="27">
        <v>0.66402101516723633</v>
      </c>
      <c r="E119" s="27">
        <v>1.0896192789077761</v>
      </c>
      <c r="F119" s="27">
        <v>0.6017754077911377</v>
      </c>
      <c r="G119" s="27">
        <v>0.90103340148925781</v>
      </c>
      <c r="H119" s="27">
        <v>3.9360173046588898E-2</v>
      </c>
      <c r="I119" s="27">
        <v>0.25359302759170532</v>
      </c>
      <c r="J119" s="27">
        <v>-2.8176475316286091E-2</v>
      </c>
      <c r="K119" s="27">
        <v>0.25646182894706732</v>
      </c>
      <c r="L119" s="27">
        <v>0.87535566091537476</v>
      </c>
      <c r="M119" s="27">
        <v>4.390229657292366E-2</v>
      </c>
      <c r="N119" s="26">
        <v>0</v>
      </c>
      <c r="O119" s="26">
        <v>0</v>
      </c>
      <c r="P119" s="26">
        <v>1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X119" s="28">
        <f t="shared" si="10"/>
        <v>6.2245607376098633E-2</v>
      </c>
      <c r="Y119" s="28">
        <f t="shared" si="10"/>
        <v>0.18858587741851829</v>
      </c>
      <c r="Z119" s="25">
        <f t="shared" si="11"/>
        <v>0</v>
      </c>
      <c r="AA119" s="25">
        <f t="shared" si="11"/>
        <v>0</v>
      </c>
      <c r="AD119" s="25" t="e">
        <f t="shared" si="12"/>
        <v>#N/A</v>
      </c>
      <c r="AE119" s="25" t="e">
        <f t="shared" si="12"/>
        <v>#N/A</v>
      </c>
      <c r="AF119" s="25">
        <f t="shared" si="12"/>
        <v>0.90103340148925781</v>
      </c>
      <c r="AG119" s="25" t="e">
        <f t="shared" si="12"/>
        <v>#N/A</v>
      </c>
      <c r="AI119" s="25" t="e">
        <f t="shared" si="13"/>
        <v>#N/A</v>
      </c>
      <c r="AJ119" s="25" t="e">
        <f t="shared" si="13"/>
        <v>#N/A</v>
      </c>
      <c r="AK119" s="25">
        <f t="shared" si="13"/>
        <v>0.87535566091537476</v>
      </c>
      <c r="AL119" s="25" t="e">
        <f t="shared" si="13"/>
        <v>#N/A</v>
      </c>
      <c r="AM119" s="25" t="e">
        <f t="shared" si="14"/>
        <v>#N/A</v>
      </c>
      <c r="AN119" s="25" t="e">
        <f t="shared" si="14"/>
        <v>#N/A</v>
      </c>
      <c r="AO119" s="25">
        <f t="shared" si="14"/>
        <v>4.390229657292366E-2</v>
      </c>
      <c r="AP119" s="25" t="e">
        <f t="shared" si="14"/>
        <v>#N/A</v>
      </c>
      <c r="AQ119" s="25" t="e">
        <f t="shared" si="14"/>
        <v>#N/A</v>
      </c>
    </row>
    <row r="120" spans="1:43" x14ac:dyDescent="0.35">
      <c r="A120" s="25" t="s">
        <v>46</v>
      </c>
      <c r="B120" s="25" t="s">
        <v>335</v>
      </c>
      <c r="C120" s="26">
        <v>1011348</v>
      </c>
      <c r="D120" s="27">
        <v>0.67840659618377686</v>
      </c>
      <c r="E120" s="27">
        <v>0.8010709285736084</v>
      </c>
      <c r="F120" s="27">
        <v>0.49516120553016663</v>
      </c>
      <c r="G120" s="27">
        <v>0.55430567264556885</v>
      </c>
      <c r="H120" s="27">
        <v>5.3745754063129432E-2</v>
      </c>
      <c r="I120" s="27">
        <v>-3.4955322742462158E-2</v>
      </c>
      <c r="J120" s="27">
        <v>-0.13479067385196691</v>
      </c>
      <c r="K120" s="27">
        <v>-9.0265907347202301E-2</v>
      </c>
      <c r="L120" s="27">
        <v>0.83572077751159668</v>
      </c>
      <c r="M120" s="27">
        <v>0.13063426315784449</v>
      </c>
      <c r="N120" s="26">
        <v>0</v>
      </c>
      <c r="O120" s="26">
        <v>0</v>
      </c>
      <c r="P120" s="26">
        <v>1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X120" s="28">
        <f t="shared" si="10"/>
        <v>0.18324539065361023</v>
      </c>
      <c r="Y120" s="28">
        <f t="shared" si="10"/>
        <v>0.24676525592803955</v>
      </c>
      <c r="Z120" s="25">
        <f t="shared" si="11"/>
        <v>0</v>
      </c>
      <c r="AA120" s="25">
        <f t="shared" si="11"/>
        <v>0</v>
      </c>
      <c r="AD120" s="25" t="e">
        <f t="shared" si="12"/>
        <v>#N/A</v>
      </c>
      <c r="AE120" s="25" t="e">
        <f t="shared" si="12"/>
        <v>#N/A</v>
      </c>
      <c r="AF120" s="25">
        <f t="shared" si="12"/>
        <v>0.55430567264556885</v>
      </c>
      <c r="AG120" s="25" t="e">
        <f t="shared" si="12"/>
        <v>#N/A</v>
      </c>
      <c r="AI120" s="25" t="e">
        <f t="shared" si="13"/>
        <v>#N/A</v>
      </c>
      <c r="AJ120" s="25" t="e">
        <f t="shared" si="13"/>
        <v>#N/A</v>
      </c>
      <c r="AK120" s="25">
        <f t="shared" si="13"/>
        <v>0.83572077751159668</v>
      </c>
      <c r="AL120" s="25" t="e">
        <f t="shared" si="13"/>
        <v>#N/A</v>
      </c>
      <c r="AM120" s="25" t="e">
        <f t="shared" si="14"/>
        <v>#N/A</v>
      </c>
      <c r="AN120" s="25" t="e">
        <f t="shared" si="14"/>
        <v>#N/A</v>
      </c>
      <c r="AO120" s="25">
        <f t="shared" si="14"/>
        <v>0.13063426315784449</v>
      </c>
      <c r="AP120" s="25" t="e">
        <f t="shared" si="14"/>
        <v>#N/A</v>
      </c>
      <c r="AQ120" s="25" t="e">
        <f t="shared" si="14"/>
        <v>#N/A</v>
      </c>
    </row>
    <row r="121" spans="1:43" x14ac:dyDescent="0.35">
      <c r="A121" s="25" t="s">
        <v>46</v>
      </c>
      <c r="B121" s="25" t="s">
        <v>336</v>
      </c>
      <c r="C121" s="26">
        <v>111771</v>
      </c>
      <c r="D121" s="27">
        <v>0.6682204008102417</v>
      </c>
      <c r="E121" s="27">
        <v>0.67107874155044556</v>
      </c>
      <c r="F121" s="27">
        <v>0.44096073508262629</v>
      </c>
      <c r="G121" s="27">
        <v>0.5247376561164856</v>
      </c>
      <c r="H121" s="27">
        <v>4.3559558689594269E-2</v>
      </c>
      <c r="I121" s="27">
        <v>-0.164947509765625</v>
      </c>
      <c r="J121" s="27">
        <v>-0.18899114429950711</v>
      </c>
      <c r="K121" s="27">
        <v>-0.11983392387628559</v>
      </c>
      <c r="L121" s="27">
        <v>0.96344566345214844</v>
      </c>
      <c r="M121" s="27">
        <v>8.7176337838172913E-3</v>
      </c>
      <c r="N121" s="26">
        <v>0</v>
      </c>
      <c r="O121" s="26">
        <v>0</v>
      </c>
      <c r="P121" s="26">
        <v>1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X121" s="28">
        <f t="shared" si="10"/>
        <v>0.22725966572761541</v>
      </c>
      <c r="Y121" s="28">
        <f t="shared" si="10"/>
        <v>0.14634108543395996</v>
      </c>
      <c r="Z121" s="25">
        <f t="shared" si="11"/>
        <v>0</v>
      </c>
      <c r="AA121" s="25">
        <f t="shared" si="11"/>
        <v>0</v>
      </c>
      <c r="AD121" s="25" t="e">
        <f t="shared" si="12"/>
        <v>#N/A</v>
      </c>
      <c r="AE121" s="25" t="e">
        <f t="shared" si="12"/>
        <v>#N/A</v>
      </c>
      <c r="AF121" s="25">
        <f t="shared" si="12"/>
        <v>0.5247376561164856</v>
      </c>
      <c r="AG121" s="25" t="e">
        <f t="shared" si="12"/>
        <v>#N/A</v>
      </c>
      <c r="AI121" s="25" t="e">
        <f t="shared" si="13"/>
        <v>#N/A</v>
      </c>
      <c r="AJ121" s="25" t="e">
        <f t="shared" si="13"/>
        <v>#N/A</v>
      </c>
      <c r="AK121" s="25">
        <f t="shared" si="13"/>
        <v>0.96344566345214844</v>
      </c>
      <c r="AL121" s="25" t="e">
        <f t="shared" si="13"/>
        <v>#N/A</v>
      </c>
      <c r="AM121" s="25" t="e">
        <f t="shared" si="14"/>
        <v>#N/A</v>
      </c>
      <c r="AN121" s="25" t="e">
        <f t="shared" si="14"/>
        <v>#N/A</v>
      </c>
      <c r="AO121" s="25">
        <f t="shared" si="14"/>
        <v>8.7176337838172913E-3</v>
      </c>
      <c r="AP121" s="25" t="e">
        <f t="shared" si="14"/>
        <v>#N/A</v>
      </c>
      <c r="AQ121" s="25" t="e">
        <f t="shared" si="14"/>
        <v>#N/A</v>
      </c>
    </row>
    <row r="122" spans="1:43" x14ac:dyDescent="0.35">
      <c r="A122" s="25" t="s">
        <v>46</v>
      </c>
      <c r="B122" s="25" t="s">
        <v>337</v>
      </c>
      <c r="C122" s="26">
        <v>1001769</v>
      </c>
      <c r="D122" s="27">
        <v>0.58566844463348389</v>
      </c>
      <c r="E122" s="27">
        <v>0.44915154576301569</v>
      </c>
      <c r="F122" s="27">
        <v>0.83430194854736328</v>
      </c>
      <c r="G122" s="27">
        <v>0.83740484714508057</v>
      </c>
      <c r="H122" s="27">
        <v>-3.8992397487163537E-2</v>
      </c>
      <c r="I122" s="27">
        <v>-0.38687470555305481</v>
      </c>
      <c r="J122" s="27">
        <v>0.2043500691652298</v>
      </c>
      <c r="K122" s="27">
        <v>0.19283327460288999</v>
      </c>
      <c r="L122" s="27">
        <v>0.76161289215087891</v>
      </c>
      <c r="M122" s="27">
        <v>5.7070184499025338E-2</v>
      </c>
      <c r="N122" s="26">
        <v>0</v>
      </c>
      <c r="O122" s="26">
        <v>0</v>
      </c>
      <c r="P122" s="26">
        <v>1</v>
      </c>
      <c r="Q122" s="26">
        <v>0</v>
      </c>
      <c r="R122" s="26">
        <v>1</v>
      </c>
      <c r="S122" s="26">
        <v>0</v>
      </c>
      <c r="T122" s="26">
        <v>0</v>
      </c>
      <c r="U122" s="26">
        <v>1</v>
      </c>
      <c r="V122" s="26">
        <v>0</v>
      </c>
      <c r="X122" s="28">
        <f t="shared" si="10"/>
        <v>-0.24863350391387939</v>
      </c>
      <c r="Y122" s="28">
        <f t="shared" si="10"/>
        <v>-0.38825330138206487</v>
      </c>
      <c r="Z122" s="25">
        <f t="shared" si="11"/>
        <v>1</v>
      </c>
      <c r="AA122" s="25">
        <f t="shared" si="11"/>
        <v>1</v>
      </c>
      <c r="AD122" s="25" t="e">
        <f t="shared" si="12"/>
        <v>#N/A</v>
      </c>
      <c r="AE122" s="25" t="e">
        <f t="shared" si="12"/>
        <v>#N/A</v>
      </c>
      <c r="AF122" s="25">
        <f t="shared" si="12"/>
        <v>0.83740484714508057</v>
      </c>
      <c r="AG122" s="25" t="e">
        <f t="shared" si="12"/>
        <v>#N/A</v>
      </c>
      <c r="AI122" s="25" t="e">
        <f t="shared" si="13"/>
        <v>#N/A</v>
      </c>
      <c r="AJ122" s="25" t="e">
        <f t="shared" si="13"/>
        <v>#N/A</v>
      </c>
      <c r="AK122" s="25">
        <f t="shared" si="13"/>
        <v>0.76161289215087891</v>
      </c>
      <c r="AL122" s="25" t="e">
        <f t="shared" si="13"/>
        <v>#N/A</v>
      </c>
      <c r="AM122" s="25" t="e">
        <f t="shared" si="14"/>
        <v>#N/A</v>
      </c>
      <c r="AN122" s="25" t="e">
        <f t="shared" si="14"/>
        <v>#N/A</v>
      </c>
      <c r="AO122" s="25">
        <f t="shared" si="14"/>
        <v>5.7070184499025338E-2</v>
      </c>
      <c r="AP122" s="25" t="e">
        <f t="shared" si="14"/>
        <v>#N/A</v>
      </c>
      <c r="AQ122" s="25">
        <f t="shared" si="14"/>
        <v>5.7070184499025338E-2</v>
      </c>
    </row>
    <row r="123" spans="1:43" x14ac:dyDescent="0.35">
      <c r="A123" s="25" t="s">
        <v>46</v>
      </c>
      <c r="B123" s="25" t="s">
        <v>338</v>
      </c>
      <c r="C123" s="26">
        <v>111789</v>
      </c>
      <c r="D123" s="27">
        <v>0.76726526021957397</v>
      </c>
      <c r="E123" s="27">
        <v>1.371099591255188</v>
      </c>
      <c r="F123" s="27">
        <v>0.75413686037063599</v>
      </c>
      <c r="G123" s="27">
        <v>0.90772998332977295</v>
      </c>
      <c r="H123" s="27">
        <v>0.14260441064834589</v>
      </c>
      <c r="I123" s="27">
        <v>0.53507333993911743</v>
      </c>
      <c r="J123" s="27">
        <v>0.1241849809885025</v>
      </c>
      <c r="K123" s="27">
        <v>0.2631584107875824</v>
      </c>
      <c r="L123" s="27">
        <v>0.79640454053878784</v>
      </c>
      <c r="M123" s="27">
        <v>5.9761587530374527E-2</v>
      </c>
      <c r="N123" s="26">
        <v>0</v>
      </c>
      <c r="O123" s="26">
        <v>0</v>
      </c>
      <c r="P123" s="26">
        <v>1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X123" s="28">
        <f t="shared" si="10"/>
        <v>1.3128399848937988E-2</v>
      </c>
      <c r="Y123" s="28">
        <f t="shared" si="10"/>
        <v>0.46336960792541504</v>
      </c>
      <c r="Z123" s="25">
        <f t="shared" si="11"/>
        <v>0</v>
      </c>
      <c r="AA123" s="25">
        <f t="shared" si="11"/>
        <v>0</v>
      </c>
      <c r="AD123" s="25" t="e">
        <f t="shared" si="12"/>
        <v>#N/A</v>
      </c>
      <c r="AE123" s="25" t="e">
        <f t="shared" si="12"/>
        <v>#N/A</v>
      </c>
      <c r="AF123" s="25">
        <f t="shared" si="12"/>
        <v>0.90772998332977295</v>
      </c>
      <c r="AG123" s="25" t="e">
        <f t="shared" si="12"/>
        <v>#N/A</v>
      </c>
      <c r="AI123" s="25" t="e">
        <f t="shared" si="13"/>
        <v>#N/A</v>
      </c>
      <c r="AJ123" s="25" t="e">
        <f t="shared" si="13"/>
        <v>#N/A</v>
      </c>
      <c r="AK123" s="25">
        <f t="shared" si="13"/>
        <v>0.79640454053878784</v>
      </c>
      <c r="AL123" s="25" t="e">
        <f t="shared" si="13"/>
        <v>#N/A</v>
      </c>
      <c r="AM123" s="25" t="e">
        <f t="shared" si="14"/>
        <v>#N/A</v>
      </c>
      <c r="AN123" s="25" t="e">
        <f t="shared" si="14"/>
        <v>#N/A</v>
      </c>
      <c r="AO123" s="25">
        <f t="shared" si="14"/>
        <v>5.9761587530374527E-2</v>
      </c>
      <c r="AP123" s="25" t="e">
        <f t="shared" si="14"/>
        <v>#N/A</v>
      </c>
      <c r="AQ123" s="25" t="e">
        <f t="shared" si="14"/>
        <v>#N/A</v>
      </c>
    </row>
    <row r="124" spans="1:43" x14ac:dyDescent="0.35">
      <c r="A124" s="25" t="s">
        <v>46</v>
      </c>
      <c r="B124" s="25" t="s">
        <v>339</v>
      </c>
      <c r="C124" s="26">
        <v>1009244</v>
      </c>
      <c r="D124" s="27">
        <v>0.76497721672058105</v>
      </c>
      <c r="E124" s="27">
        <v>1.0160577297210689</v>
      </c>
      <c r="F124" s="27">
        <v>0.71248155832290649</v>
      </c>
      <c r="G124" s="27">
        <v>0.87271225452423096</v>
      </c>
      <c r="H124" s="27">
        <v>0.140316367149353</v>
      </c>
      <c r="I124" s="27">
        <v>0.18003147840499881</v>
      </c>
      <c r="J124" s="27">
        <v>8.252967894077301E-2</v>
      </c>
      <c r="K124" s="27">
        <v>0.22814068198204041</v>
      </c>
      <c r="L124" s="27">
        <v>0.93546777963638306</v>
      </c>
      <c r="M124" s="27">
        <v>2.710744738578796E-2</v>
      </c>
      <c r="N124" s="26">
        <v>0</v>
      </c>
      <c r="O124" s="26">
        <v>0</v>
      </c>
      <c r="P124" s="26">
        <v>1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X124" s="28">
        <f t="shared" si="10"/>
        <v>5.2495658397674561E-2</v>
      </c>
      <c r="Y124" s="28">
        <f t="shared" si="10"/>
        <v>0.14334547519683793</v>
      </c>
      <c r="Z124" s="25">
        <f t="shared" si="11"/>
        <v>0</v>
      </c>
      <c r="AA124" s="25">
        <f t="shared" si="11"/>
        <v>0</v>
      </c>
      <c r="AD124" s="25" t="e">
        <f t="shared" si="12"/>
        <v>#N/A</v>
      </c>
      <c r="AE124" s="25" t="e">
        <f t="shared" si="12"/>
        <v>#N/A</v>
      </c>
      <c r="AF124" s="25">
        <f t="shared" si="12"/>
        <v>0.87271225452423096</v>
      </c>
      <c r="AG124" s="25" t="e">
        <f t="shared" si="12"/>
        <v>#N/A</v>
      </c>
      <c r="AI124" s="25" t="e">
        <f t="shared" si="13"/>
        <v>#N/A</v>
      </c>
      <c r="AJ124" s="25" t="e">
        <f t="shared" si="13"/>
        <v>#N/A</v>
      </c>
      <c r="AK124" s="25">
        <f t="shared" si="13"/>
        <v>0.93546777963638306</v>
      </c>
      <c r="AL124" s="25" t="e">
        <f t="shared" si="13"/>
        <v>#N/A</v>
      </c>
      <c r="AM124" s="25" t="e">
        <f t="shared" si="14"/>
        <v>#N/A</v>
      </c>
      <c r="AN124" s="25" t="e">
        <f t="shared" si="14"/>
        <v>#N/A</v>
      </c>
      <c r="AO124" s="25">
        <f t="shared" si="14"/>
        <v>2.710744738578796E-2</v>
      </c>
      <c r="AP124" s="25" t="e">
        <f t="shared" si="14"/>
        <v>#N/A</v>
      </c>
      <c r="AQ124" s="25" t="e">
        <f t="shared" si="14"/>
        <v>#N/A</v>
      </c>
    </row>
    <row r="125" spans="1:43" x14ac:dyDescent="0.35">
      <c r="A125" s="25" t="s">
        <v>46</v>
      </c>
      <c r="B125" s="25" t="s">
        <v>340</v>
      </c>
      <c r="C125" s="26">
        <v>1004244</v>
      </c>
      <c r="D125" s="27">
        <v>0.55865657329559326</v>
      </c>
      <c r="E125" s="27">
        <v>0.40617638826370239</v>
      </c>
      <c r="F125" s="27">
        <v>0.76600760221481323</v>
      </c>
      <c r="G125" s="27">
        <v>0.51333558559417725</v>
      </c>
      <c r="H125" s="27">
        <v>-6.6004268825054169E-2</v>
      </c>
      <c r="I125" s="27">
        <v>-0.42984986305236822</v>
      </c>
      <c r="J125" s="27">
        <v>0.13605572283267969</v>
      </c>
      <c r="K125" s="27">
        <v>-0.13123598694801331</v>
      </c>
      <c r="L125" s="27">
        <v>0.72494220733642578</v>
      </c>
      <c r="M125" s="27">
        <v>4.4461637735366821E-2</v>
      </c>
      <c r="N125" s="26">
        <v>0</v>
      </c>
      <c r="O125" s="26">
        <v>0</v>
      </c>
      <c r="P125" s="26">
        <v>1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X125" s="28">
        <f t="shared" si="10"/>
        <v>-0.20735102891921997</v>
      </c>
      <c r="Y125" s="28">
        <f t="shared" si="10"/>
        <v>-0.10715919733047485</v>
      </c>
      <c r="Z125" s="25">
        <f t="shared" si="11"/>
        <v>1</v>
      </c>
      <c r="AA125" s="25">
        <f t="shared" si="11"/>
        <v>1</v>
      </c>
      <c r="AD125" s="25" t="e">
        <f t="shared" si="12"/>
        <v>#N/A</v>
      </c>
      <c r="AE125" s="25" t="e">
        <f t="shared" si="12"/>
        <v>#N/A</v>
      </c>
      <c r="AF125" s="25">
        <f t="shared" si="12"/>
        <v>0.51333558559417725</v>
      </c>
      <c r="AG125" s="25" t="e">
        <f t="shared" si="12"/>
        <v>#N/A</v>
      </c>
      <c r="AI125" s="25" t="e">
        <f t="shared" si="13"/>
        <v>#N/A</v>
      </c>
      <c r="AJ125" s="25" t="e">
        <f t="shared" si="13"/>
        <v>#N/A</v>
      </c>
      <c r="AK125" s="25">
        <f t="shared" si="13"/>
        <v>0.72494220733642578</v>
      </c>
      <c r="AL125" s="25" t="e">
        <f t="shared" si="13"/>
        <v>#N/A</v>
      </c>
      <c r="AM125" s="25" t="e">
        <f t="shared" si="14"/>
        <v>#N/A</v>
      </c>
      <c r="AN125" s="25" t="e">
        <f t="shared" si="14"/>
        <v>#N/A</v>
      </c>
      <c r="AO125" s="25">
        <f t="shared" si="14"/>
        <v>4.4461637735366821E-2</v>
      </c>
      <c r="AP125" s="25" t="e">
        <f t="shared" si="14"/>
        <v>#N/A</v>
      </c>
      <c r="AQ125" s="25" t="e">
        <f t="shared" si="14"/>
        <v>#N/A</v>
      </c>
    </row>
    <row r="126" spans="1:43" x14ac:dyDescent="0.35">
      <c r="A126" s="25" t="s">
        <v>46</v>
      </c>
      <c r="B126" s="25" t="s">
        <v>341</v>
      </c>
      <c r="C126" s="26">
        <v>1005180</v>
      </c>
      <c r="D126" s="27">
        <v>0.56913059949874878</v>
      </c>
      <c r="E126" s="27">
        <v>0.682414710521698</v>
      </c>
      <c r="F126" s="27">
        <v>0.55816501379013062</v>
      </c>
      <c r="G126" s="27">
        <v>0.54596561193466187</v>
      </c>
      <c r="H126" s="27">
        <v>-5.5530242621898651E-2</v>
      </c>
      <c r="I126" s="27">
        <v>-0.15361154079437259</v>
      </c>
      <c r="J126" s="27">
        <v>-7.1786865592002869E-2</v>
      </c>
      <c r="K126" s="27">
        <v>-9.8605968058109283E-2</v>
      </c>
      <c r="L126" s="27">
        <v>0.85363954305648804</v>
      </c>
      <c r="M126" s="27">
        <v>7.2105482220649719E-2</v>
      </c>
      <c r="N126" s="26">
        <v>0</v>
      </c>
      <c r="O126" s="26">
        <v>0</v>
      </c>
      <c r="P126" s="26">
        <v>1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X126" s="28">
        <f t="shared" si="10"/>
        <v>1.0965585708618164E-2</v>
      </c>
      <c r="Y126" s="28">
        <f t="shared" si="10"/>
        <v>0.13644909858703613</v>
      </c>
      <c r="Z126" s="25">
        <f t="shared" si="11"/>
        <v>0</v>
      </c>
      <c r="AA126" s="25">
        <f t="shared" si="11"/>
        <v>0</v>
      </c>
      <c r="AD126" s="25" t="e">
        <f t="shared" si="12"/>
        <v>#N/A</v>
      </c>
      <c r="AE126" s="25" t="e">
        <f t="shared" si="12"/>
        <v>#N/A</v>
      </c>
      <c r="AF126" s="25">
        <f t="shared" si="12"/>
        <v>0.54596561193466187</v>
      </c>
      <c r="AG126" s="25" t="e">
        <f t="shared" si="12"/>
        <v>#N/A</v>
      </c>
      <c r="AI126" s="25" t="e">
        <f t="shared" si="13"/>
        <v>#N/A</v>
      </c>
      <c r="AJ126" s="25" t="e">
        <f t="shared" si="13"/>
        <v>#N/A</v>
      </c>
      <c r="AK126" s="25">
        <f t="shared" si="13"/>
        <v>0.85363954305648804</v>
      </c>
      <c r="AL126" s="25" t="e">
        <f t="shared" si="13"/>
        <v>#N/A</v>
      </c>
      <c r="AM126" s="25" t="e">
        <f t="shared" si="14"/>
        <v>#N/A</v>
      </c>
      <c r="AN126" s="25" t="e">
        <f t="shared" si="14"/>
        <v>#N/A</v>
      </c>
      <c r="AO126" s="25">
        <f t="shared" si="14"/>
        <v>7.2105482220649719E-2</v>
      </c>
      <c r="AP126" s="25" t="e">
        <f t="shared" si="14"/>
        <v>#N/A</v>
      </c>
      <c r="AQ126" s="25" t="e">
        <f t="shared" si="14"/>
        <v>#N/A</v>
      </c>
    </row>
    <row r="127" spans="1:43" x14ac:dyDescent="0.35">
      <c r="A127" s="25" t="s">
        <v>46</v>
      </c>
      <c r="B127" s="25" t="s">
        <v>342</v>
      </c>
      <c r="C127" s="26">
        <v>1002206</v>
      </c>
      <c r="D127" s="27">
        <v>0.79598796367645264</v>
      </c>
      <c r="E127" s="27">
        <v>0.4758952260017395</v>
      </c>
      <c r="F127" s="27">
        <v>0.66683709621429443</v>
      </c>
      <c r="G127" s="27">
        <v>0.46661636233329767</v>
      </c>
      <c r="H127" s="27">
        <v>0.17132711410522461</v>
      </c>
      <c r="I127" s="27">
        <v>-0.36013102531433111</v>
      </c>
      <c r="J127" s="27">
        <v>3.6885213106870651E-2</v>
      </c>
      <c r="K127" s="27">
        <v>-0.17795521020889279</v>
      </c>
      <c r="L127" s="27">
        <v>0.91028952598571777</v>
      </c>
      <c r="M127" s="27">
        <v>7.3381267488002777E-2</v>
      </c>
      <c r="N127" s="26">
        <v>0</v>
      </c>
      <c r="O127" s="26">
        <v>0</v>
      </c>
      <c r="P127" s="26">
        <v>1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X127" s="28">
        <f t="shared" si="10"/>
        <v>0.1291508674621582</v>
      </c>
      <c r="Y127" s="28">
        <f t="shared" si="10"/>
        <v>9.278863668441828E-3</v>
      </c>
      <c r="Z127" s="25">
        <f t="shared" si="11"/>
        <v>0</v>
      </c>
      <c r="AA127" s="25">
        <f t="shared" si="11"/>
        <v>0</v>
      </c>
      <c r="AD127" s="25" t="e">
        <f t="shared" si="12"/>
        <v>#N/A</v>
      </c>
      <c r="AE127" s="25" t="e">
        <f t="shared" si="12"/>
        <v>#N/A</v>
      </c>
      <c r="AF127" s="25">
        <f t="shared" si="12"/>
        <v>0.46661636233329767</v>
      </c>
      <c r="AG127" s="25" t="e">
        <f t="shared" si="12"/>
        <v>#N/A</v>
      </c>
      <c r="AI127" s="25" t="e">
        <f t="shared" si="13"/>
        <v>#N/A</v>
      </c>
      <c r="AJ127" s="25" t="e">
        <f t="shared" si="13"/>
        <v>#N/A</v>
      </c>
      <c r="AK127" s="25">
        <f t="shared" si="13"/>
        <v>0.91028952598571777</v>
      </c>
      <c r="AL127" s="25" t="e">
        <f t="shared" si="13"/>
        <v>#N/A</v>
      </c>
      <c r="AM127" s="25" t="e">
        <f t="shared" si="14"/>
        <v>#N/A</v>
      </c>
      <c r="AN127" s="25" t="e">
        <f t="shared" si="14"/>
        <v>#N/A</v>
      </c>
      <c r="AO127" s="25">
        <f t="shared" si="14"/>
        <v>7.3381267488002777E-2</v>
      </c>
      <c r="AP127" s="25" t="e">
        <f t="shared" si="14"/>
        <v>#N/A</v>
      </c>
      <c r="AQ127" s="25" t="e">
        <f t="shared" si="14"/>
        <v>#N/A</v>
      </c>
    </row>
    <row r="128" spans="1:43" x14ac:dyDescent="0.35">
      <c r="A128" s="25" t="s">
        <v>46</v>
      </c>
      <c r="B128" s="25" t="s">
        <v>343</v>
      </c>
      <c r="C128" s="26">
        <v>107505</v>
      </c>
      <c r="D128" s="27">
        <v>0.60388827323913574</v>
      </c>
      <c r="E128" s="27">
        <v>0.6394084095954895</v>
      </c>
      <c r="F128" s="27">
        <v>0.58716791868209839</v>
      </c>
      <c r="G128" s="27">
        <v>0.58790260553359985</v>
      </c>
      <c r="H128" s="27">
        <v>-2.0772568881511692E-2</v>
      </c>
      <c r="I128" s="27">
        <v>-0.19661784172058111</v>
      </c>
      <c r="J128" s="27">
        <v>-4.2783964425325387E-2</v>
      </c>
      <c r="K128" s="27">
        <v>-5.6668974459171302E-2</v>
      </c>
      <c r="L128" s="27">
        <v>0.90033352375030518</v>
      </c>
      <c r="M128" s="27">
        <v>3.6440197378396988E-2</v>
      </c>
      <c r="N128" s="26">
        <v>0</v>
      </c>
      <c r="O128" s="26">
        <v>0</v>
      </c>
      <c r="P128" s="26">
        <v>1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X128" s="28">
        <f t="shared" si="10"/>
        <v>1.6720354557037354E-2</v>
      </c>
      <c r="Y128" s="28">
        <f t="shared" si="10"/>
        <v>5.1505804061889648E-2</v>
      </c>
      <c r="Z128" s="25">
        <f t="shared" si="11"/>
        <v>0</v>
      </c>
      <c r="AA128" s="25">
        <f t="shared" si="11"/>
        <v>0</v>
      </c>
      <c r="AD128" s="25" t="e">
        <f t="shared" si="12"/>
        <v>#N/A</v>
      </c>
      <c r="AE128" s="25" t="e">
        <f t="shared" si="12"/>
        <v>#N/A</v>
      </c>
      <c r="AF128" s="25">
        <f t="shared" si="12"/>
        <v>0.58790260553359985</v>
      </c>
      <c r="AG128" s="25" t="e">
        <f t="shared" si="12"/>
        <v>#N/A</v>
      </c>
      <c r="AI128" s="25" t="e">
        <f t="shared" si="13"/>
        <v>#N/A</v>
      </c>
      <c r="AJ128" s="25" t="e">
        <f t="shared" si="13"/>
        <v>#N/A</v>
      </c>
      <c r="AK128" s="25">
        <f t="shared" si="13"/>
        <v>0.90033352375030518</v>
      </c>
      <c r="AL128" s="25" t="e">
        <f t="shared" si="13"/>
        <v>#N/A</v>
      </c>
      <c r="AM128" s="25" t="e">
        <f t="shared" si="14"/>
        <v>#N/A</v>
      </c>
      <c r="AN128" s="25" t="e">
        <f t="shared" si="14"/>
        <v>#N/A</v>
      </c>
      <c r="AO128" s="25">
        <f t="shared" si="14"/>
        <v>3.6440197378396988E-2</v>
      </c>
      <c r="AP128" s="25" t="e">
        <f t="shared" si="14"/>
        <v>#N/A</v>
      </c>
      <c r="AQ128" s="25" t="e">
        <f t="shared" si="14"/>
        <v>#N/A</v>
      </c>
    </row>
    <row r="129" spans="1:43" x14ac:dyDescent="0.35">
      <c r="A129" s="25" t="s">
        <v>46</v>
      </c>
      <c r="B129" s="25" t="s">
        <v>344</v>
      </c>
      <c r="C129" s="26">
        <v>1007318</v>
      </c>
      <c r="D129" s="27">
        <v>1.1430506706237791</v>
      </c>
      <c r="E129" s="27">
        <v>1.539043664932251</v>
      </c>
      <c r="F129" s="27">
        <v>0.79879313707351685</v>
      </c>
      <c r="G129" s="27">
        <v>0.66331732273101807</v>
      </c>
      <c r="H129" s="27">
        <v>0.51838982105255127</v>
      </c>
      <c r="I129" s="27">
        <v>0.70301741361618042</v>
      </c>
      <c r="J129" s="27">
        <v>0.16884125769138339</v>
      </c>
      <c r="K129" s="27">
        <v>1.8745742738246921E-2</v>
      </c>
      <c r="L129" s="27">
        <v>0.9541316032409668</v>
      </c>
      <c r="M129" s="27">
        <v>2.0265365019440651E-2</v>
      </c>
      <c r="N129" s="26">
        <v>0</v>
      </c>
      <c r="O129" s="26">
        <v>0</v>
      </c>
      <c r="P129" s="26">
        <v>1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X129" s="28">
        <f t="shared" si="10"/>
        <v>0.34425753355026223</v>
      </c>
      <c r="Y129" s="28">
        <f t="shared" si="10"/>
        <v>0.87572634220123291</v>
      </c>
      <c r="Z129" s="25">
        <f t="shared" si="11"/>
        <v>0</v>
      </c>
      <c r="AA129" s="25">
        <f t="shared" si="11"/>
        <v>0</v>
      </c>
      <c r="AD129" s="25" t="e">
        <f t="shared" si="12"/>
        <v>#N/A</v>
      </c>
      <c r="AE129" s="25" t="e">
        <f t="shared" si="12"/>
        <v>#N/A</v>
      </c>
      <c r="AF129" s="25">
        <f t="shared" si="12"/>
        <v>0.66331732273101807</v>
      </c>
      <c r="AG129" s="25" t="e">
        <f t="shared" si="12"/>
        <v>#N/A</v>
      </c>
      <c r="AI129" s="25" t="e">
        <f t="shared" si="13"/>
        <v>#N/A</v>
      </c>
      <c r="AJ129" s="25" t="e">
        <f t="shared" si="13"/>
        <v>#N/A</v>
      </c>
      <c r="AK129" s="25">
        <f t="shared" si="13"/>
        <v>0.9541316032409668</v>
      </c>
      <c r="AL129" s="25" t="e">
        <f t="shared" si="13"/>
        <v>#N/A</v>
      </c>
      <c r="AM129" s="25" t="e">
        <f t="shared" si="14"/>
        <v>#N/A</v>
      </c>
      <c r="AN129" s="25" t="e">
        <f t="shared" si="14"/>
        <v>#N/A</v>
      </c>
      <c r="AO129" s="25">
        <f t="shared" si="14"/>
        <v>2.0265365019440651E-2</v>
      </c>
      <c r="AP129" s="25" t="e">
        <f t="shared" si="14"/>
        <v>#N/A</v>
      </c>
      <c r="AQ129" s="25" t="e">
        <f t="shared" si="14"/>
        <v>#N/A</v>
      </c>
    </row>
    <row r="130" spans="1:43" x14ac:dyDescent="0.35">
      <c r="A130" s="25" t="s">
        <v>46</v>
      </c>
      <c r="B130" s="25" t="s">
        <v>345</v>
      </c>
      <c r="C130" s="26">
        <v>107497</v>
      </c>
      <c r="D130" s="27">
        <v>0.7531091570854187</v>
      </c>
      <c r="E130" s="27">
        <v>0.87215399742126465</v>
      </c>
      <c r="F130" s="27">
        <v>0.74873781204223633</v>
      </c>
      <c r="G130" s="27">
        <v>0.72113114595413208</v>
      </c>
      <c r="H130" s="27">
        <v>0.1284483075141907</v>
      </c>
      <c r="I130" s="27">
        <v>3.6127746105194092E-2</v>
      </c>
      <c r="J130" s="27">
        <v>0.1187859326601028</v>
      </c>
      <c r="K130" s="27">
        <v>7.6559565961360931E-2</v>
      </c>
      <c r="L130" s="27">
        <v>0.83570897579193115</v>
      </c>
      <c r="M130" s="27">
        <v>3.9878737181425088E-2</v>
      </c>
      <c r="N130" s="26">
        <v>0</v>
      </c>
      <c r="O130" s="26">
        <v>0</v>
      </c>
      <c r="P130" s="26">
        <v>1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X130" s="28">
        <f t="shared" si="10"/>
        <v>4.371345043182373E-3</v>
      </c>
      <c r="Y130" s="28">
        <f t="shared" si="10"/>
        <v>0.15102285146713257</v>
      </c>
      <c r="Z130" s="25">
        <f t="shared" si="11"/>
        <v>0</v>
      </c>
      <c r="AA130" s="25">
        <f t="shared" si="11"/>
        <v>0</v>
      </c>
      <c r="AD130" s="25" t="e">
        <f t="shared" si="12"/>
        <v>#N/A</v>
      </c>
      <c r="AE130" s="25" t="e">
        <f t="shared" si="12"/>
        <v>#N/A</v>
      </c>
      <c r="AF130" s="25">
        <f t="shared" si="12"/>
        <v>0.72113114595413208</v>
      </c>
      <c r="AG130" s="25" t="e">
        <f t="shared" ref="AG130:AG193" si="15">IF(Q130=1,$G130,NA())</f>
        <v>#N/A</v>
      </c>
      <c r="AI130" s="25" t="e">
        <f t="shared" si="13"/>
        <v>#N/A</v>
      </c>
      <c r="AJ130" s="25" t="e">
        <f t="shared" si="13"/>
        <v>#N/A</v>
      </c>
      <c r="AK130" s="25">
        <f t="shared" si="13"/>
        <v>0.83570897579193115</v>
      </c>
      <c r="AL130" s="25" t="e">
        <f t="shared" si="13"/>
        <v>#N/A</v>
      </c>
      <c r="AM130" s="25" t="e">
        <f t="shared" si="14"/>
        <v>#N/A</v>
      </c>
      <c r="AN130" s="25" t="e">
        <f t="shared" si="14"/>
        <v>#N/A</v>
      </c>
      <c r="AO130" s="25">
        <f t="shared" si="14"/>
        <v>3.9878737181425088E-2</v>
      </c>
      <c r="AP130" s="25" t="e">
        <f t="shared" si="14"/>
        <v>#N/A</v>
      </c>
      <c r="AQ130" s="25" t="e">
        <f t="shared" si="14"/>
        <v>#N/A</v>
      </c>
    </row>
    <row r="131" spans="1:43" x14ac:dyDescent="0.35">
      <c r="A131" s="25" t="s">
        <v>46</v>
      </c>
      <c r="B131" s="25" t="s">
        <v>346</v>
      </c>
      <c r="C131" s="26">
        <v>1001063</v>
      </c>
      <c r="D131" s="27">
        <v>0.41091793775558472</v>
      </c>
      <c r="E131" s="27">
        <v>0.84157675504684448</v>
      </c>
      <c r="F131" s="27">
        <v>0.68776053190231323</v>
      </c>
      <c r="G131" s="27">
        <v>0.68390929698944092</v>
      </c>
      <c r="H131" s="27">
        <v>-0.21374291181564331</v>
      </c>
      <c r="I131" s="27">
        <v>5.5505037307739258E-3</v>
      </c>
      <c r="J131" s="27">
        <v>5.780864879488945E-2</v>
      </c>
      <c r="K131" s="27">
        <v>3.9337716996669769E-2</v>
      </c>
      <c r="L131" s="27">
        <v>0.89279955625534058</v>
      </c>
      <c r="M131" s="27">
        <v>9.2751950025558472E-2</v>
      </c>
      <c r="N131" s="26">
        <v>0</v>
      </c>
      <c r="O131" s="26">
        <v>0</v>
      </c>
      <c r="P131" s="26">
        <v>1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X131" s="28">
        <f t="shared" ref="X131:Y194" si="16">D131-F131</f>
        <v>-0.27684259414672852</v>
      </c>
      <c r="Y131" s="28">
        <f t="shared" si="16"/>
        <v>0.15766745805740356</v>
      </c>
      <c r="Z131" s="25">
        <f t="shared" ref="Z131:AA194" si="17">IF(X131&lt;0,1,0)</f>
        <v>1</v>
      </c>
      <c r="AA131" s="25">
        <f t="shared" si="17"/>
        <v>0</v>
      </c>
      <c r="AD131" s="25" t="e">
        <f t="shared" ref="AD131:AG194" si="18">IF(N131=1,$G131,NA())</f>
        <v>#N/A</v>
      </c>
      <c r="AE131" s="25" t="e">
        <f t="shared" si="18"/>
        <v>#N/A</v>
      </c>
      <c r="AF131" s="25">
        <f t="shared" si="18"/>
        <v>0.68390929698944092</v>
      </c>
      <c r="AG131" s="25" t="e">
        <f t="shared" si="15"/>
        <v>#N/A</v>
      </c>
      <c r="AI131" s="25" t="e">
        <f t="shared" si="13"/>
        <v>#N/A</v>
      </c>
      <c r="AJ131" s="25" t="e">
        <f t="shared" si="13"/>
        <v>#N/A</v>
      </c>
      <c r="AK131" s="25">
        <f t="shared" si="13"/>
        <v>0.89279955625534058</v>
      </c>
      <c r="AL131" s="25" t="e">
        <f t="shared" si="13"/>
        <v>#N/A</v>
      </c>
      <c r="AM131" s="25" t="e">
        <f t="shared" si="14"/>
        <v>#N/A</v>
      </c>
      <c r="AN131" s="25" t="e">
        <f t="shared" si="14"/>
        <v>#N/A</v>
      </c>
      <c r="AO131" s="25">
        <f t="shared" si="14"/>
        <v>9.2751950025558472E-2</v>
      </c>
      <c r="AP131" s="25" t="e">
        <f t="shared" si="14"/>
        <v>#N/A</v>
      </c>
      <c r="AQ131" s="25" t="e">
        <f t="shared" si="14"/>
        <v>#N/A</v>
      </c>
    </row>
    <row r="132" spans="1:43" x14ac:dyDescent="0.35">
      <c r="A132" s="25" t="s">
        <v>46</v>
      </c>
      <c r="B132" s="25" t="s">
        <v>347</v>
      </c>
      <c r="C132" s="26">
        <v>1004613</v>
      </c>
      <c r="D132" s="27">
        <v>0.3489861786365509</v>
      </c>
      <c r="E132" s="27">
        <v>0.3653971254825592</v>
      </c>
      <c r="F132" s="27">
        <v>0.16825547814369199</v>
      </c>
      <c r="G132" s="27">
        <v>0.2157663702964783</v>
      </c>
      <c r="H132" s="27">
        <v>-0.27567467093467712</v>
      </c>
      <c r="I132" s="27">
        <v>-0.47062912583351141</v>
      </c>
      <c r="J132" s="27">
        <v>-0.46169641613960272</v>
      </c>
      <c r="K132" s="27">
        <v>-0.42880520224571228</v>
      </c>
      <c r="L132" s="27">
        <v>0.54001408815383911</v>
      </c>
      <c r="M132" s="27">
        <v>0.13454253971576691</v>
      </c>
      <c r="N132" s="26">
        <v>0</v>
      </c>
      <c r="O132" s="26">
        <v>0</v>
      </c>
      <c r="P132" s="26">
        <v>1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X132" s="28">
        <f t="shared" si="16"/>
        <v>0.18073070049285891</v>
      </c>
      <c r="Y132" s="28">
        <f t="shared" si="16"/>
        <v>0.1496307551860809</v>
      </c>
      <c r="Z132" s="25">
        <f t="shared" si="17"/>
        <v>0</v>
      </c>
      <c r="AA132" s="25">
        <f t="shared" si="17"/>
        <v>0</v>
      </c>
      <c r="AD132" s="25" t="e">
        <f t="shared" si="18"/>
        <v>#N/A</v>
      </c>
      <c r="AE132" s="25" t="e">
        <f t="shared" si="18"/>
        <v>#N/A</v>
      </c>
      <c r="AF132" s="25">
        <f t="shared" si="18"/>
        <v>0.2157663702964783</v>
      </c>
      <c r="AG132" s="25" t="e">
        <f t="shared" si="15"/>
        <v>#N/A</v>
      </c>
      <c r="AI132" s="25" t="e">
        <f t="shared" si="13"/>
        <v>#N/A</v>
      </c>
      <c r="AJ132" s="25" t="e">
        <f t="shared" si="13"/>
        <v>#N/A</v>
      </c>
      <c r="AK132" s="25">
        <f t="shared" si="13"/>
        <v>0.54001408815383911</v>
      </c>
      <c r="AL132" s="25" t="e">
        <f t="shared" si="13"/>
        <v>#N/A</v>
      </c>
      <c r="AM132" s="25" t="e">
        <f t="shared" si="14"/>
        <v>#N/A</v>
      </c>
      <c r="AN132" s="25" t="e">
        <f t="shared" si="14"/>
        <v>#N/A</v>
      </c>
      <c r="AO132" s="25">
        <f t="shared" si="14"/>
        <v>0.13454253971576691</v>
      </c>
      <c r="AP132" s="25" t="e">
        <f t="shared" si="14"/>
        <v>#N/A</v>
      </c>
      <c r="AQ132" s="25" t="e">
        <f t="shared" si="14"/>
        <v>#N/A</v>
      </c>
    </row>
    <row r="133" spans="1:43" x14ac:dyDescent="0.35">
      <c r="A133" s="25" t="s">
        <v>46</v>
      </c>
      <c r="B133" s="25" t="s">
        <v>348</v>
      </c>
      <c r="C133" s="26">
        <v>111773</v>
      </c>
      <c r="D133" s="27">
        <v>0.52262860536575317</v>
      </c>
      <c r="E133" s="27">
        <v>0.73632580041885376</v>
      </c>
      <c r="F133" s="27">
        <v>0.44707098603248602</v>
      </c>
      <c r="G133" s="27">
        <v>0.55580484867095947</v>
      </c>
      <c r="H133" s="27">
        <v>-0.1020322367548943</v>
      </c>
      <c r="I133" s="27">
        <v>-9.9700450897216797E-2</v>
      </c>
      <c r="J133" s="27">
        <v>-0.18288089334964749</v>
      </c>
      <c r="K133" s="27">
        <v>-8.8766731321811676E-2</v>
      </c>
      <c r="L133" s="27">
        <v>0.86090326309204102</v>
      </c>
      <c r="M133" s="27">
        <v>4.4043984264135361E-2</v>
      </c>
      <c r="N133" s="26">
        <v>0</v>
      </c>
      <c r="O133" s="26">
        <v>0</v>
      </c>
      <c r="P133" s="26">
        <v>1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X133" s="28">
        <f t="shared" si="16"/>
        <v>7.5557619333267156E-2</v>
      </c>
      <c r="Y133" s="28">
        <f t="shared" si="16"/>
        <v>0.18052095174789429</v>
      </c>
      <c r="Z133" s="25">
        <f t="shared" si="17"/>
        <v>0</v>
      </c>
      <c r="AA133" s="25">
        <f t="shared" si="17"/>
        <v>0</v>
      </c>
      <c r="AD133" s="25" t="e">
        <f t="shared" si="18"/>
        <v>#N/A</v>
      </c>
      <c r="AE133" s="25" t="e">
        <f t="shared" si="18"/>
        <v>#N/A</v>
      </c>
      <c r="AF133" s="25">
        <f t="shared" si="18"/>
        <v>0.55580484867095947</v>
      </c>
      <c r="AG133" s="25" t="e">
        <f t="shared" si="15"/>
        <v>#N/A</v>
      </c>
      <c r="AI133" s="25" t="e">
        <f t="shared" si="13"/>
        <v>#N/A</v>
      </c>
      <c r="AJ133" s="25" t="e">
        <f t="shared" si="13"/>
        <v>#N/A</v>
      </c>
      <c r="AK133" s="25">
        <f t="shared" si="13"/>
        <v>0.86090326309204102</v>
      </c>
      <c r="AL133" s="25" t="e">
        <f t="shared" si="13"/>
        <v>#N/A</v>
      </c>
      <c r="AM133" s="25" t="e">
        <f t="shared" si="14"/>
        <v>#N/A</v>
      </c>
      <c r="AN133" s="25" t="e">
        <f t="shared" si="14"/>
        <v>#N/A</v>
      </c>
      <c r="AO133" s="25">
        <f t="shared" si="14"/>
        <v>4.4043984264135361E-2</v>
      </c>
      <c r="AP133" s="25" t="e">
        <f t="shared" si="14"/>
        <v>#N/A</v>
      </c>
      <c r="AQ133" s="25" t="e">
        <f t="shared" si="14"/>
        <v>#N/A</v>
      </c>
    </row>
    <row r="134" spans="1:43" x14ac:dyDescent="0.35">
      <c r="A134" s="25" t="s">
        <v>46</v>
      </c>
      <c r="B134" s="25" t="s">
        <v>349</v>
      </c>
      <c r="C134" s="26">
        <v>112782</v>
      </c>
      <c r="D134" s="27">
        <v>0.93741863965988159</v>
      </c>
      <c r="E134" s="27">
        <v>1.4942082166671751</v>
      </c>
      <c r="F134" s="27">
        <v>0.75628203153610229</v>
      </c>
      <c r="G134" s="27">
        <v>0.65200597047805786</v>
      </c>
      <c r="H134" s="27">
        <v>0.31275779008865362</v>
      </c>
      <c r="I134" s="27">
        <v>0.65818196535110474</v>
      </c>
      <c r="J134" s="27">
        <v>0.12633015215396881</v>
      </c>
      <c r="K134" s="27">
        <v>7.4343904852867126E-3</v>
      </c>
      <c r="L134" s="27">
        <v>0.90169548988342285</v>
      </c>
      <c r="M134" s="27">
        <v>1.6587922349572182E-2</v>
      </c>
      <c r="N134" s="26">
        <v>0</v>
      </c>
      <c r="O134" s="26">
        <v>0</v>
      </c>
      <c r="P134" s="26">
        <v>1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X134" s="28">
        <f t="shared" si="16"/>
        <v>0.1811366081237793</v>
      </c>
      <c r="Y134" s="28">
        <f t="shared" si="16"/>
        <v>0.84220224618911721</v>
      </c>
      <c r="Z134" s="25">
        <f t="shared" si="17"/>
        <v>0</v>
      </c>
      <c r="AA134" s="25">
        <f t="shared" si="17"/>
        <v>0</v>
      </c>
      <c r="AD134" s="25" t="e">
        <f t="shared" si="18"/>
        <v>#N/A</v>
      </c>
      <c r="AE134" s="25" t="e">
        <f t="shared" si="18"/>
        <v>#N/A</v>
      </c>
      <c r="AF134" s="25">
        <f t="shared" si="18"/>
        <v>0.65200597047805786</v>
      </c>
      <c r="AG134" s="25" t="e">
        <f t="shared" si="15"/>
        <v>#N/A</v>
      </c>
      <c r="AI134" s="25" t="e">
        <f t="shared" si="13"/>
        <v>#N/A</v>
      </c>
      <c r="AJ134" s="25" t="e">
        <f t="shared" si="13"/>
        <v>#N/A</v>
      </c>
      <c r="AK134" s="25">
        <f t="shared" si="13"/>
        <v>0.90169548988342285</v>
      </c>
      <c r="AL134" s="25" t="e">
        <f t="shared" si="13"/>
        <v>#N/A</v>
      </c>
      <c r="AM134" s="25" t="e">
        <f t="shared" si="14"/>
        <v>#N/A</v>
      </c>
      <c r="AN134" s="25" t="e">
        <f t="shared" si="14"/>
        <v>#N/A</v>
      </c>
      <c r="AO134" s="25">
        <f t="shared" si="14"/>
        <v>1.6587922349572182E-2</v>
      </c>
      <c r="AP134" s="25" t="e">
        <f t="shared" si="14"/>
        <v>#N/A</v>
      </c>
      <c r="AQ134" s="25" t="e">
        <f t="shared" si="14"/>
        <v>#N/A</v>
      </c>
    </row>
    <row r="135" spans="1:43" x14ac:dyDescent="0.35">
      <c r="A135" s="25" t="s">
        <v>46</v>
      </c>
      <c r="B135" s="25" t="s">
        <v>350</v>
      </c>
      <c r="C135" s="26">
        <v>1009171</v>
      </c>
      <c r="D135" s="27">
        <v>0.34087547659873962</v>
      </c>
      <c r="E135" s="27">
        <v>1.0429927110671999</v>
      </c>
      <c r="F135" s="27">
        <v>0.48281675577163702</v>
      </c>
      <c r="G135" s="27">
        <v>0.6051257848739624</v>
      </c>
      <c r="H135" s="27">
        <v>-0.2837853729724884</v>
      </c>
      <c r="I135" s="27">
        <v>0.20696645975112921</v>
      </c>
      <c r="J135" s="27">
        <v>-0.14713512361049649</v>
      </c>
      <c r="K135" s="27">
        <v>-3.9445795118808753E-2</v>
      </c>
      <c r="L135" s="27">
        <v>0.93419259786605835</v>
      </c>
      <c r="M135" s="27">
        <v>3.9097800850868232E-2</v>
      </c>
      <c r="N135" s="26">
        <v>0</v>
      </c>
      <c r="O135" s="26">
        <v>0</v>
      </c>
      <c r="P135" s="26">
        <v>1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X135" s="28">
        <f t="shared" si="16"/>
        <v>-0.14194127917289739</v>
      </c>
      <c r="Y135" s="28">
        <f t="shared" si="16"/>
        <v>0.43786692619323753</v>
      </c>
      <c r="Z135" s="25">
        <f t="shared" si="17"/>
        <v>1</v>
      </c>
      <c r="AA135" s="25">
        <f t="shared" si="17"/>
        <v>0</v>
      </c>
      <c r="AD135" s="25" t="e">
        <f t="shared" si="18"/>
        <v>#N/A</v>
      </c>
      <c r="AE135" s="25" t="e">
        <f t="shared" si="18"/>
        <v>#N/A</v>
      </c>
      <c r="AF135" s="25">
        <f t="shared" si="18"/>
        <v>0.6051257848739624</v>
      </c>
      <c r="AG135" s="25" t="e">
        <f t="shared" si="15"/>
        <v>#N/A</v>
      </c>
      <c r="AI135" s="25" t="e">
        <f t="shared" si="13"/>
        <v>#N/A</v>
      </c>
      <c r="AJ135" s="25" t="e">
        <f t="shared" si="13"/>
        <v>#N/A</v>
      </c>
      <c r="AK135" s="25">
        <f t="shared" si="13"/>
        <v>0.93419259786605835</v>
      </c>
      <c r="AL135" s="25" t="e">
        <f t="shared" si="13"/>
        <v>#N/A</v>
      </c>
      <c r="AM135" s="25" t="e">
        <f t="shared" si="14"/>
        <v>#N/A</v>
      </c>
      <c r="AN135" s="25" t="e">
        <f t="shared" si="14"/>
        <v>#N/A</v>
      </c>
      <c r="AO135" s="25">
        <f t="shared" si="14"/>
        <v>3.9097800850868232E-2</v>
      </c>
      <c r="AP135" s="25" t="e">
        <f t="shared" si="14"/>
        <v>#N/A</v>
      </c>
      <c r="AQ135" s="25" t="e">
        <f t="shared" si="14"/>
        <v>#N/A</v>
      </c>
    </row>
    <row r="136" spans="1:43" x14ac:dyDescent="0.35">
      <c r="A136" s="25" t="s">
        <v>46</v>
      </c>
      <c r="B136" s="25" t="s">
        <v>351</v>
      </c>
      <c r="C136" s="26">
        <v>107538</v>
      </c>
      <c r="D136" s="27">
        <v>0.30416649580001831</v>
      </c>
      <c r="E136" s="27">
        <v>0.51716130971908569</v>
      </c>
      <c r="F136" s="27">
        <v>0.5143578052520752</v>
      </c>
      <c r="G136" s="27">
        <v>0.53212589025497437</v>
      </c>
      <c r="H136" s="27">
        <v>-0.32049435377120972</v>
      </c>
      <c r="I136" s="27">
        <v>-0.31886494159698492</v>
      </c>
      <c r="J136" s="27">
        <v>-0.1155940741300583</v>
      </c>
      <c r="K136" s="27">
        <v>-0.1124456897377968</v>
      </c>
      <c r="L136" s="27">
        <v>0.88166362047195435</v>
      </c>
      <c r="M136" s="27">
        <v>3.3447355031967163E-2</v>
      </c>
      <c r="N136" s="26">
        <v>0</v>
      </c>
      <c r="O136" s="26">
        <v>0</v>
      </c>
      <c r="P136" s="26">
        <v>1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X136" s="28">
        <f t="shared" si="16"/>
        <v>-0.21019130945205688</v>
      </c>
      <c r="Y136" s="28">
        <f t="shared" si="16"/>
        <v>-1.4964580535888672E-2</v>
      </c>
      <c r="Z136" s="25">
        <f t="shared" si="17"/>
        <v>1</v>
      </c>
      <c r="AA136" s="25">
        <f t="shared" si="17"/>
        <v>1</v>
      </c>
      <c r="AD136" s="25" t="e">
        <f t="shared" si="18"/>
        <v>#N/A</v>
      </c>
      <c r="AE136" s="25" t="e">
        <f t="shared" si="18"/>
        <v>#N/A</v>
      </c>
      <c r="AF136" s="25">
        <f t="shared" si="18"/>
        <v>0.53212589025497437</v>
      </c>
      <c r="AG136" s="25" t="e">
        <f t="shared" si="15"/>
        <v>#N/A</v>
      </c>
      <c r="AI136" s="25" t="e">
        <f t="shared" si="13"/>
        <v>#N/A</v>
      </c>
      <c r="AJ136" s="25" t="e">
        <f t="shared" si="13"/>
        <v>#N/A</v>
      </c>
      <c r="AK136" s="25">
        <f t="shared" si="13"/>
        <v>0.88166362047195435</v>
      </c>
      <c r="AL136" s="25" t="e">
        <f t="shared" si="13"/>
        <v>#N/A</v>
      </c>
      <c r="AM136" s="25" t="e">
        <f t="shared" si="14"/>
        <v>#N/A</v>
      </c>
      <c r="AN136" s="25" t="e">
        <f t="shared" si="14"/>
        <v>#N/A</v>
      </c>
      <c r="AO136" s="25">
        <f t="shared" si="14"/>
        <v>3.3447355031967163E-2</v>
      </c>
      <c r="AP136" s="25" t="e">
        <f t="shared" si="14"/>
        <v>#N/A</v>
      </c>
      <c r="AQ136" s="25" t="e">
        <f t="shared" si="14"/>
        <v>#N/A</v>
      </c>
    </row>
    <row r="137" spans="1:43" x14ac:dyDescent="0.35">
      <c r="A137" s="25" t="s">
        <v>46</v>
      </c>
      <c r="B137" s="25" t="s">
        <v>352</v>
      </c>
      <c r="C137" s="26">
        <v>114955</v>
      </c>
      <c r="D137" s="27">
        <v>0.61451375484466553</v>
      </c>
      <c r="E137" s="27">
        <v>0.96514922380447388</v>
      </c>
      <c r="F137" s="27">
        <v>0.73256361484527588</v>
      </c>
      <c r="G137" s="27">
        <v>0.83511137962341309</v>
      </c>
      <c r="H137" s="27">
        <v>-1.01470872759819E-2</v>
      </c>
      <c r="I137" s="27">
        <v>0.12912297248840329</v>
      </c>
      <c r="J137" s="27">
        <v>0.1026117354631424</v>
      </c>
      <c r="K137" s="27">
        <v>0.19053980708122251</v>
      </c>
      <c r="L137" s="27">
        <v>0.76039141416549683</v>
      </c>
      <c r="M137" s="27">
        <v>4.0808159857988358E-2</v>
      </c>
      <c r="N137" s="26">
        <v>0</v>
      </c>
      <c r="O137" s="26">
        <v>0</v>
      </c>
      <c r="P137" s="26">
        <v>1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X137" s="28">
        <f t="shared" si="16"/>
        <v>-0.11804986000061035</v>
      </c>
      <c r="Y137" s="28">
        <f t="shared" si="16"/>
        <v>0.13003784418106079</v>
      </c>
      <c r="Z137" s="25">
        <f t="shared" si="17"/>
        <v>1</v>
      </c>
      <c r="AA137" s="25">
        <f t="shared" si="17"/>
        <v>0</v>
      </c>
      <c r="AD137" s="25" t="e">
        <f t="shared" si="18"/>
        <v>#N/A</v>
      </c>
      <c r="AE137" s="25" t="e">
        <f t="shared" si="18"/>
        <v>#N/A</v>
      </c>
      <c r="AF137" s="25">
        <f t="shared" si="18"/>
        <v>0.83511137962341309</v>
      </c>
      <c r="AG137" s="25" t="e">
        <f t="shared" si="15"/>
        <v>#N/A</v>
      </c>
      <c r="AI137" s="25" t="e">
        <f t="shared" si="13"/>
        <v>#N/A</v>
      </c>
      <c r="AJ137" s="25" t="e">
        <f t="shared" si="13"/>
        <v>#N/A</v>
      </c>
      <c r="AK137" s="25">
        <f t="shared" si="13"/>
        <v>0.76039141416549683</v>
      </c>
      <c r="AL137" s="25" t="e">
        <f t="shared" si="13"/>
        <v>#N/A</v>
      </c>
      <c r="AM137" s="25" t="e">
        <f t="shared" si="14"/>
        <v>#N/A</v>
      </c>
      <c r="AN137" s="25" t="e">
        <f t="shared" si="14"/>
        <v>#N/A</v>
      </c>
      <c r="AO137" s="25">
        <f t="shared" si="14"/>
        <v>4.0808159857988358E-2</v>
      </c>
      <c r="AP137" s="25" t="e">
        <f t="shared" si="14"/>
        <v>#N/A</v>
      </c>
      <c r="AQ137" s="25" t="e">
        <f t="shared" si="14"/>
        <v>#N/A</v>
      </c>
    </row>
    <row r="138" spans="1:43" x14ac:dyDescent="0.35">
      <c r="A138" s="25" t="s">
        <v>47</v>
      </c>
      <c r="B138" s="25" t="s">
        <v>353</v>
      </c>
      <c r="C138" s="26">
        <v>111516</v>
      </c>
      <c r="D138" s="27">
        <v>0.70442861318588257</v>
      </c>
      <c r="E138" s="27">
        <v>0.75740921497344971</v>
      </c>
      <c r="F138" s="27">
        <v>0.81203228235244751</v>
      </c>
      <c r="G138" s="27">
        <v>0.9985542893409729</v>
      </c>
      <c r="H138" s="27">
        <v>-0.13151842355728149</v>
      </c>
      <c r="I138" s="27">
        <v>0.26067233085632319</v>
      </c>
      <c r="J138" s="27">
        <v>-0.14174814522266391</v>
      </c>
      <c r="K138" s="27">
        <v>0.18197138607501981</v>
      </c>
      <c r="L138" s="27">
        <v>0.69781476259231567</v>
      </c>
      <c r="M138" s="27">
        <v>0.12354479730129241</v>
      </c>
      <c r="N138" s="26">
        <v>0</v>
      </c>
      <c r="O138" s="26">
        <v>1</v>
      </c>
      <c r="P138" s="26">
        <v>0</v>
      </c>
      <c r="Q138" s="26">
        <v>0</v>
      </c>
      <c r="R138" s="26">
        <v>1</v>
      </c>
      <c r="S138" s="26">
        <v>0</v>
      </c>
      <c r="T138" s="26">
        <v>0</v>
      </c>
      <c r="U138" s="26">
        <v>0</v>
      </c>
      <c r="V138" s="26">
        <v>0</v>
      </c>
      <c r="X138" s="28">
        <f t="shared" si="16"/>
        <v>-0.10760366916656494</v>
      </c>
      <c r="Y138" s="28">
        <f t="shared" si="16"/>
        <v>-0.24114507436752319</v>
      </c>
      <c r="Z138" s="25">
        <f t="shared" si="17"/>
        <v>1</v>
      </c>
      <c r="AA138" s="25">
        <f t="shared" si="17"/>
        <v>1</v>
      </c>
      <c r="AD138" s="25" t="e">
        <f t="shared" si="18"/>
        <v>#N/A</v>
      </c>
      <c r="AE138" s="25">
        <f t="shared" si="18"/>
        <v>0.9985542893409729</v>
      </c>
      <c r="AF138" s="25" t="e">
        <f t="shared" si="18"/>
        <v>#N/A</v>
      </c>
      <c r="AG138" s="25" t="e">
        <f t="shared" si="15"/>
        <v>#N/A</v>
      </c>
      <c r="AI138" s="25" t="e">
        <f t="shared" si="13"/>
        <v>#N/A</v>
      </c>
      <c r="AJ138" s="25">
        <f t="shared" si="13"/>
        <v>0.69781476259231567</v>
      </c>
      <c r="AK138" s="25" t="e">
        <f t="shared" si="13"/>
        <v>#N/A</v>
      </c>
      <c r="AL138" s="25" t="e">
        <f t="shared" si="13"/>
        <v>#N/A</v>
      </c>
      <c r="AM138" s="25" t="e">
        <f t="shared" si="14"/>
        <v>#N/A</v>
      </c>
      <c r="AN138" s="25">
        <f t="shared" si="14"/>
        <v>0.12354479730129241</v>
      </c>
      <c r="AO138" s="25" t="e">
        <f t="shared" si="14"/>
        <v>#N/A</v>
      </c>
      <c r="AP138" s="25" t="e">
        <f t="shared" si="14"/>
        <v>#N/A</v>
      </c>
      <c r="AQ138" s="25">
        <f t="shared" si="14"/>
        <v>0.12354479730129241</v>
      </c>
    </row>
    <row r="139" spans="1:43" x14ac:dyDescent="0.35">
      <c r="A139" s="25" t="s">
        <v>47</v>
      </c>
      <c r="B139" s="25" t="s">
        <v>354</v>
      </c>
      <c r="C139" s="26">
        <v>1007725</v>
      </c>
      <c r="D139" s="27">
        <v>1.3971890211105349</v>
      </c>
      <c r="E139" s="27">
        <v>0.45606651902198792</v>
      </c>
      <c r="F139" s="27">
        <v>1.129088401794434</v>
      </c>
      <c r="G139" s="27">
        <v>0.60322326421737671</v>
      </c>
      <c r="H139" s="27">
        <v>0.56124198436737061</v>
      </c>
      <c r="I139" s="27">
        <v>-4.0670353919267647E-2</v>
      </c>
      <c r="J139" s="27">
        <v>0.1753079742193222</v>
      </c>
      <c r="K139" s="27">
        <v>-0.21335963904857641</v>
      </c>
      <c r="L139" s="27">
        <v>0.33918243646621699</v>
      </c>
      <c r="M139" s="27">
        <v>0.42199879884719849</v>
      </c>
      <c r="N139" s="26">
        <v>0</v>
      </c>
      <c r="O139" s="26">
        <v>1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X139" s="28">
        <f t="shared" si="16"/>
        <v>0.26810061931610085</v>
      </c>
      <c r="Y139" s="28">
        <f t="shared" si="16"/>
        <v>-0.14715674519538879</v>
      </c>
      <c r="Z139" s="25">
        <f t="shared" si="17"/>
        <v>0</v>
      </c>
      <c r="AA139" s="25">
        <f t="shared" si="17"/>
        <v>1</v>
      </c>
      <c r="AD139" s="25" t="e">
        <f t="shared" si="18"/>
        <v>#N/A</v>
      </c>
      <c r="AE139" s="25">
        <f t="shared" si="18"/>
        <v>0.60322326421737671</v>
      </c>
      <c r="AF139" s="25" t="e">
        <f t="shared" si="18"/>
        <v>#N/A</v>
      </c>
      <c r="AG139" s="25" t="e">
        <f t="shared" si="15"/>
        <v>#N/A</v>
      </c>
      <c r="AI139" s="25" t="e">
        <f t="shared" si="13"/>
        <v>#N/A</v>
      </c>
      <c r="AJ139" s="25">
        <f t="shared" si="13"/>
        <v>0.33918243646621699</v>
      </c>
      <c r="AK139" s="25" t="e">
        <f t="shared" si="13"/>
        <v>#N/A</v>
      </c>
      <c r="AL139" s="25" t="e">
        <f t="shared" si="13"/>
        <v>#N/A</v>
      </c>
      <c r="AM139" s="25" t="e">
        <f t="shared" si="14"/>
        <v>#N/A</v>
      </c>
      <c r="AN139" s="25">
        <f t="shared" si="14"/>
        <v>0.42199879884719849</v>
      </c>
      <c r="AO139" s="25" t="e">
        <f t="shared" si="14"/>
        <v>#N/A</v>
      </c>
      <c r="AP139" s="25" t="e">
        <f t="shared" si="14"/>
        <v>#N/A</v>
      </c>
      <c r="AQ139" s="25" t="e">
        <f t="shared" si="14"/>
        <v>#N/A</v>
      </c>
    </row>
    <row r="140" spans="1:43" x14ac:dyDescent="0.35">
      <c r="A140" s="25" t="s">
        <v>47</v>
      </c>
      <c r="B140" s="25" t="s">
        <v>355</v>
      </c>
      <c r="C140" s="26">
        <v>111781</v>
      </c>
      <c r="D140" s="27">
        <v>0.40622347593307501</v>
      </c>
      <c r="E140" s="27">
        <v>0.27673488855361938</v>
      </c>
      <c r="F140" s="27">
        <v>0.92022061347961426</v>
      </c>
      <c r="G140" s="27">
        <v>0.84797114133834839</v>
      </c>
      <c r="H140" s="27">
        <v>-0.42972356081008911</v>
      </c>
      <c r="I140" s="27">
        <v>-0.22000198066234589</v>
      </c>
      <c r="J140" s="27">
        <v>-3.355981782078743E-2</v>
      </c>
      <c r="K140" s="27">
        <v>3.1388241797685623E-2</v>
      </c>
      <c r="L140" s="27">
        <v>0.56831306219100952</v>
      </c>
      <c r="M140" s="27">
        <v>0.17706695199012759</v>
      </c>
      <c r="N140" s="26">
        <v>0</v>
      </c>
      <c r="O140" s="26">
        <v>1</v>
      </c>
      <c r="P140" s="26">
        <v>0</v>
      </c>
      <c r="Q140" s="26">
        <v>0</v>
      </c>
      <c r="R140" s="26">
        <v>1</v>
      </c>
      <c r="S140" s="26">
        <v>0</v>
      </c>
      <c r="T140" s="26">
        <v>1</v>
      </c>
      <c r="U140" s="26">
        <v>0</v>
      </c>
      <c r="V140" s="26">
        <v>0</v>
      </c>
      <c r="X140" s="28">
        <f t="shared" si="16"/>
        <v>-0.51399713754653931</v>
      </c>
      <c r="Y140" s="28">
        <f t="shared" si="16"/>
        <v>-0.571236252784729</v>
      </c>
      <c r="Z140" s="25">
        <f t="shared" si="17"/>
        <v>1</v>
      </c>
      <c r="AA140" s="25">
        <f t="shared" si="17"/>
        <v>1</v>
      </c>
      <c r="AD140" s="25" t="e">
        <f t="shared" si="18"/>
        <v>#N/A</v>
      </c>
      <c r="AE140" s="25">
        <f t="shared" si="18"/>
        <v>0.84797114133834839</v>
      </c>
      <c r="AF140" s="25" t="e">
        <f t="shared" si="18"/>
        <v>#N/A</v>
      </c>
      <c r="AG140" s="25" t="e">
        <f t="shared" si="15"/>
        <v>#N/A</v>
      </c>
      <c r="AI140" s="25" t="e">
        <f t="shared" si="13"/>
        <v>#N/A</v>
      </c>
      <c r="AJ140" s="25">
        <f t="shared" si="13"/>
        <v>0.56831306219100952</v>
      </c>
      <c r="AK140" s="25" t="e">
        <f t="shared" si="13"/>
        <v>#N/A</v>
      </c>
      <c r="AL140" s="25" t="e">
        <f t="shared" si="13"/>
        <v>#N/A</v>
      </c>
      <c r="AM140" s="25" t="e">
        <f t="shared" si="14"/>
        <v>#N/A</v>
      </c>
      <c r="AN140" s="25">
        <f t="shared" si="14"/>
        <v>0.17706695199012759</v>
      </c>
      <c r="AO140" s="25" t="e">
        <f t="shared" si="14"/>
        <v>#N/A</v>
      </c>
      <c r="AP140" s="25" t="e">
        <f t="shared" si="14"/>
        <v>#N/A</v>
      </c>
      <c r="AQ140" s="25">
        <f t="shared" si="14"/>
        <v>0.17706695199012759</v>
      </c>
    </row>
    <row r="141" spans="1:43" x14ac:dyDescent="0.35">
      <c r="A141" s="25" t="s">
        <v>48</v>
      </c>
      <c r="B141" s="25" t="s">
        <v>356</v>
      </c>
      <c r="C141" s="26">
        <v>111613</v>
      </c>
      <c r="D141" s="27">
        <v>0.62507659196853638</v>
      </c>
      <c r="E141" s="27">
        <v>1.041706800460815</v>
      </c>
      <c r="F141" s="27">
        <v>0.45336288213729858</v>
      </c>
      <c r="G141" s="27">
        <v>0.72512239217758179</v>
      </c>
      <c r="H141" s="27">
        <v>8.9809291064739227E-2</v>
      </c>
      <c r="I141" s="27">
        <v>6.4081460237503052E-2</v>
      </c>
      <c r="J141" s="27">
        <v>-2.8126899152994159E-2</v>
      </c>
      <c r="K141" s="27">
        <v>-5.4016966372728348E-2</v>
      </c>
      <c r="L141" s="27">
        <v>0.66141331195831299</v>
      </c>
      <c r="M141" s="27">
        <v>0.15138112008571619</v>
      </c>
      <c r="N141" s="26">
        <v>0</v>
      </c>
      <c r="O141" s="26">
        <v>1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X141" s="28">
        <f t="shared" si="16"/>
        <v>0.17171370983123779</v>
      </c>
      <c r="Y141" s="28">
        <f t="shared" si="16"/>
        <v>0.3165844082832332</v>
      </c>
      <c r="Z141" s="25">
        <f t="shared" si="17"/>
        <v>0</v>
      </c>
      <c r="AA141" s="25">
        <f t="shared" si="17"/>
        <v>0</v>
      </c>
      <c r="AD141" s="25" t="e">
        <f t="shared" si="18"/>
        <v>#N/A</v>
      </c>
      <c r="AE141" s="25">
        <f t="shared" si="18"/>
        <v>0.72512239217758179</v>
      </c>
      <c r="AF141" s="25" t="e">
        <f t="shared" si="18"/>
        <v>#N/A</v>
      </c>
      <c r="AG141" s="25" t="e">
        <f t="shared" si="15"/>
        <v>#N/A</v>
      </c>
      <c r="AI141" s="25" t="e">
        <f t="shared" si="13"/>
        <v>#N/A</v>
      </c>
      <c r="AJ141" s="25">
        <f t="shared" si="13"/>
        <v>0.66141331195831299</v>
      </c>
      <c r="AK141" s="25" t="e">
        <f t="shared" si="13"/>
        <v>#N/A</v>
      </c>
      <c r="AL141" s="25" t="e">
        <f t="shared" si="13"/>
        <v>#N/A</v>
      </c>
      <c r="AM141" s="25" t="e">
        <f t="shared" si="14"/>
        <v>#N/A</v>
      </c>
      <c r="AN141" s="25">
        <f t="shared" si="14"/>
        <v>0.15138112008571619</v>
      </c>
      <c r="AO141" s="25" t="e">
        <f t="shared" si="14"/>
        <v>#N/A</v>
      </c>
      <c r="AP141" s="25" t="e">
        <f t="shared" si="14"/>
        <v>#N/A</v>
      </c>
      <c r="AQ141" s="25" t="e">
        <f t="shared" si="14"/>
        <v>#N/A</v>
      </c>
    </row>
    <row r="142" spans="1:43" x14ac:dyDescent="0.35">
      <c r="A142" s="25" t="s">
        <v>48</v>
      </c>
      <c r="B142" s="25" t="s">
        <v>357</v>
      </c>
      <c r="C142" s="26">
        <v>1009243</v>
      </c>
      <c r="D142" s="27">
        <v>0.54538851976394653</v>
      </c>
      <c r="E142" s="27">
        <v>0.82122921943664551</v>
      </c>
      <c r="F142" s="27">
        <v>0.41012287139892578</v>
      </c>
      <c r="G142" s="27">
        <v>0.56606024503707886</v>
      </c>
      <c r="H142" s="27">
        <v>1.0121221654117111E-2</v>
      </c>
      <c r="I142" s="27">
        <v>-0.1563961207866669</v>
      </c>
      <c r="J142" s="27">
        <v>-7.1366913616657257E-2</v>
      </c>
      <c r="K142" s="27">
        <v>-0.21307910978794101</v>
      </c>
      <c r="L142" s="27">
        <v>0.81072920560836792</v>
      </c>
      <c r="M142" s="27">
        <v>5.7013534009456628E-2</v>
      </c>
      <c r="N142" s="26">
        <v>0</v>
      </c>
      <c r="O142" s="26">
        <v>1</v>
      </c>
      <c r="P142" s="26">
        <v>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X142" s="28">
        <f t="shared" si="16"/>
        <v>0.13526564836502075</v>
      </c>
      <c r="Y142" s="28">
        <f t="shared" si="16"/>
        <v>0.25516897439956665</v>
      </c>
      <c r="Z142" s="25">
        <f t="shared" si="17"/>
        <v>0</v>
      </c>
      <c r="AA142" s="25">
        <f t="shared" si="17"/>
        <v>0</v>
      </c>
      <c r="AD142" s="25" t="e">
        <f t="shared" si="18"/>
        <v>#N/A</v>
      </c>
      <c r="AE142" s="25">
        <f t="shared" si="18"/>
        <v>0.56606024503707886</v>
      </c>
      <c r="AF142" s="25" t="e">
        <f t="shared" si="18"/>
        <v>#N/A</v>
      </c>
      <c r="AG142" s="25" t="e">
        <f t="shared" si="15"/>
        <v>#N/A</v>
      </c>
      <c r="AI142" s="25" t="e">
        <f t="shared" si="13"/>
        <v>#N/A</v>
      </c>
      <c r="AJ142" s="25">
        <f t="shared" si="13"/>
        <v>0.81072920560836792</v>
      </c>
      <c r="AK142" s="25" t="e">
        <f t="shared" si="13"/>
        <v>#N/A</v>
      </c>
      <c r="AL142" s="25" t="e">
        <f t="shared" si="13"/>
        <v>#N/A</v>
      </c>
      <c r="AM142" s="25" t="e">
        <f t="shared" si="14"/>
        <v>#N/A</v>
      </c>
      <c r="AN142" s="25">
        <f t="shared" si="14"/>
        <v>5.7013534009456628E-2</v>
      </c>
      <c r="AO142" s="25" t="e">
        <f t="shared" si="14"/>
        <v>#N/A</v>
      </c>
      <c r="AP142" s="25" t="e">
        <f t="shared" si="14"/>
        <v>#N/A</v>
      </c>
      <c r="AQ142" s="25" t="e">
        <f t="shared" si="14"/>
        <v>#N/A</v>
      </c>
    </row>
    <row r="143" spans="1:43" x14ac:dyDescent="0.35">
      <c r="A143" s="25" t="s">
        <v>48</v>
      </c>
      <c r="B143" s="25" t="s">
        <v>358</v>
      </c>
      <c r="C143" s="26">
        <v>147923</v>
      </c>
      <c r="D143" s="27">
        <v>0.39130181074142462</v>
      </c>
      <c r="E143" s="27">
        <v>0.44839960336685181</v>
      </c>
      <c r="F143" s="27">
        <v>0.60318672657012939</v>
      </c>
      <c r="G143" s="27">
        <v>0.78684300184249878</v>
      </c>
      <c r="H143" s="27">
        <v>-0.14396548271179199</v>
      </c>
      <c r="I143" s="27">
        <v>-0.52922576665878296</v>
      </c>
      <c r="J143" s="27">
        <v>0.1216969415545464</v>
      </c>
      <c r="K143" s="27">
        <v>7.703644223511219E-3</v>
      </c>
      <c r="L143" s="27">
        <v>0.35902392864227289</v>
      </c>
      <c r="M143" s="27">
        <v>0.55654013156890869</v>
      </c>
      <c r="N143" s="26">
        <v>0</v>
      </c>
      <c r="O143" s="26">
        <v>1</v>
      </c>
      <c r="P143" s="26">
        <v>0</v>
      </c>
      <c r="Q143" s="26">
        <v>0</v>
      </c>
      <c r="R143" s="26">
        <v>1</v>
      </c>
      <c r="S143" s="26">
        <v>0</v>
      </c>
      <c r="T143" s="26">
        <v>1</v>
      </c>
      <c r="U143" s="26">
        <v>0</v>
      </c>
      <c r="V143" s="26">
        <v>0</v>
      </c>
      <c r="X143" s="28">
        <f t="shared" si="16"/>
        <v>-0.21188491582870478</v>
      </c>
      <c r="Y143" s="28">
        <f t="shared" si="16"/>
        <v>-0.33844339847564697</v>
      </c>
      <c r="Z143" s="25">
        <f t="shared" si="17"/>
        <v>1</v>
      </c>
      <c r="AA143" s="25">
        <f t="shared" si="17"/>
        <v>1</v>
      </c>
      <c r="AD143" s="25" t="e">
        <f t="shared" si="18"/>
        <v>#N/A</v>
      </c>
      <c r="AE143" s="25">
        <f t="shared" si="18"/>
        <v>0.78684300184249878</v>
      </c>
      <c r="AF143" s="25" t="e">
        <f t="shared" si="18"/>
        <v>#N/A</v>
      </c>
      <c r="AG143" s="25" t="e">
        <f t="shared" si="15"/>
        <v>#N/A</v>
      </c>
      <c r="AI143" s="25" t="e">
        <f t="shared" si="13"/>
        <v>#N/A</v>
      </c>
      <c r="AJ143" s="25">
        <f t="shared" si="13"/>
        <v>0.35902392864227289</v>
      </c>
      <c r="AK143" s="25" t="e">
        <f t="shared" si="13"/>
        <v>#N/A</v>
      </c>
      <c r="AL143" s="25" t="e">
        <f t="shared" si="13"/>
        <v>#N/A</v>
      </c>
      <c r="AM143" s="25" t="e">
        <f t="shared" si="14"/>
        <v>#N/A</v>
      </c>
      <c r="AN143" s="25">
        <f t="shared" si="14"/>
        <v>0.55654013156890869</v>
      </c>
      <c r="AO143" s="25" t="e">
        <f t="shared" si="14"/>
        <v>#N/A</v>
      </c>
      <c r="AP143" s="25" t="e">
        <f t="shared" si="14"/>
        <v>#N/A</v>
      </c>
      <c r="AQ143" s="25">
        <f t="shared" si="14"/>
        <v>0.55654013156890869</v>
      </c>
    </row>
    <row r="144" spans="1:43" x14ac:dyDescent="0.35">
      <c r="A144" s="25" t="s">
        <v>48</v>
      </c>
      <c r="B144" s="25" t="s">
        <v>359</v>
      </c>
      <c r="C144" s="26">
        <v>105352</v>
      </c>
      <c r="D144" s="27">
        <v>0.68671989440917969</v>
      </c>
      <c r="E144" s="27">
        <v>1.0348601341247561</v>
      </c>
      <c r="F144" s="27">
        <v>0.53334915637969971</v>
      </c>
      <c r="G144" s="27">
        <v>0.82816493511199951</v>
      </c>
      <c r="H144" s="27">
        <v>0.15145260095596311</v>
      </c>
      <c r="I144" s="27">
        <v>5.7234790176153183E-2</v>
      </c>
      <c r="J144" s="27">
        <v>5.1859375089406967E-2</v>
      </c>
      <c r="K144" s="27">
        <v>4.9025576561689377E-2</v>
      </c>
      <c r="L144" s="27">
        <v>0.48007699847221369</v>
      </c>
      <c r="M144" s="27">
        <v>0.25451499223709112</v>
      </c>
      <c r="N144" s="26">
        <v>0</v>
      </c>
      <c r="O144" s="26">
        <v>1</v>
      </c>
      <c r="P144" s="26">
        <v>0</v>
      </c>
      <c r="Q144" s="26">
        <v>0</v>
      </c>
      <c r="R144" s="26">
        <v>0</v>
      </c>
      <c r="S144" s="26">
        <v>0</v>
      </c>
      <c r="T144" s="26">
        <v>0</v>
      </c>
      <c r="U144" s="26">
        <v>0</v>
      </c>
      <c r="V144" s="26">
        <v>0</v>
      </c>
      <c r="X144" s="28">
        <f t="shared" si="16"/>
        <v>0.15337073802947998</v>
      </c>
      <c r="Y144" s="28">
        <f t="shared" si="16"/>
        <v>0.20669519901275657</v>
      </c>
      <c r="Z144" s="25">
        <f t="shared" si="17"/>
        <v>0</v>
      </c>
      <c r="AA144" s="25">
        <f t="shared" si="17"/>
        <v>0</v>
      </c>
      <c r="AD144" s="25" t="e">
        <f t="shared" si="18"/>
        <v>#N/A</v>
      </c>
      <c r="AE144" s="25">
        <f t="shared" si="18"/>
        <v>0.82816493511199951</v>
      </c>
      <c r="AF144" s="25" t="e">
        <f t="shared" si="18"/>
        <v>#N/A</v>
      </c>
      <c r="AG144" s="25" t="e">
        <f t="shared" si="15"/>
        <v>#N/A</v>
      </c>
      <c r="AI144" s="25" t="e">
        <f t="shared" si="13"/>
        <v>#N/A</v>
      </c>
      <c r="AJ144" s="25">
        <f t="shared" si="13"/>
        <v>0.48007699847221369</v>
      </c>
      <c r="AK144" s="25" t="e">
        <f t="shared" si="13"/>
        <v>#N/A</v>
      </c>
      <c r="AL144" s="25" t="e">
        <f t="shared" si="13"/>
        <v>#N/A</v>
      </c>
      <c r="AM144" s="25" t="e">
        <f t="shared" si="14"/>
        <v>#N/A</v>
      </c>
      <c r="AN144" s="25">
        <f t="shared" si="14"/>
        <v>0.25451499223709112</v>
      </c>
      <c r="AO144" s="25" t="e">
        <f t="shared" si="14"/>
        <v>#N/A</v>
      </c>
      <c r="AP144" s="25" t="e">
        <f t="shared" si="14"/>
        <v>#N/A</v>
      </c>
      <c r="AQ144" s="25" t="e">
        <f t="shared" si="14"/>
        <v>#N/A</v>
      </c>
    </row>
    <row r="145" spans="1:43" x14ac:dyDescent="0.35">
      <c r="A145" s="25" t="s">
        <v>48</v>
      </c>
      <c r="B145" s="25" t="s">
        <v>360</v>
      </c>
      <c r="C145" s="26">
        <v>107434</v>
      </c>
      <c r="D145" s="27">
        <v>0.65711665153503418</v>
      </c>
      <c r="E145" s="27">
        <v>0.98283970355987549</v>
      </c>
      <c r="F145" s="27">
        <v>0.6614755392074585</v>
      </c>
      <c r="G145" s="27">
        <v>0.99142396450042725</v>
      </c>
      <c r="H145" s="27">
        <v>0.121849350631237</v>
      </c>
      <c r="I145" s="27">
        <v>5.2143605425953874E-3</v>
      </c>
      <c r="J145" s="27">
        <v>0.17998576164245611</v>
      </c>
      <c r="K145" s="27">
        <v>0.21228460967540741</v>
      </c>
      <c r="L145" s="27">
        <v>0.47610613703727722</v>
      </c>
      <c r="M145" s="27">
        <v>0.32085025310516357</v>
      </c>
      <c r="N145" s="26">
        <v>0</v>
      </c>
      <c r="O145" s="26">
        <v>1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X145" s="28">
        <f t="shared" si="16"/>
        <v>-4.3588876724243164E-3</v>
      </c>
      <c r="Y145" s="28">
        <f t="shared" si="16"/>
        <v>-8.5842609405517578E-3</v>
      </c>
      <c r="Z145" s="25">
        <f t="shared" si="17"/>
        <v>1</v>
      </c>
      <c r="AA145" s="25">
        <f t="shared" si="17"/>
        <v>1</v>
      </c>
      <c r="AD145" s="25" t="e">
        <f t="shared" si="18"/>
        <v>#N/A</v>
      </c>
      <c r="AE145" s="25">
        <f t="shared" si="18"/>
        <v>0.99142396450042725</v>
      </c>
      <c r="AF145" s="25" t="e">
        <f t="shared" si="18"/>
        <v>#N/A</v>
      </c>
      <c r="AG145" s="25" t="e">
        <f t="shared" si="15"/>
        <v>#N/A</v>
      </c>
      <c r="AI145" s="25" t="e">
        <f t="shared" si="13"/>
        <v>#N/A</v>
      </c>
      <c r="AJ145" s="25">
        <f t="shared" si="13"/>
        <v>0.47610613703727722</v>
      </c>
      <c r="AK145" s="25" t="e">
        <f t="shared" si="13"/>
        <v>#N/A</v>
      </c>
      <c r="AL145" s="25" t="e">
        <f t="shared" si="13"/>
        <v>#N/A</v>
      </c>
      <c r="AM145" s="25" t="e">
        <f t="shared" si="14"/>
        <v>#N/A</v>
      </c>
      <c r="AN145" s="25">
        <f t="shared" si="14"/>
        <v>0.32085025310516357</v>
      </c>
      <c r="AO145" s="25" t="e">
        <f t="shared" si="14"/>
        <v>#N/A</v>
      </c>
      <c r="AP145" s="25" t="e">
        <f t="shared" si="14"/>
        <v>#N/A</v>
      </c>
      <c r="AQ145" s="25" t="e">
        <f t="shared" si="14"/>
        <v>#N/A</v>
      </c>
    </row>
    <row r="146" spans="1:43" x14ac:dyDescent="0.35">
      <c r="A146" s="25" t="s">
        <v>48</v>
      </c>
      <c r="B146" s="25" t="s">
        <v>361</v>
      </c>
      <c r="C146" s="26">
        <v>1008795</v>
      </c>
      <c r="D146" s="27">
        <v>0.65951329469680786</v>
      </c>
      <c r="E146" s="27">
        <v>1.1594458818435669</v>
      </c>
      <c r="F146" s="27">
        <v>0.38428202271461492</v>
      </c>
      <c r="G146" s="27">
        <v>0.68115413188934326</v>
      </c>
      <c r="H146" s="27">
        <v>0.1242459937930107</v>
      </c>
      <c r="I146" s="27">
        <v>0.18182054162025449</v>
      </c>
      <c r="J146" s="27">
        <v>-9.720776230096817E-2</v>
      </c>
      <c r="K146" s="27">
        <v>-9.7985222935676575E-2</v>
      </c>
      <c r="L146" s="27">
        <v>0.86026787757873535</v>
      </c>
      <c r="M146" s="27">
        <v>5.7188518345355988E-2</v>
      </c>
      <c r="N146" s="26">
        <v>0</v>
      </c>
      <c r="O146" s="26">
        <v>1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X146" s="28">
        <f t="shared" si="16"/>
        <v>0.27523127198219294</v>
      </c>
      <c r="Y146" s="28">
        <f t="shared" si="16"/>
        <v>0.47829174995422363</v>
      </c>
      <c r="Z146" s="25">
        <f t="shared" si="17"/>
        <v>0</v>
      </c>
      <c r="AA146" s="25">
        <f t="shared" si="17"/>
        <v>0</v>
      </c>
      <c r="AD146" s="25" t="e">
        <f t="shared" si="18"/>
        <v>#N/A</v>
      </c>
      <c r="AE146" s="25">
        <f t="shared" si="18"/>
        <v>0.68115413188934326</v>
      </c>
      <c r="AF146" s="25" t="e">
        <f t="shared" si="18"/>
        <v>#N/A</v>
      </c>
      <c r="AG146" s="25" t="e">
        <f t="shared" si="15"/>
        <v>#N/A</v>
      </c>
      <c r="AI146" s="25" t="e">
        <f t="shared" si="13"/>
        <v>#N/A</v>
      </c>
      <c r="AJ146" s="25">
        <f t="shared" si="13"/>
        <v>0.86026787757873535</v>
      </c>
      <c r="AK146" s="25" t="e">
        <f t="shared" si="13"/>
        <v>#N/A</v>
      </c>
      <c r="AL146" s="25" t="e">
        <f t="shared" si="13"/>
        <v>#N/A</v>
      </c>
      <c r="AM146" s="25" t="e">
        <f t="shared" si="14"/>
        <v>#N/A</v>
      </c>
      <c r="AN146" s="25">
        <f t="shared" si="14"/>
        <v>5.7188518345355988E-2</v>
      </c>
      <c r="AO146" s="25" t="e">
        <f t="shared" si="14"/>
        <v>#N/A</v>
      </c>
      <c r="AP146" s="25" t="e">
        <f t="shared" si="14"/>
        <v>#N/A</v>
      </c>
      <c r="AQ146" s="25" t="e">
        <f t="shared" si="14"/>
        <v>#N/A</v>
      </c>
    </row>
    <row r="147" spans="1:43" x14ac:dyDescent="0.35">
      <c r="A147" s="25" t="s">
        <v>48</v>
      </c>
      <c r="B147" s="25" t="s">
        <v>362</v>
      </c>
      <c r="C147" s="26">
        <v>1001098</v>
      </c>
      <c r="D147" s="27">
        <v>0.60340481996536255</v>
      </c>
      <c r="E147" s="27">
        <v>1.056002259254456</v>
      </c>
      <c r="F147" s="27">
        <v>0.49895966053009028</v>
      </c>
      <c r="G147" s="27">
        <v>0.77544021606445313</v>
      </c>
      <c r="H147" s="27">
        <v>6.8137519061565399E-2</v>
      </c>
      <c r="I147" s="27">
        <v>7.8376919031143188E-2</v>
      </c>
      <c r="J147" s="27">
        <v>1.7469879239797589E-2</v>
      </c>
      <c r="K147" s="27">
        <v>-3.6991417873650789E-3</v>
      </c>
      <c r="L147" s="27">
        <v>0.5766294002532959</v>
      </c>
      <c r="M147" s="27">
        <v>0.1571374386548996</v>
      </c>
      <c r="N147" s="26">
        <v>0</v>
      </c>
      <c r="O147" s="26">
        <v>1</v>
      </c>
      <c r="P147" s="26">
        <v>0</v>
      </c>
      <c r="Q147" s="26">
        <v>0</v>
      </c>
      <c r="R147" s="26">
        <v>0</v>
      </c>
      <c r="S147" s="26">
        <v>0</v>
      </c>
      <c r="T147" s="26">
        <v>0</v>
      </c>
      <c r="U147" s="26">
        <v>0</v>
      </c>
      <c r="V147" s="26">
        <v>0</v>
      </c>
      <c r="X147" s="28">
        <f t="shared" si="16"/>
        <v>0.10444515943527227</v>
      </c>
      <c r="Y147" s="28">
        <f t="shared" si="16"/>
        <v>0.28056204319000289</v>
      </c>
      <c r="Z147" s="25">
        <f t="shared" si="17"/>
        <v>0</v>
      </c>
      <c r="AA147" s="25">
        <f t="shared" si="17"/>
        <v>0</v>
      </c>
      <c r="AD147" s="25" t="e">
        <f t="shared" si="18"/>
        <v>#N/A</v>
      </c>
      <c r="AE147" s="25">
        <f t="shared" si="18"/>
        <v>0.77544021606445313</v>
      </c>
      <c r="AF147" s="25" t="e">
        <f t="shared" si="18"/>
        <v>#N/A</v>
      </c>
      <c r="AG147" s="25" t="e">
        <f t="shared" si="15"/>
        <v>#N/A</v>
      </c>
      <c r="AI147" s="25" t="e">
        <f t="shared" si="13"/>
        <v>#N/A</v>
      </c>
      <c r="AJ147" s="25">
        <f t="shared" si="13"/>
        <v>0.5766294002532959</v>
      </c>
      <c r="AK147" s="25" t="e">
        <f t="shared" si="13"/>
        <v>#N/A</v>
      </c>
      <c r="AL147" s="25" t="e">
        <f t="shared" si="13"/>
        <v>#N/A</v>
      </c>
      <c r="AM147" s="25" t="e">
        <f t="shared" si="14"/>
        <v>#N/A</v>
      </c>
      <c r="AN147" s="25">
        <f t="shared" si="14"/>
        <v>0.1571374386548996</v>
      </c>
      <c r="AO147" s="25" t="e">
        <f t="shared" si="14"/>
        <v>#N/A</v>
      </c>
      <c r="AP147" s="25" t="e">
        <f t="shared" si="14"/>
        <v>#N/A</v>
      </c>
      <c r="AQ147" s="25" t="e">
        <f t="shared" si="14"/>
        <v>#N/A</v>
      </c>
    </row>
    <row r="148" spans="1:43" x14ac:dyDescent="0.35">
      <c r="A148" s="25" t="s">
        <v>48</v>
      </c>
      <c r="B148" s="25" t="s">
        <v>363</v>
      </c>
      <c r="C148" s="26">
        <v>1009179</v>
      </c>
      <c r="D148" s="27">
        <v>0.45194250345230103</v>
      </c>
      <c r="E148" s="27">
        <v>0.99449306726455688</v>
      </c>
      <c r="F148" s="27">
        <v>0.31357234716415411</v>
      </c>
      <c r="G148" s="27">
        <v>0.62703251838684082</v>
      </c>
      <c r="H148" s="27">
        <v>-8.3324797451496124E-2</v>
      </c>
      <c r="I148" s="27">
        <v>1.6867723315954208E-2</v>
      </c>
      <c r="J148" s="27">
        <v>-0.16791743040084839</v>
      </c>
      <c r="K148" s="27">
        <v>-0.15210683643817899</v>
      </c>
      <c r="L148" s="27">
        <v>0.7316964864730835</v>
      </c>
      <c r="M148" s="27">
        <v>0.15606723725795749</v>
      </c>
      <c r="N148" s="26">
        <v>0</v>
      </c>
      <c r="O148" s="26">
        <v>1</v>
      </c>
      <c r="P148" s="26">
        <v>0</v>
      </c>
      <c r="Q148" s="26">
        <v>0</v>
      </c>
      <c r="R148" s="26">
        <v>0</v>
      </c>
      <c r="S148" s="26">
        <v>0</v>
      </c>
      <c r="T148" s="26">
        <v>0</v>
      </c>
      <c r="U148" s="26">
        <v>0</v>
      </c>
      <c r="V148" s="26">
        <v>0</v>
      </c>
      <c r="X148" s="28">
        <f t="shared" si="16"/>
        <v>0.13837015628814692</v>
      </c>
      <c r="Y148" s="28">
        <f t="shared" si="16"/>
        <v>0.36746054887771606</v>
      </c>
      <c r="Z148" s="25">
        <f t="shared" si="17"/>
        <v>0</v>
      </c>
      <c r="AA148" s="25">
        <f t="shared" si="17"/>
        <v>0</v>
      </c>
      <c r="AD148" s="25" t="e">
        <f t="shared" si="18"/>
        <v>#N/A</v>
      </c>
      <c r="AE148" s="25">
        <f t="shared" si="18"/>
        <v>0.62703251838684082</v>
      </c>
      <c r="AF148" s="25" t="e">
        <f t="shared" si="18"/>
        <v>#N/A</v>
      </c>
      <c r="AG148" s="25" t="e">
        <f t="shared" si="15"/>
        <v>#N/A</v>
      </c>
      <c r="AI148" s="25" t="e">
        <f t="shared" si="13"/>
        <v>#N/A</v>
      </c>
      <c r="AJ148" s="25">
        <f t="shared" si="13"/>
        <v>0.7316964864730835</v>
      </c>
      <c r="AK148" s="25" t="e">
        <f t="shared" si="13"/>
        <v>#N/A</v>
      </c>
      <c r="AL148" s="25" t="e">
        <f t="shared" si="13"/>
        <v>#N/A</v>
      </c>
      <c r="AM148" s="25" t="e">
        <f t="shared" si="14"/>
        <v>#N/A</v>
      </c>
      <c r="AN148" s="25">
        <f t="shared" si="14"/>
        <v>0.15606723725795749</v>
      </c>
      <c r="AO148" s="25" t="e">
        <f t="shared" si="14"/>
        <v>#N/A</v>
      </c>
      <c r="AP148" s="25" t="e">
        <f t="shared" si="14"/>
        <v>#N/A</v>
      </c>
      <c r="AQ148" s="25" t="e">
        <f t="shared" si="14"/>
        <v>#N/A</v>
      </c>
    </row>
    <row r="149" spans="1:43" x14ac:dyDescent="0.35">
      <c r="A149" s="25" t="s">
        <v>48</v>
      </c>
      <c r="B149" s="25" t="s">
        <v>364</v>
      </c>
      <c r="C149" s="26">
        <v>107436</v>
      </c>
      <c r="D149" s="27">
        <v>0.65051722526550293</v>
      </c>
      <c r="E149" s="27">
        <v>1.005042672157288</v>
      </c>
      <c r="F149" s="27">
        <v>0.60321629047393799</v>
      </c>
      <c r="G149" s="27">
        <v>0.7318761944770813</v>
      </c>
      <c r="H149" s="27">
        <v>0.11524992436170579</v>
      </c>
      <c r="I149" s="27">
        <v>2.7417328208684921E-2</v>
      </c>
      <c r="J149" s="27">
        <v>0.12172650545835489</v>
      </c>
      <c r="K149" s="27">
        <v>-4.7263164073228843E-2</v>
      </c>
      <c r="L149" s="27">
        <v>0.70745497941970825</v>
      </c>
      <c r="M149" s="27">
        <v>0.20908504724502561</v>
      </c>
      <c r="N149" s="26">
        <v>0</v>
      </c>
      <c r="O149" s="26">
        <v>1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X149" s="28">
        <f t="shared" si="16"/>
        <v>4.7300934791564941E-2</v>
      </c>
      <c r="Y149" s="28">
        <f t="shared" si="16"/>
        <v>0.27316647768020674</v>
      </c>
      <c r="Z149" s="25">
        <f t="shared" si="17"/>
        <v>0</v>
      </c>
      <c r="AA149" s="25">
        <f t="shared" si="17"/>
        <v>0</v>
      </c>
      <c r="AD149" s="25" t="e">
        <f t="shared" si="18"/>
        <v>#N/A</v>
      </c>
      <c r="AE149" s="25">
        <f t="shared" si="18"/>
        <v>0.7318761944770813</v>
      </c>
      <c r="AF149" s="25" t="e">
        <f t="shared" si="18"/>
        <v>#N/A</v>
      </c>
      <c r="AG149" s="25" t="e">
        <f t="shared" si="15"/>
        <v>#N/A</v>
      </c>
      <c r="AI149" s="25" t="e">
        <f t="shared" si="13"/>
        <v>#N/A</v>
      </c>
      <c r="AJ149" s="25">
        <f t="shared" si="13"/>
        <v>0.70745497941970825</v>
      </c>
      <c r="AK149" s="25" t="e">
        <f t="shared" si="13"/>
        <v>#N/A</v>
      </c>
      <c r="AL149" s="25" t="e">
        <f t="shared" si="13"/>
        <v>#N/A</v>
      </c>
      <c r="AM149" s="25" t="e">
        <f t="shared" si="14"/>
        <v>#N/A</v>
      </c>
      <c r="AN149" s="25">
        <f t="shared" si="14"/>
        <v>0.20908504724502561</v>
      </c>
      <c r="AO149" s="25" t="e">
        <f t="shared" si="14"/>
        <v>#N/A</v>
      </c>
      <c r="AP149" s="25" t="e">
        <f t="shared" si="14"/>
        <v>#N/A</v>
      </c>
      <c r="AQ149" s="25" t="e">
        <f t="shared" si="14"/>
        <v>#N/A</v>
      </c>
    </row>
    <row r="150" spans="1:43" x14ac:dyDescent="0.35">
      <c r="A150" s="25" t="s">
        <v>48</v>
      </c>
      <c r="B150" s="25" t="s">
        <v>365</v>
      </c>
      <c r="C150" s="26">
        <v>1184790</v>
      </c>
      <c r="D150" s="27">
        <v>0.75549674034118652</v>
      </c>
      <c r="E150" s="27">
        <v>1.1976056098937991</v>
      </c>
      <c r="F150" s="27">
        <v>0.69037431478500366</v>
      </c>
      <c r="G150" s="27">
        <v>1.024267435073853</v>
      </c>
      <c r="H150" s="27">
        <v>0.22022944688797</v>
      </c>
      <c r="I150" s="27">
        <v>0.21998026967048651</v>
      </c>
      <c r="J150" s="27">
        <v>0.20888453722000119</v>
      </c>
      <c r="K150" s="27">
        <v>0.2451280802488327</v>
      </c>
      <c r="L150" s="27">
        <v>0.69649320840835571</v>
      </c>
      <c r="M150" s="27">
        <v>0.16405017673969269</v>
      </c>
      <c r="N150" s="26">
        <v>0</v>
      </c>
      <c r="O150" s="26">
        <v>1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X150" s="28">
        <f t="shared" si="16"/>
        <v>6.5122425556182861E-2</v>
      </c>
      <c r="Y150" s="28">
        <f t="shared" si="16"/>
        <v>0.17333817481994607</v>
      </c>
      <c r="Z150" s="25">
        <f t="shared" si="17"/>
        <v>0</v>
      </c>
      <c r="AA150" s="25">
        <f t="shared" si="17"/>
        <v>0</v>
      </c>
      <c r="AD150" s="25" t="e">
        <f t="shared" si="18"/>
        <v>#N/A</v>
      </c>
      <c r="AE150" s="25">
        <f t="shared" si="18"/>
        <v>1.024267435073853</v>
      </c>
      <c r="AF150" s="25" t="e">
        <f t="shared" si="18"/>
        <v>#N/A</v>
      </c>
      <c r="AG150" s="25" t="e">
        <f t="shared" si="15"/>
        <v>#N/A</v>
      </c>
      <c r="AI150" s="25" t="e">
        <f t="shared" si="13"/>
        <v>#N/A</v>
      </c>
      <c r="AJ150" s="25">
        <f t="shared" si="13"/>
        <v>0.69649320840835571</v>
      </c>
      <c r="AK150" s="25" t="e">
        <f t="shared" si="13"/>
        <v>#N/A</v>
      </c>
      <c r="AL150" s="25" t="e">
        <f t="shared" si="13"/>
        <v>#N/A</v>
      </c>
      <c r="AM150" s="25" t="e">
        <f t="shared" si="14"/>
        <v>#N/A</v>
      </c>
      <c r="AN150" s="25">
        <f t="shared" si="14"/>
        <v>0.16405017673969269</v>
      </c>
      <c r="AO150" s="25" t="e">
        <f t="shared" si="14"/>
        <v>#N/A</v>
      </c>
      <c r="AP150" s="25" t="e">
        <f t="shared" si="14"/>
        <v>#N/A</v>
      </c>
      <c r="AQ150" s="25" t="e">
        <f t="shared" si="14"/>
        <v>#N/A</v>
      </c>
    </row>
    <row r="151" spans="1:43" x14ac:dyDescent="0.35">
      <c r="A151" s="25" t="s">
        <v>48</v>
      </c>
      <c r="B151" s="25" t="s">
        <v>366</v>
      </c>
      <c r="C151" s="26">
        <v>1012193</v>
      </c>
      <c r="D151" s="27">
        <v>0.67233151197433472</v>
      </c>
      <c r="E151" s="27">
        <v>1.0824135541915889</v>
      </c>
      <c r="F151" s="27">
        <v>0.53029614686965942</v>
      </c>
      <c r="G151" s="27">
        <v>0.8069998025894165</v>
      </c>
      <c r="H151" s="27">
        <v>0.13706421852111819</v>
      </c>
      <c r="I151" s="27">
        <v>0.10478821396827701</v>
      </c>
      <c r="J151" s="27">
        <v>4.8806365579366677E-2</v>
      </c>
      <c r="K151" s="27">
        <v>2.7860444039106369E-2</v>
      </c>
      <c r="L151" s="27">
        <v>0.60739648342132568</v>
      </c>
      <c r="M151" s="27">
        <v>0.14624044299125671</v>
      </c>
      <c r="N151" s="26">
        <v>0</v>
      </c>
      <c r="O151" s="26">
        <v>1</v>
      </c>
      <c r="P151" s="26">
        <v>0</v>
      </c>
      <c r="Q151" s="26">
        <v>0</v>
      </c>
      <c r="R151" s="26">
        <v>0</v>
      </c>
      <c r="S151" s="26">
        <v>0</v>
      </c>
      <c r="T151" s="26">
        <v>0</v>
      </c>
      <c r="U151" s="26">
        <v>0</v>
      </c>
      <c r="V151" s="26">
        <v>0</v>
      </c>
      <c r="X151" s="28">
        <f t="shared" si="16"/>
        <v>0.14203536510467529</v>
      </c>
      <c r="Y151" s="28">
        <f t="shared" si="16"/>
        <v>0.27541375160217241</v>
      </c>
      <c r="Z151" s="25">
        <f t="shared" si="17"/>
        <v>0</v>
      </c>
      <c r="AA151" s="25">
        <f t="shared" si="17"/>
        <v>0</v>
      </c>
      <c r="AD151" s="25" t="e">
        <f t="shared" si="18"/>
        <v>#N/A</v>
      </c>
      <c r="AE151" s="25">
        <f t="shared" si="18"/>
        <v>0.8069998025894165</v>
      </c>
      <c r="AF151" s="25" t="e">
        <f t="shared" si="18"/>
        <v>#N/A</v>
      </c>
      <c r="AG151" s="25" t="e">
        <f t="shared" si="15"/>
        <v>#N/A</v>
      </c>
      <c r="AI151" s="25" t="e">
        <f t="shared" si="13"/>
        <v>#N/A</v>
      </c>
      <c r="AJ151" s="25">
        <f t="shared" si="13"/>
        <v>0.60739648342132568</v>
      </c>
      <c r="AK151" s="25" t="e">
        <f t="shared" si="13"/>
        <v>#N/A</v>
      </c>
      <c r="AL151" s="25" t="e">
        <f t="shared" si="13"/>
        <v>#N/A</v>
      </c>
      <c r="AM151" s="25" t="e">
        <f t="shared" si="14"/>
        <v>#N/A</v>
      </c>
      <c r="AN151" s="25">
        <f t="shared" si="14"/>
        <v>0.14624044299125671</v>
      </c>
      <c r="AO151" s="25" t="e">
        <f t="shared" si="14"/>
        <v>#N/A</v>
      </c>
      <c r="AP151" s="25" t="e">
        <f t="shared" si="14"/>
        <v>#N/A</v>
      </c>
      <c r="AQ151" s="25" t="e">
        <f t="shared" si="14"/>
        <v>#N/A</v>
      </c>
    </row>
    <row r="152" spans="1:43" x14ac:dyDescent="0.35">
      <c r="A152" s="25" t="s">
        <v>48</v>
      </c>
      <c r="B152" s="25" t="s">
        <v>367</v>
      </c>
      <c r="C152" s="26">
        <v>111775</v>
      </c>
      <c r="D152" s="27">
        <v>0.47929868102073669</v>
      </c>
      <c r="E152" s="27">
        <v>1.2763111591339109</v>
      </c>
      <c r="F152" s="27">
        <v>0.51950514316558838</v>
      </c>
      <c r="G152" s="27">
        <v>1.022328853607178</v>
      </c>
      <c r="H152" s="27">
        <v>-5.5968616157770157E-2</v>
      </c>
      <c r="I152" s="27">
        <v>0.29868581891059881</v>
      </c>
      <c r="J152" s="27">
        <v>3.8015361875295639E-2</v>
      </c>
      <c r="K152" s="27">
        <v>0.2431894987821579</v>
      </c>
      <c r="L152" s="27">
        <v>0.64129269123077393</v>
      </c>
      <c r="M152" s="27">
        <v>0.1148907914757729</v>
      </c>
      <c r="N152" s="26">
        <v>0</v>
      </c>
      <c r="O152" s="26">
        <v>1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X152" s="28">
        <f t="shared" si="16"/>
        <v>-4.0206462144851685E-2</v>
      </c>
      <c r="Y152" s="28">
        <f t="shared" si="16"/>
        <v>0.25398230552673295</v>
      </c>
      <c r="Z152" s="25">
        <f t="shared" si="17"/>
        <v>1</v>
      </c>
      <c r="AA152" s="25">
        <f t="shared" si="17"/>
        <v>0</v>
      </c>
      <c r="AD152" s="25" t="e">
        <f t="shared" si="18"/>
        <v>#N/A</v>
      </c>
      <c r="AE152" s="25">
        <f t="shared" si="18"/>
        <v>1.022328853607178</v>
      </c>
      <c r="AF152" s="25" t="e">
        <f t="shared" si="18"/>
        <v>#N/A</v>
      </c>
      <c r="AG152" s="25" t="e">
        <f t="shared" si="15"/>
        <v>#N/A</v>
      </c>
      <c r="AI152" s="25" t="e">
        <f t="shared" si="13"/>
        <v>#N/A</v>
      </c>
      <c r="AJ152" s="25">
        <f t="shared" si="13"/>
        <v>0.64129269123077393</v>
      </c>
      <c r="AK152" s="25" t="e">
        <f t="shared" si="13"/>
        <v>#N/A</v>
      </c>
      <c r="AL152" s="25" t="e">
        <f t="shared" si="13"/>
        <v>#N/A</v>
      </c>
      <c r="AM152" s="25" t="e">
        <f t="shared" si="14"/>
        <v>#N/A</v>
      </c>
      <c r="AN152" s="25">
        <f t="shared" si="14"/>
        <v>0.1148907914757729</v>
      </c>
      <c r="AO152" s="25" t="e">
        <f t="shared" si="14"/>
        <v>#N/A</v>
      </c>
      <c r="AP152" s="25" t="e">
        <f t="shared" si="14"/>
        <v>#N/A</v>
      </c>
      <c r="AQ152" s="25" t="e">
        <f t="shared" si="14"/>
        <v>#N/A</v>
      </c>
    </row>
    <row r="153" spans="1:43" x14ac:dyDescent="0.35">
      <c r="A153" s="25" t="s">
        <v>48</v>
      </c>
      <c r="B153" s="25" t="s">
        <v>368</v>
      </c>
      <c r="C153" s="26">
        <v>1002192</v>
      </c>
      <c r="D153" s="27">
        <v>0.56548327207565308</v>
      </c>
      <c r="E153" s="27">
        <v>0.98602664470672607</v>
      </c>
      <c r="F153" s="27">
        <v>0.58550333976745605</v>
      </c>
      <c r="G153" s="27">
        <v>0.92252844572067261</v>
      </c>
      <c r="H153" s="27">
        <v>3.0215974897146222E-2</v>
      </c>
      <c r="I153" s="27">
        <v>8.4013016894459724E-3</v>
      </c>
      <c r="J153" s="27">
        <v>0.104013554751873</v>
      </c>
      <c r="K153" s="27">
        <v>0.1433890908956528</v>
      </c>
      <c r="L153" s="27">
        <v>0.2288738489151001</v>
      </c>
      <c r="M153" s="27">
        <v>0.62115418910980225</v>
      </c>
      <c r="N153" s="26">
        <v>0</v>
      </c>
      <c r="O153" s="26">
        <v>1</v>
      </c>
      <c r="P153" s="26">
        <v>0</v>
      </c>
      <c r="Q153" s="26">
        <v>0</v>
      </c>
      <c r="R153" s="26">
        <v>0</v>
      </c>
      <c r="S153" s="26">
        <v>0</v>
      </c>
      <c r="T153" s="26">
        <v>0</v>
      </c>
      <c r="U153" s="26">
        <v>0</v>
      </c>
      <c r="V153" s="26">
        <v>0</v>
      </c>
      <c r="X153" s="28">
        <f t="shared" si="16"/>
        <v>-2.0020067691802979E-2</v>
      </c>
      <c r="Y153" s="28">
        <f t="shared" si="16"/>
        <v>6.3498198986053467E-2</v>
      </c>
      <c r="Z153" s="25">
        <f t="shared" si="17"/>
        <v>1</v>
      </c>
      <c r="AA153" s="25">
        <f t="shared" si="17"/>
        <v>0</v>
      </c>
      <c r="AD153" s="25" t="e">
        <f t="shared" si="18"/>
        <v>#N/A</v>
      </c>
      <c r="AE153" s="25">
        <f t="shared" si="18"/>
        <v>0.92252844572067261</v>
      </c>
      <c r="AF153" s="25" t="e">
        <f t="shared" si="18"/>
        <v>#N/A</v>
      </c>
      <c r="AG153" s="25" t="e">
        <f t="shared" si="15"/>
        <v>#N/A</v>
      </c>
      <c r="AI153" s="25" t="e">
        <f t="shared" si="13"/>
        <v>#N/A</v>
      </c>
      <c r="AJ153" s="25">
        <f t="shared" si="13"/>
        <v>0.2288738489151001</v>
      </c>
      <c r="AK153" s="25" t="e">
        <f t="shared" si="13"/>
        <v>#N/A</v>
      </c>
      <c r="AL153" s="25" t="e">
        <f t="shared" si="13"/>
        <v>#N/A</v>
      </c>
      <c r="AM153" s="25" t="e">
        <f t="shared" si="14"/>
        <v>#N/A</v>
      </c>
      <c r="AN153" s="25">
        <f t="shared" si="14"/>
        <v>0.62115418910980225</v>
      </c>
      <c r="AO153" s="25" t="e">
        <f t="shared" si="14"/>
        <v>#N/A</v>
      </c>
      <c r="AP153" s="25" t="e">
        <f t="shared" si="14"/>
        <v>#N/A</v>
      </c>
      <c r="AQ153" s="25" t="e">
        <f t="shared" si="14"/>
        <v>#N/A</v>
      </c>
    </row>
    <row r="154" spans="1:43" x14ac:dyDescent="0.35">
      <c r="A154" s="25" t="s">
        <v>48</v>
      </c>
      <c r="B154" s="25" t="s">
        <v>369</v>
      </c>
      <c r="C154" s="26">
        <v>111767</v>
      </c>
      <c r="D154" s="27">
        <v>0.63132262229919434</v>
      </c>
      <c r="E154" s="27">
        <v>1.131445050239563</v>
      </c>
      <c r="F154" s="27">
        <v>0.42831021547317499</v>
      </c>
      <c r="G154" s="27">
        <v>0.68890184164047241</v>
      </c>
      <c r="H154" s="27">
        <v>9.6055321395397186E-2</v>
      </c>
      <c r="I154" s="27">
        <v>0.15381971001625061</v>
      </c>
      <c r="J154" s="27">
        <v>-5.3179565817117691E-2</v>
      </c>
      <c r="K154" s="27">
        <v>-9.0237513184547424E-2</v>
      </c>
      <c r="L154" s="27">
        <v>0.61207598447799683</v>
      </c>
      <c r="M154" s="27">
        <v>0.14315298199653631</v>
      </c>
      <c r="N154" s="26">
        <v>0</v>
      </c>
      <c r="O154" s="26">
        <v>1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X154" s="28">
        <f t="shared" si="16"/>
        <v>0.20301240682601934</v>
      </c>
      <c r="Y154" s="28">
        <f t="shared" si="16"/>
        <v>0.44254320859909058</v>
      </c>
      <c r="Z154" s="25">
        <f t="shared" si="17"/>
        <v>0</v>
      </c>
      <c r="AA154" s="25">
        <f t="shared" si="17"/>
        <v>0</v>
      </c>
      <c r="AD154" s="25" t="e">
        <f t="shared" si="18"/>
        <v>#N/A</v>
      </c>
      <c r="AE154" s="25">
        <f t="shared" si="18"/>
        <v>0.68890184164047241</v>
      </c>
      <c r="AF154" s="25" t="e">
        <f t="shared" si="18"/>
        <v>#N/A</v>
      </c>
      <c r="AG154" s="25" t="e">
        <f t="shared" si="15"/>
        <v>#N/A</v>
      </c>
      <c r="AI154" s="25" t="e">
        <f t="shared" si="13"/>
        <v>#N/A</v>
      </c>
      <c r="AJ154" s="25">
        <f t="shared" si="13"/>
        <v>0.61207598447799683</v>
      </c>
      <c r="AK154" s="25" t="e">
        <f t="shared" si="13"/>
        <v>#N/A</v>
      </c>
      <c r="AL154" s="25" t="e">
        <f t="shared" si="13"/>
        <v>#N/A</v>
      </c>
      <c r="AM154" s="25" t="e">
        <f t="shared" si="14"/>
        <v>#N/A</v>
      </c>
      <c r="AN154" s="25">
        <f t="shared" si="14"/>
        <v>0.14315298199653631</v>
      </c>
      <c r="AO154" s="25" t="e">
        <f t="shared" si="14"/>
        <v>#N/A</v>
      </c>
      <c r="AP154" s="25" t="e">
        <f t="shared" si="14"/>
        <v>#N/A</v>
      </c>
      <c r="AQ154" s="25" t="e">
        <f t="shared" si="14"/>
        <v>#N/A</v>
      </c>
    </row>
    <row r="155" spans="1:43" x14ac:dyDescent="0.35">
      <c r="A155" s="25" t="s">
        <v>48</v>
      </c>
      <c r="B155" s="25" t="s">
        <v>370</v>
      </c>
      <c r="C155" s="26">
        <v>112472</v>
      </c>
      <c r="D155" s="27">
        <v>0.27297759056091309</v>
      </c>
      <c r="E155" s="27">
        <v>1.2855867147445681</v>
      </c>
      <c r="F155" s="27">
        <v>0.3667854368686676</v>
      </c>
      <c r="G155" s="27">
        <v>0.77393656969070435</v>
      </c>
      <c r="H155" s="27">
        <v>-0.26228970289230352</v>
      </c>
      <c r="I155" s="27">
        <v>0.30796137452125549</v>
      </c>
      <c r="J155" s="27">
        <v>-0.11470434814691539</v>
      </c>
      <c r="K155" s="27">
        <v>-5.2027879282832146E-3</v>
      </c>
      <c r="L155" s="27">
        <v>0.62742006778717041</v>
      </c>
      <c r="M155" s="27">
        <v>0.17956510186195371</v>
      </c>
      <c r="N155" s="26">
        <v>0</v>
      </c>
      <c r="O155" s="26">
        <v>1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X155" s="28">
        <f t="shared" si="16"/>
        <v>-9.3807846307754517E-2</v>
      </c>
      <c r="Y155" s="28">
        <f t="shared" si="16"/>
        <v>0.51165014505386375</v>
      </c>
      <c r="Z155" s="25">
        <f t="shared" si="17"/>
        <v>1</v>
      </c>
      <c r="AA155" s="25">
        <f t="shared" si="17"/>
        <v>0</v>
      </c>
      <c r="AD155" s="25" t="e">
        <f t="shared" si="18"/>
        <v>#N/A</v>
      </c>
      <c r="AE155" s="25">
        <f t="shared" si="18"/>
        <v>0.77393656969070435</v>
      </c>
      <c r="AF155" s="25" t="e">
        <f t="shared" si="18"/>
        <v>#N/A</v>
      </c>
      <c r="AG155" s="25" t="e">
        <f t="shared" si="15"/>
        <v>#N/A</v>
      </c>
      <c r="AI155" s="25" t="e">
        <f t="shared" si="13"/>
        <v>#N/A</v>
      </c>
      <c r="AJ155" s="25">
        <f t="shared" si="13"/>
        <v>0.62742006778717041</v>
      </c>
      <c r="AK155" s="25" t="e">
        <f t="shared" si="13"/>
        <v>#N/A</v>
      </c>
      <c r="AL155" s="25" t="e">
        <f t="shared" si="13"/>
        <v>#N/A</v>
      </c>
      <c r="AM155" s="25" t="e">
        <f t="shared" si="14"/>
        <v>#N/A</v>
      </c>
      <c r="AN155" s="25">
        <f t="shared" si="14"/>
        <v>0.17956510186195371</v>
      </c>
      <c r="AO155" s="25" t="e">
        <f t="shared" si="14"/>
        <v>#N/A</v>
      </c>
      <c r="AP155" s="25" t="e">
        <f t="shared" si="14"/>
        <v>#N/A</v>
      </c>
      <c r="AQ155" s="25" t="e">
        <f t="shared" si="14"/>
        <v>#N/A</v>
      </c>
    </row>
    <row r="156" spans="1:43" x14ac:dyDescent="0.35">
      <c r="A156" s="25" t="s">
        <v>48</v>
      </c>
      <c r="B156" s="25" t="s">
        <v>371</v>
      </c>
      <c r="C156" s="26">
        <v>112066</v>
      </c>
      <c r="D156" s="27">
        <v>0.56627649068832397</v>
      </c>
      <c r="E156" s="27">
        <v>1.08209764957428</v>
      </c>
      <c r="F156" s="27">
        <v>0.51879030466079712</v>
      </c>
      <c r="G156" s="27">
        <v>0.79771512746810913</v>
      </c>
      <c r="H156" s="27">
        <v>3.100919350981712E-2</v>
      </c>
      <c r="I156" s="27">
        <v>0.10447230935096739</v>
      </c>
      <c r="J156" s="27">
        <v>3.7300523370504379E-2</v>
      </c>
      <c r="K156" s="27">
        <v>1.8575768917798999E-2</v>
      </c>
      <c r="L156" s="27">
        <v>0.47434046864509583</v>
      </c>
      <c r="M156" s="27">
        <v>0.20452697575092321</v>
      </c>
      <c r="N156" s="26">
        <v>0</v>
      </c>
      <c r="O156" s="26">
        <v>1</v>
      </c>
      <c r="P156" s="26">
        <v>0</v>
      </c>
      <c r="Q156" s="26">
        <v>0</v>
      </c>
      <c r="R156" s="26">
        <v>0</v>
      </c>
      <c r="S156" s="26">
        <v>0</v>
      </c>
      <c r="T156" s="26">
        <v>0</v>
      </c>
      <c r="U156" s="26">
        <v>0</v>
      </c>
      <c r="V156" s="26">
        <v>0</v>
      </c>
      <c r="X156" s="28">
        <f t="shared" si="16"/>
        <v>4.7486186027526855E-2</v>
      </c>
      <c r="Y156" s="28">
        <f t="shared" si="16"/>
        <v>0.28438252210617088</v>
      </c>
      <c r="Z156" s="25">
        <f t="shared" si="17"/>
        <v>0</v>
      </c>
      <c r="AA156" s="25">
        <f t="shared" si="17"/>
        <v>0</v>
      </c>
      <c r="AD156" s="25" t="e">
        <f t="shared" si="18"/>
        <v>#N/A</v>
      </c>
      <c r="AE156" s="25">
        <f t="shared" si="18"/>
        <v>0.79771512746810913</v>
      </c>
      <c r="AF156" s="25" t="e">
        <f t="shared" si="18"/>
        <v>#N/A</v>
      </c>
      <c r="AG156" s="25" t="e">
        <f t="shared" si="15"/>
        <v>#N/A</v>
      </c>
      <c r="AI156" s="25" t="e">
        <f t="shared" si="13"/>
        <v>#N/A</v>
      </c>
      <c r="AJ156" s="25">
        <f t="shared" si="13"/>
        <v>0.47434046864509583</v>
      </c>
      <c r="AK156" s="25" t="e">
        <f t="shared" si="13"/>
        <v>#N/A</v>
      </c>
      <c r="AL156" s="25" t="e">
        <f t="shared" si="13"/>
        <v>#N/A</v>
      </c>
      <c r="AM156" s="25" t="e">
        <f t="shared" si="14"/>
        <v>#N/A</v>
      </c>
      <c r="AN156" s="25">
        <f t="shared" si="14"/>
        <v>0.20452697575092321</v>
      </c>
      <c r="AO156" s="25" t="e">
        <f t="shared" si="14"/>
        <v>#N/A</v>
      </c>
      <c r="AP156" s="25" t="e">
        <f t="shared" si="14"/>
        <v>#N/A</v>
      </c>
      <c r="AQ156" s="25" t="e">
        <f t="shared" si="14"/>
        <v>#N/A</v>
      </c>
    </row>
    <row r="157" spans="1:43" x14ac:dyDescent="0.35">
      <c r="A157" s="25" t="s">
        <v>48</v>
      </c>
      <c r="B157" s="25" t="s">
        <v>372</v>
      </c>
      <c r="C157" s="26">
        <v>1010953</v>
      </c>
      <c r="D157" s="27">
        <v>0.10924577713012699</v>
      </c>
      <c r="E157" s="27">
        <v>0.47114503383636469</v>
      </c>
      <c r="F157" s="27">
        <v>0.29527613520622248</v>
      </c>
      <c r="G157" s="27">
        <v>0.8329547643661499</v>
      </c>
      <c r="H157" s="27">
        <v>-0.4260215163230896</v>
      </c>
      <c r="I157" s="27">
        <v>-0.50648033618927002</v>
      </c>
      <c r="J157" s="27">
        <v>-0.18621364235877991</v>
      </c>
      <c r="K157" s="27">
        <v>5.3815405815839767E-2</v>
      </c>
      <c r="L157" s="27">
        <v>0.4483659565448761</v>
      </c>
      <c r="M157" s="27">
        <v>0.45873528718948359</v>
      </c>
      <c r="N157" s="26">
        <v>0</v>
      </c>
      <c r="O157" s="26">
        <v>1</v>
      </c>
      <c r="P157" s="26">
        <v>0</v>
      </c>
      <c r="Q157" s="26">
        <v>0</v>
      </c>
      <c r="R157" s="26">
        <v>1</v>
      </c>
      <c r="S157" s="26">
        <v>0</v>
      </c>
      <c r="T157" s="26">
        <v>1</v>
      </c>
      <c r="U157" s="26">
        <v>0</v>
      </c>
      <c r="V157" s="26">
        <v>0</v>
      </c>
      <c r="X157" s="28">
        <f t="shared" si="16"/>
        <v>-0.18603035807609547</v>
      </c>
      <c r="Y157" s="28">
        <f t="shared" si="16"/>
        <v>-0.36180973052978521</v>
      </c>
      <c r="Z157" s="25">
        <f t="shared" si="17"/>
        <v>1</v>
      </c>
      <c r="AA157" s="25">
        <f t="shared" si="17"/>
        <v>1</v>
      </c>
      <c r="AD157" s="25" t="e">
        <f t="shared" si="18"/>
        <v>#N/A</v>
      </c>
      <c r="AE157" s="25">
        <f t="shared" si="18"/>
        <v>0.8329547643661499</v>
      </c>
      <c r="AF157" s="25" t="e">
        <f t="shared" si="18"/>
        <v>#N/A</v>
      </c>
      <c r="AG157" s="25" t="e">
        <f t="shared" si="15"/>
        <v>#N/A</v>
      </c>
      <c r="AI157" s="25" t="e">
        <f t="shared" si="13"/>
        <v>#N/A</v>
      </c>
      <c r="AJ157" s="25">
        <f t="shared" si="13"/>
        <v>0.4483659565448761</v>
      </c>
      <c r="AK157" s="25" t="e">
        <f t="shared" si="13"/>
        <v>#N/A</v>
      </c>
      <c r="AL157" s="25" t="e">
        <f t="shared" si="13"/>
        <v>#N/A</v>
      </c>
      <c r="AM157" s="25" t="e">
        <f t="shared" si="14"/>
        <v>#N/A</v>
      </c>
      <c r="AN157" s="25">
        <f t="shared" si="14"/>
        <v>0.45873528718948359</v>
      </c>
      <c r="AO157" s="25" t="e">
        <f t="shared" si="14"/>
        <v>#N/A</v>
      </c>
      <c r="AP157" s="25" t="e">
        <f t="shared" si="14"/>
        <v>#N/A</v>
      </c>
      <c r="AQ157" s="25">
        <f t="shared" si="14"/>
        <v>0.45873528718948359</v>
      </c>
    </row>
    <row r="158" spans="1:43" x14ac:dyDescent="0.35">
      <c r="A158" s="25" t="s">
        <v>48</v>
      </c>
      <c r="B158" s="25" t="s">
        <v>373</v>
      </c>
      <c r="C158" s="26">
        <v>1002951</v>
      </c>
      <c r="D158" s="27">
        <v>0.58255046606063843</v>
      </c>
      <c r="E158" s="27">
        <v>1.0248221158981321</v>
      </c>
      <c r="F158" s="27">
        <v>0.42397040128707891</v>
      </c>
      <c r="G158" s="27">
        <v>0.62595653533935547</v>
      </c>
      <c r="H158" s="27">
        <v>4.7283168882131577E-2</v>
      </c>
      <c r="I158" s="27">
        <v>4.7196771949529648E-2</v>
      </c>
      <c r="J158" s="27">
        <v>-5.7519380003213882E-2</v>
      </c>
      <c r="K158" s="27">
        <v>-0.1531828194856644</v>
      </c>
      <c r="L158" s="27">
        <v>0.55588638782501221</v>
      </c>
      <c r="M158" s="27">
        <v>0.1693914532661438</v>
      </c>
      <c r="N158" s="26">
        <v>0</v>
      </c>
      <c r="O158" s="26">
        <v>1</v>
      </c>
      <c r="P158" s="26">
        <v>0</v>
      </c>
      <c r="Q158" s="26">
        <v>0</v>
      </c>
      <c r="R158" s="26">
        <v>0</v>
      </c>
      <c r="S158" s="26">
        <v>0</v>
      </c>
      <c r="T158" s="26">
        <v>0</v>
      </c>
      <c r="U158" s="26">
        <v>0</v>
      </c>
      <c r="V158" s="26">
        <v>0</v>
      </c>
      <c r="X158" s="28">
        <f t="shared" si="16"/>
        <v>0.15858006477355951</v>
      </c>
      <c r="Y158" s="28">
        <f t="shared" si="16"/>
        <v>0.39886558055877663</v>
      </c>
      <c r="Z158" s="25">
        <f t="shared" si="17"/>
        <v>0</v>
      </c>
      <c r="AA158" s="25">
        <f t="shared" si="17"/>
        <v>0</v>
      </c>
      <c r="AD158" s="25" t="e">
        <f t="shared" si="18"/>
        <v>#N/A</v>
      </c>
      <c r="AE158" s="25">
        <f t="shared" si="18"/>
        <v>0.62595653533935547</v>
      </c>
      <c r="AF158" s="25" t="e">
        <f t="shared" si="18"/>
        <v>#N/A</v>
      </c>
      <c r="AG158" s="25" t="e">
        <f t="shared" si="15"/>
        <v>#N/A</v>
      </c>
      <c r="AI158" s="25" t="e">
        <f t="shared" si="13"/>
        <v>#N/A</v>
      </c>
      <c r="AJ158" s="25">
        <f t="shared" si="13"/>
        <v>0.55588638782501221</v>
      </c>
      <c r="AK158" s="25" t="e">
        <f t="shared" si="13"/>
        <v>#N/A</v>
      </c>
      <c r="AL158" s="25" t="e">
        <f t="shared" si="13"/>
        <v>#N/A</v>
      </c>
      <c r="AM158" s="25" t="e">
        <f t="shared" si="14"/>
        <v>#N/A</v>
      </c>
      <c r="AN158" s="25">
        <f t="shared" si="14"/>
        <v>0.1693914532661438</v>
      </c>
      <c r="AO158" s="25" t="e">
        <f t="shared" si="14"/>
        <v>#N/A</v>
      </c>
      <c r="AP158" s="25" t="e">
        <f t="shared" si="14"/>
        <v>#N/A</v>
      </c>
      <c r="AQ158" s="25" t="e">
        <f t="shared" si="14"/>
        <v>#N/A</v>
      </c>
    </row>
    <row r="159" spans="1:43" x14ac:dyDescent="0.35">
      <c r="A159" s="25" t="s">
        <v>48</v>
      </c>
      <c r="B159" s="25" t="s">
        <v>374</v>
      </c>
      <c r="C159" s="26">
        <v>113848</v>
      </c>
      <c r="D159" s="27">
        <v>0.31077221035957342</v>
      </c>
      <c r="E159" s="27">
        <v>0.79097837209701538</v>
      </c>
      <c r="F159" s="27">
        <v>0.48557347059249878</v>
      </c>
      <c r="G159" s="27">
        <v>0.84198790788650513</v>
      </c>
      <c r="H159" s="27">
        <v>-0.22449508309364319</v>
      </c>
      <c r="I159" s="27">
        <v>-0.186646968126297</v>
      </c>
      <c r="J159" s="27">
        <v>4.0836883708834648E-3</v>
      </c>
      <c r="K159" s="27">
        <v>6.2848553061485291E-2</v>
      </c>
      <c r="L159" s="27">
        <v>0.25621822476387018</v>
      </c>
      <c r="M159" s="27">
        <v>0.21574060618877411</v>
      </c>
      <c r="N159" s="26">
        <v>0</v>
      </c>
      <c r="O159" s="26">
        <v>1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X159" s="28">
        <f t="shared" si="16"/>
        <v>-0.17480126023292536</v>
      </c>
      <c r="Y159" s="28">
        <f t="shared" si="16"/>
        <v>-5.1009535789489746E-2</v>
      </c>
      <c r="Z159" s="25">
        <f t="shared" si="17"/>
        <v>1</v>
      </c>
      <c r="AA159" s="25">
        <f t="shared" si="17"/>
        <v>1</v>
      </c>
      <c r="AD159" s="25" t="e">
        <f t="shared" si="18"/>
        <v>#N/A</v>
      </c>
      <c r="AE159" s="25">
        <f t="shared" si="18"/>
        <v>0.84198790788650513</v>
      </c>
      <c r="AF159" s="25" t="e">
        <f t="shared" si="18"/>
        <v>#N/A</v>
      </c>
      <c r="AG159" s="25" t="e">
        <f t="shared" si="15"/>
        <v>#N/A</v>
      </c>
      <c r="AI159" s="25" t="e">
        <f t="shared" si="13"/>
        <v>#N/A</v>
      </c>
      <c r="AJ159" s="25">
        <f t="shared" si="13"/>
        <v>0.25621822476387018</v>
      </c>
      <c r="AK159" s="25" t="e">
        <f t="shared" si="13"/>
        <v>#N/A</v>
      </c>
      <c r="AL159" s="25" t="e">
        <f t="shared" si="13"/>
        <v>#N/A</v>
      </c>
      <c r="AM159" s="25" t="e">
        <f t="shared" si="14"/>
        <v>#N/A</v>
      </c>
      <c r="AN159" s="25">
        <f t="shared" si="14"/>
        <v>0.21574060618877411</v>
      </c>
      <c r="AO159" s="25" t="e">
        <f t="shared" si="14"/>
        <v>#N/A</v>
      </c>
      <c r="AP159" s="25" t="e">
        <f t="shared" si="14"/>
        <v>#N/A</v>
      </c>
      <c r="AQ159" s="25" t="e">
        <f t="shared" si="14"/>
        <v>#N/A</v>
      </c>
    </row>
    <row r="160" spans="1:43" x14ac:dyDescent="0.35">
      <c r="A160" s="25" t="s">
        <v>48</v>
      </c>
      <c r="B160" s="25" t="s">
        <v>375</v>
      </c>
      <c r="C160" s="26">
        <v>112001</v>
      </c>
      <c r="D160" s="27">
        <v>0.48860928416252142</v>
      </c>
      <c r="E160" s="27">
        <v>0.68005561828613281</v>
      </c>
      <c r="F160" s="27">
        <v>0.32388323545455933</v>
      </c>
      <c r="G160" s="27">
        <v>0.53209227323532104</v>
      </c>
      <c r="H160" s="27">
        <v>-4.6658013015985489E-2</v>
      </c>
      <c r="I160" s="27">
        <v>-0.29756972193717962</v>
      </c>
      <c r="J160" s="27">
        <v>-0.15760654211044309</v>
      </c>
      <c r="K160" s="27">
        <v>-0.24704708158969879</v>
      </c>
      <c r="L160" s="27">
        <v>0.47909951210021973</v>
      </c>
      <c r="M160" s="27">
        <v>0.26569503545761108</v>
      </c>
      <c r="N160" s="26">
        <v>0</v>
      </c>
      <c r="O160" s="26">
        <v>1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X160" s="28">
        <f t="shared" si="16"/>
        <v>0.16472604870796209</v>
      </c>
      <c r="Y160" s="28">
        <f t="shared" si="16"/>
        <v>0.14796334505081177</v>
      </c>
      <c r="Z160" s="25">
        <f t="shared" si="17"/>
        <v>0</v>
      </c>
      <c r="AA160" s="25">
        <f t="shared" si="17"/>
        <v>0</v>
      </c>
      <c r="AD160" s="25" t="e">
        <f t="shared" si="18"/>
        <v>#N/A</v>
      </c>
      <c r="AE160" s="25">
        <f t="shared" si="18"/>
        <v>0.53209227323532104</v>
      </c>
      <c r="AF160" s="25" t="e">
        <f t="shared" si="18"/>
        <v>#N/A</v>
      </c>
      <c r="AG160" s="25" t="e">
        <f t="shared" si="15"/>
        <v>#N/A</v>
      </c>
      <c r="AI160" s="25" t="e">
        <f t="shared" si="13"/>
        <v>#N/A</v>
      </c>
      <c r="AJ160" s="25">
        <f t="shared" si="13"/>
        <v>0.47909951210021973</v>
      </c>
      <c r="AK160" s="25" t="e">
        <f t="shared" si="13"/>
        <v>#N/A</v>
      </c>
      <c r="AL160" s="25" t="e">
        <f t="shared" si="13"/>
        <v>#N/A</v>
      </c>
      <c r="AM160" s="25" t="e">
        <f t="shared" si="14"/>
        <v>#N/A</v>
      </c>
      <c r="AN160" s="25">
        <f t="shared" si="14"/>
        <v>0.26569503545761108</v>
      </c>
      <c r="AO160" s="25" t="e">
        <f t="shared" si="14"/>
        <v>#N/A</v>
      </c>
      <c r="AP160" s="25" t="e">
        <f t="shared" si="14"/>
        <v>#N/A</v>
      </c>
      <c r="AQ160" s="25" t="e">
        <f t="shared" si="14"/>
        <v>#N/A</v>
      </c>
    </row>
    <row r="161" spans="1:43" x14ac:dyDescent="0.35">
      <c r="A161" s="25" t="s">
        <v>49</v>
      </c>
      <c r="B161" s="25" t="s">
        <v>376</v>
      </c>
      <c r="C161" s="26">
        <v>1007780</v>
      </c>
      <c r="D161" s="27">
        <v>0.61214292049407959</v>
      </c>
      <c r="E161" s="27">
        <v>1.019968509674072</v>
      </c>
      <c r="F161" s="27">
        <v>0.62982279062271118</v>
      </c>
      <c r="G161" s="27">
        <v>1.3654273748397829</v>
      </c>
      <c r="H161" s="27">
        <v>0.54945152997970581</v>
      </c>
      <c r="I161" s="27">
        <v>0.54193323850631714</v>
      </c>
      <c r="J161" s="27">
        <v>0.46667379140853882</v>
      </c>
      <c r="K161" s="27">
        <v>0.57715743780136108</v>
      </c>
      <c r="L161" s="27">
        <v>0.68766307830810547</v>
      </c>
      <c r="M161" s="27">
        <v>0.18589919805526731</v>
      </c>
      <c r="N161" s="26">
        <v>0</v>
      </c>
      <c r="O161" s="26">
        <v>0</v>
      </c>
      <c r="P161" s="26">
        <v>0</v>
      </c>
      <c r="Q161" s="26">
        <v>1</v>
      </c>
      <c r="R161" s="26">
        <v>1</v>
      </c>
      <c r="S161" s="26">
        <v>0</v>
      </c>
      <c r="T161" s="26">
        <v>0</v>
      </c>
      <c r="U161" s="26">
        <v>0</v>
      </c>
      <c r="V161" s="26">
        <v>1</v>
      </c>
      <c r="X161" s="28">
        <f t="shared" si="16"/>
        <v>-1.7679870128631592E-2</v>
      </c>
      <c r="Y161" s="28">
        <f t="shared" si="16"/>
        <v>-0.34545886516571089</v>
      </c>
      <c r="Z161" s="25">
        <f t="shared" si="17"/>
        <v>1</v>
      </c>
      <c r="AA161" s="25">
        <f t="shared" si="17"/>
        <v>1</v>
      </c>
      <c r="AD161" s="25" t="e">
        <f t="shared" si="18"/>
        <v>#N/A</v>
      </c>
      <c r="AE161" s="25" t="e">
        <f t="shared" si="18"/>
        <v>#N/A</v>
      </c>
      <c r="AF161" s="25" t="e">
        <f t="shared" si="18"/>
        <v>#N/A</v>
      </c>
      <c r="AG161" s="25">
        <f t="shared" si="15"/>
        <v>1.3654273748397829</v>
      </c>
      <c r="AI161" s="25" t="e">
        <f t="shared" si="13"/>
        <v>#N/A</v>
      </c>
      <c r="AJ161" s="25" t="e">
        <f t="shared" si="13"/>
        <v>#N/A</v>
      </c>
      <c r="AK161" s="25" t="e">
        <f t="shared" si="13"/>
        <v>#N/A</v>
      </c>
      <c r="AL161" s="25">
        <f t="shared" si="13"/>
        <v>0.68766307830810547</v>
      </c>
      <c r="AM161" s="25" t="e">
        <f t="shared" si="14"/>
        <v>#N/A</v>
      </c>
      <c r="AN161" s="25" t="e">
        <f t="shared" si="14"/>
        <v>#N/A</v>
      </c>
      <c r="AO161" s="25" t="e">
        <f t="shared" si="14"/>
        <v>#N/A</v>
      </c>
      <c r="AP161" s="25">
        <f t="shared" si="14"/>
        <v>0.18589919805526731</v>
      </c>
      <c r="AQ161" s="25">
        <f t="shared" si="14"/>
        <v>0.18589919805526731</v>
      </c>
    </row>
    <row r="162" spans="1:43" x14ac:dyDescent="0.35">
      <c r="A162" s="25" t="s">
        <v>49</v>
      </c>
      <c r="B162" s="25" t="s">
        <v>377</v>
      </c>
      <c r="C162" s="26">
        <v>141002</v>
      </c>
      <c r="D162" s="27">
        <v>9.5827870070934296E-2</v>
      </c>
      <c r="E162" s="27">
        <v>0.63179147243499756</v>
      </c>
      <c r="F162" s="27">
        <v>3.2336171716451638E-2</v>
      </c>
      <c r="G162" s="27">
        <v>0.65744888782501221</v>
      </c>
      <c r="H162" s="27">
        <v>3.3136483281850808E-2</v>
      </c>
      <c r="I162" s="27">
        <v>0.15375618636608121</v>
      </c>
      <c r="J162" s="27">
        <v>-0.13081282377243039</v>
      </c>
      <c r="K162" s="27">
        <v>-0.1308210343122482</v>
      </c>
      <c r="L162" s="27">
        <v>0.81494152545928955</v>
      </c>
      <c r="M162" s="27">
        <v>0.13248533010482791</v>
      </c>
      <c r="N162" s="26">
        <v>0</v>
      </c>
      <c r="O162" s="26">
        <v>0</v>
      </c>
      <c r="P162" s="26">
        <v>0</v>
      </c>
      <c r="Q162" s="26">
        <v>1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X162" s="28">
        <f t="shared" si="16"/>
        <v>6.3491698354482651E-2</v>
      </c>
      <c r="Y162" s="28">
        <f t="shared" si="16"/>
        <v>-2.5657415390014648E-2</v>
      </c>
      <c r="Z162" s="25">
        <f t="shared" si="17"/>
        <v>0</v>
      </c>
      <c r="AA162" s="25">
        <f t="shared" si="17"/>
        <v>1</v>
      </c>
      <c r="AD162" s="25" t="e">
        <f t="shared" si="18"/>
        <v>#N/A</v>
      </c>
      <c r="AE162" s="25" t="e">
        <f t="shared" si="18"/>
        <v>#N/A</v>
      </c>
      <c r="AF162" s="25" t="e">
        <f t="shared" si="18"/>
        <v>#N/A</v>
      </c>
      <c r="AG162" s="25">
        <f t="shared" si="15"/>
        <v>0.65744888782501221</v>
      </c>
      <c r="AI162" s="25" t="e">
        <f t="shared" si="13"/>
        <v>#N/A</v>
      </c>
      <c r="AJ162" s="25" t="e">
        <f t="shared" si="13"/>
        <v>#N/A</v>
      </c>
      <c r="AK162" s="25" t="e">
        <f t="shared" si="13"/>
        <v>#N/A</v>
      </c>
      <c r="AL162" s="25">
        <f t="shared" si="13"/>
        <v>0.81494152545928955</v>
      </c>
      <c r="AM162" s="25" t="e">
        <f t="shared" si="14"/>
        <v>#N/A</v>
      </c>
      <c r="AN162" s="25" t="e">
        <f t="shared" si="14"/>
        <v>#N/A</v>
      </c>
      <c r="AO162" s="25" t="e">
        <f t="shared" si="14"/>
        <v>#N/A</v>
      </c>
      <c r="AP162" s="25">
        <f t="shared" si="14"/>
        <v>0.13248533010482791</v>
      </c>
      <c r="AQ162" s="25" t="e">
        <f t="shared" si="14"/>
        <v>#N/A</v>
      </c>
    </row>
    <row r="163" spans="1:43" x14ac:dyDescent="0.35">
      <c r="A163" s="25" t="s">
        <v>49</v>
      </c>
      <c r="B163" s="25" t="s">
        <v>378</v>
      </c>
      <c r="C163" s="26">
        <v>1006720</v>
      </c>
      <c r="D163" s="27">
        <v>-0.18564252555370331</v>
      </c>
      <c r="E163" s="27">
        <v>0.248940110206604</v>
      </c>
      <c r="F163" s="27">
        <v>8.6730271577835083E-2</v>
      </c>
      <c r="G163" s="27">
        <v>0.78286373615264893</v>
      </c>
      <c r="H163" s="27">
        <v>-0.24833391606807709</v>
      </c>
      <c r="I163" s="27">
        <v>-0.22909517586231229</v>
      </c>
      <c r="J163" s="27">
        <v>-7.641872763633728E-2</v>
      </c>
      <c r="K163" s="27">
        <v>-5.4061808623373508E-3</v>
      </c>
      <c r="L163" s="27">
        <v>0.8808789849281311</v>
      </c>
      <c r="M163" s="27">
        <v>0.1019516512751579</v>
      </c>
      <c r="N163" s="26">
        <v>0</v>
      </c>
      <c r="O163" s="26">
        <v>0</v>
      </c>
      <c r="P163" s="26">
        <v>0</v>
      </c>
      <c r="Q163" s="26">
        <v>1</v>
      </c>
      <c r="R163" s="26">
        <v>1</v>
      </c>
      <c r="S163" s="26">
        <v>0</v>
      </c>
      <c r="T163" s="26">
        <v>0</v>
      </c>
      <c r="U163" s="26">
        <v>0</v>
      </c>
      <c r="V163" s="26">
        <v>1</v>
      </c>
      <c r="X163" s="28">
        <f t="shared" si="16"/>
        <v>-0.27237279713153839</v>
      </c>
      <c r="Y163" s="28">
        <f t="shared" si="16"/>
        <v>-0.53392362594604492</v>
      </c>
      <c r="Z163" s="25">
        <f t="shared" si="17"/>
        <v>1</v>
      </c>
      <c r="AA163" s="25">
        <f t="shared" si="17"/>
        <v>1</v>
      </c>
      <c r="AD163" s="25" t="e">
        <f t="shared" si="18"/>
        <v>#N/A</v>
      </c>
      <c r="AE163" s="25" t="e">
        <f t="shared" si="18"/>
        <v>#N/A</v>
      </c>
      <c r="AF163" s="25" t="e">
        <f t="shared" si="18"/>
        <v>#N/A</v>
      </c>
      <c r="AG163" s="25">
        <f t="shared" si="15"/>
        <v>0.78286373615264893</v>
      </c>
      <c r="AI163" s="25" t="e">
        <f t="shared" si="13"/>
        <v>#N/A</v>
      </c>
      <c r="AJ163" s="25" t="e">
        <f t="shared" si="13"/>
        <v>#N/A</v>
      </c>
      <c r="AK163" s="25" t="e">
        <f t="shared" si="13"/>
        <v>#N/A</v>
      </c>
      <c r="AL163" s="25">
        <f t="shared" si="13"/>
        <v>0.8808789849281311</v>
      </c>
      <c r="AM163" s="25" t="e">
        <f t="shared" si="14"/>
        <v>#N/A</v>
      </c>
      <c r="AN163" s="25" t="e">
        <f t="shared" si="14"/>
        <v>#N/A</v>
      </c>
      <c r="AO163" s="25" t="e">
        <f t="shared" si="14"/>
        <v>#N/A</v>
      </c>
      <c r="AP163" s="25">
        <f t="shared" si="14"/>
        <v>0.1019516512751579</v>
      </c>
      <c r="AQ163" s="25">
        <f t="shared" si="14"/>
        <v>0.1019516512751579</v>
      </c>
    </row>
    <row r="164" spans="1:43" x14ac:dyDescent="0.35">
      <c r="A164" s="25" t="s">
        <v>49</v>
      </c>
      <c r="B164" s="25" t="s">
        <v>379</v>
      </c>
      <c r="C164" s="26">
        <v>111483</v>
      </c>
      <c r="D164" s="27">
        <v>7.0977523922920227E-2</v>
      </c>
      <c r="E164" s="27">
        <v>0.3061026930809021</v>
      </c>
      <c r="F164" s="27">
        <v>-3.4564971923828132E-2</v>
      </c>
      <c r="G164" s="27">
        <v>0.52331608533859253</v>
      </c>
      <c r="H164" s="27">
        <v>8.2861371338367462E-3</v>
      </c>
      <c r="I164" s="27">
        <v>-0.17193259298801419</v>
      </c>
      <c r="J164" s="27">
        <v>-0.19771397113800049</v>
      </c>
      <c r="K164" s="27">
        <v>-0.26495382189750671</v>
      </c>
      <c r="L164" s="27">
        <v>0.92475420236587524</v>
      </c>
      <c r="M164" s="27">
        <v>4.7566074877977371E-2</v>
      </c>
      <c r="N164" s="26">
        <v>0</v>
      </c>
      <c r="O164" s="26">
        <v>0</v>
      </c>
      <c r="P164" s="26">
        <v>0</v>
      </c>
      <c r="Q164" s="26">
        <v>1</v>
      </c>
      <c r="R164" s="26">
        <v>1</v>
      </c>
      <c r="S164" s="26">
        <v>0</v>
      </c>
      <c r="T164" s="26">
        <v>0</v>
      </c>
      <c r="U164" s="26">
        <v>0</v>
      </c>
      <c r="V164" s="26">
        <v>1</v>
      </c>
      <c r="X164" s="28">
        <f t="shared" si="16"/>
        <v>0.10554249584674835</v>
      </c>
      <c r="Y164" s="28">
        <f t="shared" si="16"/>
        <v>-0.21721339225769043</v>
      </c>
      <c r="Z164" s="25">
        <f t="shared" si="17"/>
        <v>0</v>
      </c>
      <c r="AA164" s="25">
        <f t="shared" si="17"/>
        <v>1</v>
      </c>
      <c r="AD164" s="25" t="e">
        <f t="shared" si="18"/>
        <v>#N/A</v>
      </c>
      <c r="AE164" s="25" t="e">
        <f t="shared" si="18"/>
        <v>#N/A</v>
      </c>
      <c r="AF164" s="25" t="e">
        <f t="shared" si="18"/>
        <v>#N/A</v>
      </c>
      <c r="AG164" s="25">
        <f t="shared" si="15"/>
        <v>0.52331608533859253</v>
      </c>
      <c r="AI164" s="25" t="e">
        <f t="shared" si="13"/>
        <v>#N/A</v>
      </c>
      <c r="AJ164" s="25" t="e">
        <f t="shared" si="13"/>
        <v>#N/A</v>
      </c>
      <c r="AK164" s="25" t="e">
        <f t="shared" si="13"/>
        <v>#N/A</v>
      </c>
      <c r="AL164" s="25">
        <f t="shared" si="13"/>
        <v>0.92475420236587524</v>
      </c>
      <c r="AM164" s="25" t="e">
        <f t="shared" si="14"/>
        <v>#N/A</v>
      </c>
      <c r="AN164" s="25" t="e">
        <f t="shared" si="14"/>
        <v>#N/A</v>
      </c>
      <c r="AO164" s="25" t="e">
        <f t="shared" si="14"/>
        <v>#N/A</v>
      </c>
      <c r="AP164" s="25">
        <f t="shared" si="14"/>
        <v>4.7566074877977371E-2</v>
      </c>
      <c r="AQ164" s="25">
        <f t="shared" si="14"/>
        <v>4.7566074877977371E-2</v>
      </c>
    </row>
    <row r="165" spans="1:43" x14ac:dyDescent="0.35">
      <c r="A165" s="25" t="s">
        <v>49</v>
      </c>
      <c r="B165" s="25" t="s">
        <v>380</v>
      </c>
      <c r="C165" s="26">
        <v>111484</v>
      </c>
      <c r="D165" s="27">
        <v>-0.1383524090051651</v>
      </c>
      <c r="E165" s="27">
        <v>0.23932467401027679</v>
      </c>
      <c r="F165" s="27">
        <v>0.17380413413047791</v>
      </c>
      <c r="G165" s="27">
        <v>0.68501055240631104</v>
      </c>
      <c r="H165" s="27">
        <v>-0.20104379951953891</v>
      </c>
      <c r="I165" s="27">
        <v>-0.2387106120586395</v>
      </c>
      <c r="J165" s="27">
        <v>1.065513584762812E-2</v>
      </c>
      <c r="K165" s="27">
        <v>-0.1032593622803688</v>
      </c>
      <c r="L165" s="27">
        <v>0.92407464981079102</v>
      </c>
      <c r="M165" s="27">
        <v>5.2768349647521973E-2</v>
      </c>
      <c r="N165" s="26">
        <v>0</v>
      </c>
      <c r="O165" s="26">
        <v>0</v>
      </c>
      <c r="P165" s="26">
        <v>0</v>
      </c>
      <c r="Q165" s="26">
        <v>1</v>
      </c>
      <c r="R165" s="26">
        <v>1</v>
      </c>
      <c r="S165" s="26">
        <v>0</v>
      </c>
      <c r="T165" s="26">
        <v>0</v>
      </c>
      <c r="U165" s="26">
        <v>0</v>
      </c>
      <c r="V165" s="26">
        <v>1</v>
      </c>
      <c r="X165" s="28">
        <f t="shared" si="16"/>
        <v>-0.31215654313564301</v>
      </c>
      <c r="Y165" s="28">
        <f t="shared" si="16"/>
        <v>-0.44568587839603424</v>
      </c>
      <c r="Z165" s="25">
        <f t="shared" si="17"/>
        <v>1</v>
      </c>
      <c r="AA165" s="25">
        <f t="shared" si="17"/>
        <v>1</v>
      </c>
      <c r="AD165" s="25" t="e">
        <f t="shared" si="18"/>
        <v>#N/A</v>
      </c>
      <c r="AE165" s="25" t="e">
        <f t="shared" si="18"/>
        <v>#N/A</v>
      </c>
      <c r="AF165" s="25" t="e">
        <f t="shared" si="18"/>
        <v>#N/A</v>
      </c>
      <c r="AG165" s="25">
        <f t="shared" si="15"/>
        <v>0.68501055240631104</v>
      </c>
      <c r="AI165" s="25" t="e">
        <f t="shared" si="13"/>
        <v>#N/A</v>
      </c>
      <c r="AJ165" s="25" t="e">
        <f t="shared" si="13"/>
        <v>#N/A</v>
      </c>
      <c r="AK165" s="25" t="e">
        <f t="shared" si="13"/>
        <v>#N/A</v>
      </c>
      <c r="AL165" s="25">
        <f t="shared" si="13"/>
        <v>0.92407464981079102</v>
      </c>
      <c r="AM165" s="25" t="e">
        <f t="shared" si="14"/>
        <v>#N/A</v>
      </c>
      <c r="AN165" s="25" t="e">
        <f t="shared" si="14"/>
        <v>#N/A</v>
      </c>
      <c r="AO165" s="25" t="e">
        <f t="shared" si="14"/>
        <v>#N/A</v>
      </c>
      <c r="AP165" s="25">
        <f t="shared" si="14"/>
        <v>5.2768349647521973E-2</v>
      </c>
      <c r="AQ165" s="25">
        <f t="shared" si="14"/>
        <v>5.2768349647521973E-2</v>
      </c>
    </row>
    <row r="166" spans="1:43" x14ac:dyDescent="0.35">
      <c r="A166" s="25" t="s">
        <v>49</v>
      </c>
      <c r="B166" s="25" t="s">
        <v>381</v>
      </c>
      <c r="C166" s="26">
        <v>111937</v>
      </c>
      <c r="D166" s="27">
        <v>-7.8805059194564819E-2</v>
      </c>
      <c r="E166" s="27">
        <v>0.4220842719078064</v>
      </c>
      <c r="F166" s="27">
        <v>9.0765595436096191E-2</v>
      </c>
      <c r="G166" s="27">
        <v>0.71555286645889282</v>
      </c>
      <c r="H166" s="27">
        <v>-0.1414964497089386</v>
      </c>
      <c r="I166" s="27">
        <v>-5.5951017886400223E-2</v>
      </c>
      <c r="J166" s="27">
        <v>-7.2383403778076172E-2</v>
      </c>
      <c r="K166" s="27">
        <v>-7.2717048227787018E-2</v>
      </c>
      <c r="L166" s="27">
        <v>0.89602768421173096</v>
      </c>
      <c r="M166" s="27">
        <v>7.1616753935813904E-2</v>
      </c>
      <c r="N166" s="26">
        <v>0</v>
      </c>
      <c r="O166" s="26">
        <v>0</v>
      </c>
      <c r="P166" s="26">
        <v>0</v>
      </c>
      <c r="Q166" s="26">
        <v>1</v>
      </c>
      <c r="R166" s="26">
        <v>1</v>
      </c>
      <c r="S166" s="26">
        <v>0</v>
      </c>
      <c r="T166" s="26">
        <v>0</v>
      </c>
      <c r="U166" s="26">
        <v>0</v>
      </c>
      <c r="V166" s="26">
        <v>1</v>
      </c>
      <c r="X166" s="28">
        <f t="shared" si="16"/>
        <v>-0.16957065463066101</v>
      </c>
      <c r="Y166" s="28">
        <f t="shared" si="16"/>
        <v>-0.29346859455108643</v>
      </c>
      <c r="Z166" s="25">
        <f t="shared" si="17"/>
        <v>1</v>
      </c>
      <c r="AA166" s="25">
        <f t="shared" si="17"/>
        <v>1</v>
      </c>
      <c r="AD166" s="25" t="e">
        <f t="shared" si="18"/>
        <v>#N/A</v>
      </c>
      <c r="AE166" s="25" t="e">
        <f t="shared" si="18"/>
        <v>#N/A</v>
      </c>
      <c r="AF166" s="25" t="e">
        <f t="shared" si="18"/>
        <v>#N/A</v>
      </c>
      <c r="AG166" s="25">
        <f t="shared" si="15"/>
        <v>0.71555286645889282</v>
      </c>
      <c r="AI166" s="25" t="e">
        <f t="shared" si="13"/>
        <v>#N/A</v>
      </c>
      <c r="AJ166" s="25" t="e">
        <f t="shared" si="13"/>
        <v>#N/A</v>
      </c>
      <c r="AK166" s="25" t="e">
        <f t="shared" si="13"/>
        <v>#N/A</v>
      </c>
      <c r="AL166" s="25">
        <f t="shared" si="13"/>
        <v>0.89602768421173096</v>
      </c>
      <c r="AM166" s="25" t="e">
        <f t="shared" si="14"/>
        <v>#N/A</v>
      </c>
      <c r="AN166" s="25" t="e">
        <f t="shared" si="14"/>
        <v>#N/A</v>
      </c>
      <c r="AO166" s="25" t="e">
        <f t="shared" si="14"/>
        <v>#N/A</v>
      </c>
      <c r="AP166" s="25">
        <f t="shared" si="14"/>
        <v>7.1616753935813904E-2</v>
      </c>
      <c r="AQ166" s="25">
        <f t="shared" si="14"/>
        <v>7.1616753935813904E-2</v>
      </c>
    </row>
    <row r="167" spans="1:43" x14ac:dyDescent="0.35">
      <c r="A167" s="25" t="s">
        <v>382</v>
      </c>
      <c r="B167" s="25" t="s">
        <v>383</v>
      </c>
      <c r="C167" s="26">
        <v>114996</v>
      </c>
      <c r="D167" s="27">
        <v>0.43921902775764471</v>
      </c>
      <c r="E167" s="27">
        <v>0.92554104328155518</v>
      </c>
      <c r="F167" s="27">
        <v>0.35480064153671259</v>
      </c>
      <c r="G167" s="27">
        <v>0.67731046676635742</v>
      </c>
      <c r="H167" s="27">
        <v>3.4008514136075967E-2</v>
      </c>
      <c r="I167" s="27">
        <v>0.1937670707702637</v>
      </c>
      <c r="J167" s="27">
        <v>-7.7931680716574192E-3</v>
      </c>
      <c r="K167" s="27">
        <v>4.5535233803093433E-3</v>
      </c>
      <c r="L167" s="27">
        <v>0.80469512939453125</v>
      </c>
      <c r="M167" s="27">
        <v>0.1180087849497795</v>
      </c>
      <c r="N167" s="26">
        <v>0</v>
      </c>
      <c r="O167" s="26">
        <v>0</v>
      </c>
      <c r="P167" s="26">
        <v>0</v>
      </c>
      <c r="Q167" s="26">
        <v>1</v>
      </c>
      <c r="R167" s="26">
        <v>0</v>
      </c>
      <c r="S167" s="26">
        <v>0</v>
      </c>
      <c r="T167" s="26">
        <v>0</v>
      </c>
      <c r="U167" s="26">
        <v>0</v>
      </c>
      <c r="V167" s="26">
        <v>0</v>
      </c>
      <c r="X167" s="28">
        <f t="shared" si="16"/>
        <v>8.4418386220932118E-2</v>
      </c>
      <c r="Y167" s="28">
        <f t="shared" si="16"/>
        <v>0.24823057651519775</v>
      </c>
      <c r="Z167" s="25">
        <f t="shared" si="17"/>
        <v>0</v>
      </c>
      <c r="AA167" s="25">
        <f t="shared" si="17"/>
        <v>0</v>
      </c>
      <c r="AD167" s="25" t="e">
        <f t="shared" si="18"/>
        <v>#N/A</v>
      </c>
      <c r="AE167" s="25" t="e">
        <f t="shared" si="18"/>
        <v>#N/A</v>
      </c>
      <c r="AF167" s="25" t="e">
        <f t="shared" si="18"/>
        <v>#N/A</v>
      </c>
      <c r="AG167" s="25">
        <f t="shared" si="15"/>
        <v>0.67731046676635742</v>
      </c>
      <c r="AI167" s="25" t="e">
        <f t="shared" si="13"/>
        <v>#N/A</v>
      </c>
      <c r="AJ167" s="25" t="e">
        <f t="shared" si="13"/>
        <v>#N/A</v>
      </c>
      <c r="AK167" s="25" t="e">
        <f t="shared" si="13"/>
        <v>#N/A</v>
      </c>
      <c r="AL167" s="25">
        <f t="shared" si="13"/>
        <v>0.80469512939453125</v>
      </c>
      <c r="AM167" s="25" t="e">
        <f t="shared" si="14"/>
        <v>#N/A</v>
      </c>
      <c r="AN167" s="25" t="e">
        <f t="shared" si="14"/>
        <v>#N/A</v>
      </c>
      <c r="AO167" s="25" t="e">
        <f t="shared" si="14"/>
        <v>#N/A</v>
      </c>
      <c r="AP167" s="25">
        <f t="shared" si="14"/>
        <v>0.1180087849497795</v>
      </c>
      <c r="AQ167" s="25" t="e">
        <f t="shared" si="14"/>
        <v>#N/A</v>
      </c>
    </row>
    <row r="168" spans="1:43" x14ac:dyDescent="0.35">
      <c r="A168" s="25" t="s">
        <v>382</v>
      </c>
      <c r="B168" s="25" t="s">
        <v>384</v>
      </c>
      <c r="C168" s="26">
        <v>108149</v>
      </c>
      <c r="D168" s="27">
        <v>0.40541717410087591</v>
      </c>
      <c r="E168" s="27">
        <v>0.71894669532775879</v>
      </c>
      <c r="F168" s="27">
        <v>0.33101415634155268</v>
      </c>
      <c r="G168" s="27">
        <v>0.70521676540374756</v>
      </c>
      <c r="H168" s="27">
        <v>2.066592423943803E-4</v>
      </c>
      <c r="I168" s="27">
        <v>-1.282727718353271E-2</v>
      </c>
      <c r="J168" s="27">
        <v>-3.1579654663801193E-2</v>
      </c>
      <c r="K168" s="27">
        <v>3.2459821552038193E-2</v>
      </c>
      <c r="L168" s="27">
        <v>0.60055780410766602</v>
      </c>
      <c r="M168" s="27">
        <v>0.20010457932949069</v>
      </c>
      <c r="N168" s="26">
        <v>0</v>
      </c>
      <c r="O168" s="26">
        <v>0</v>
      </c>
      <c r="P168" s="26">
        <v>0</v>
      </c>
      <c r="Q168" s="26">
        <v>1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X168" s="28">
        <f t="shared" si="16"/>
        <v>7.4403017759323231E-2</v>
      </c>
      <c r="Y168" s="28">
        <f t="shared" si="16"/>
        <v>1.372992992401123E-2</v>
      </c>
      <c r="Z168" s="25">
        <f t="shared" si="17"/>
        <v>0</v>
      </c>
      <c r="AA168" s="25">
        <f t="shared" si="17"/>
        <v>0</v>
      </c>
      <c r="AD168" s="25" t="e">
        <f t="shared" si="18"/>
        <v>#N/A</v>
      </c>
      <c r="AE168" s="25" t="e">
        <f t="shared" si="18"/>
        <v>#N/A</v>
      </c>
      <c r="AF168" s="25" t="e">
        <f t="shared" si="18"/>
        <v>#N/A</v>
      </c>
      <c r="AG168" s="25">
        <f t="shared" si="15"/>
        <v>0.70521676540374756</v>
      </c>
      <c r="AI168" s="25" t="e">
        <f t="shared" si="13"/>
        <v>#N/A</v>
      </c>
      <c r="AJ168" s="25" t="e">
        <f t="shared" si="13"/>
        <v>#N/A</v>
      </c>
      <c r="AK168" s="25" t="e">
        <f t="shared" si="13"/>
        <v>#N/A</v>
      </c>
      <c r="AL168" s="25">
        <f t="shared" si="13"/>
        <v>0.60055780410766602</v>
      </c>
      <c r="AM168" s="25" t="e">
        <f t="shared" ref="AM168:AQ218" si="19">IF(N168=1,$M168,NA())</f>
        <v>#N/A</v>
      </c>
      <c r="AN168" s="25" t="e">
        <f t="shared" si="19"/>
        <v>#N/A</v>
      </c>
      <c r="AO168" s="25" t="e">
        <f t="shared" si="19"/>
        <v>#N/A</v>
      </c>
      <c r="AP168" s="25">
        <f t="shared" si="19"/>
        <v>0.20010457932949069</v>
      </c>
      <c r="AQ168" s="25" t="e">
        <f t="shared" si="19"/>
        <v>#N/A</v>
      </c>
    </row>
    <row r="169" spans="1:43" x14ac:dyDescent="0.35">
      <c r="A169" s="25" t="s">
        <v>382</v>
      </c>
      <c r="B169" s="25" t="s">
        <v>385</v>
      </c>
      <c r="C169" s="26">
        <v>115001</v>
      </c>
      <c r="D169" s="27">
        <v>0.3153720498085022</v>
      </c>
      <c r="E169" s="27">
        <v>0.63459134101867676</v>
      </c>
      <c r="F169" s="27">
        <v>0.30156442523002619</v>
      </c>
      <c r="G169" s="27">
        <v>0.61548459529876709</v>
      </c>
      <c r="H169" s="27">
        <v>-8.9838467538356781E-2</v>
      </c>
      <c r="I169" s="27">
        <v>-9.7182631492614746E-2</v>
      </c>
      <c r="J169" s="27">
        <v>-6.1029385775327682E-2</v>
      </c>
      <c r="K169" s="27">
        <v>-5.7272348552942283E-2</v>
      </c>
      <c r="L169" s="27">
        <v>0.59882229566574097</v>
      </c>
      <c r="M169" s="27">
        <v>0.33685988187789923</v>
      </c>
      <c r="N169" s="26">
        <v>0</v>
      </c>
      <c r="O169" s="26">
        <v>0</v>
      </c>
      <c r="P169" s="26">
        <v>0</v>
      </c>
      <c r="Q169" s="26">
        <v>1</v>
      </c>
      <c r="R169" s="26">
        <v>0</v>
      </c>
      <c r="S169" s="26">
        <v>0</v>
      </c>
      <c r="T169" s="26">
        <v>0</v>
      </c>
      <c r="U169" s="26">
        <v>0</v>
      </c>
      <c r="V169" s="26">
        <v>0</v>
      </c>
      <c r="X169" s="28">
        <f t="shared" si="16"/>
        <v>1.3807624578476008E-2</v>
      </c>
      <c r="Y169" s="28">
        <f t="shared" si="16"/>
        <v>1.9106745719909668E-2</v>
      </c>
      <c r="Z169" s="25">
        <f t="shared" si="17"/>
        <v>0</v>
      </c>
      <c r="AA169" s="25">
        <f t="shared" si="17"/>
        <v>0</v>
      </c>
      <c r="AD169" s="25" t="e">
        <f t="shared" si="18"/>
        <v>#N/A</v>
      </c>
      <c r="AE169" s="25" t="e">
        <f t="shared" si="18"/>
        <v>#N/A</v>
      </c>
      <c r="AF169" s="25" t="e">
        <f t="shared" si="18"/>
        <v>#N/A</v>
      </c>
      <c r="AG169" s="25">
        <f t="shared" si="15"/>
        <v>0.61548459529876709</v>
      </c>
      <c r="AI169" s="25" t="e">
        <f t="shared" si="13"/>
        <v>#N/A</v>
      </c>
      <c r="AJ169" s="25" t="e">
        <f t="shared" si="13"/>
        <v>#N/A</v>
      </c>
      <c r="AK169" s="25" t="e">
        <f t="shared" si="13"/>
        <v>#N/A</v>
      </c>
      <c r="AL169" s="25">
        <f t="shared" si="13"/>
        <v>0.59882229566574097</v>
      </c>
      <c r="AM169" s="25" t="e">
        <f t="shared" si="19"/>
        <v>#N/A</v>
      </c>
      <c r="AN169" s="25" t="e">
        <f t="shared" si="19"/>
        <v>#N/A</v>
      </c>
      <c r="AO169" s="25" t="e">
        <f t="shared" si="19"/>
        <v>#N/A</v>
      </c>
      <c r="AP169" s="25">
        <f t="shared" si="19"/>
        <v>0.33685988187789923</v>
      </c>
      <c r="AQ169" s="25" t="e">
        <f t="shared" si="19"/>
        <v>#N/A</v>
      </c>
    </row>
    <row r="170" spans="1:43" x14ac:dyDescent="0.35">
      <c r="A170" s="25" t="s">
        <v>382</v>
      </c>
      <c r="B170" s="25" t="s">
        <v>386</v>
      </c>
      <c r="C170" s="26">
        <v>111716</v>
      </c>
      <c r="D170" s="27">
        <v>0.33537483215332031</v>
      </c>
      <c r="E170" s="27">
        <v>0.61556839942932129</v>
      </c>
      <c r="F170" s="27">
        <v>0.38412183523178101</v>
      </c>
      <c r="G170" s="27">
        <v>0.67259150743484497</v>
      </c>
      <c r="H170" s="27">
        <v>-6.9835685193538666E-2</v>
      </c>
      <c r="I170" s="27">
        <v>-0.1162055730819702</v>
      </c>
      <c r="J170" s="27">
        <v>2.1528026089072231E-2</v>
      </c>
      <c r="K170" s="27">
        <v>-1.6543600941076869E-4</v>
      </c>
      <c r="L170" s="27">
        <v>0.38308048248291021</v>
      </c>
      <c r="M170" s="27">
        <v>0.21147504448890689</v>
      </c>
      <c r="N170" s="26">
        <v>0</v>
      </c>
      <c r="O170" s="26">
        <v>0</v>
      </c>
      <c r="P170" s="26">
        <v>0</v>
      </c>
      <c r="Q170" s="26">
        <v>1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X170" s="28">
        <f t="shared" si="16"/>
        <v>-4.8747003078460693E-2</v>
      </c>
      <c r="Y170" s="28">
        <f t="shared" si="16"/>
        <v>-5.7023108005523682E-2</v>
      </c>
      <c r="Z170" s="25">
        <f t="shared" si="17"/>
        <v>1</v>
      </c>
      <c r="AA170" s="25">
        <f t="shared" si="17"/>
        <v>1</v>
      </c>
      <c r="AD170" s="25" t="e">
        <f t="shared" si="18"/>
        <v>#N/A</v>
      </c>
      <c r="AE170" s="25" t="e">
        <f t="shared" si="18"/>
        <v>#N/A</v>
      </c>
      <c r="AF170" s="25" t="e">
        <f t="shared" si="18"/>
        <v>#N/A</v>
      </c>
      <c r="AG170" s="25">
        <f t="shared" si="15"/>
        <v>0.67259150743484497</v>
      </c>
      <c r="AI170" s="25" t="e">
        <f t="shared" si="13"/>
        <v>#N/A</v>
      </c>
      <c r="AJ170" s="25" t="e">
        <f t="shared" si="13"/>
        <v>#N/A</v>
      </c>
      <c r="AK170" s="25" t="e">
        <f t="shared" si="13"/>
        <v>#N/A</v>
      </c>
      <c r="AL170" s="25">
        <f t="shared" si="13"/>
        <v>0.38308048248291021</v>
      </c>
      <c r="AM170" s="25" t="e">
        <f t="shared" si="19"/>
        <v>#N/A</v>
      </c>
      <c r="AN170" s="25" t="e">
        <f t="shared" si="19"/>
        <v>#N/A</v>
      </c>
      <c r="AO170" s="25" t="e">
        <f t="shared" si="19"/>
        <v>#N/A</v>
      </c>
      <c r="AP170" s="25">
        <f t="shared" si="19"/>
        <v>0.21147504448890689</v>
      </c>
      <c r="AQ170" s="25" t="e">
        <f t="shared" si="19"/>
        <v>#N/A</v>
      </c>
    </row>
    <row r="171" spans="1:43" x14ac:dyDescent="0.35">
      <c r="A171" s="25" t="s">
        <v>382</v>
      </c>
      <c r="B171" s="25" t="s">
        <v>387</v>
      </c>
      <c r="C171" s="26">
        <v>111616</v>
      </c>
      <c r="D171" s="27">
        <v>0.30595856904983521</v>
      </c>
      <c r="E171" s="27">
        <v>0.61153548955917358</v>
      </c>
      <c r="F171" s="27">
        <v>0.29819923639297491</v>
      </c>
      <c r="G171" s="27">
        <v>0.61055463552474976</v>
      </c>
      <c r="H171" s="27">
        <v>-9.9251948297023773E-2</v>
      </c>
      <c r="I171" s="27">
        <v>-0.12023848295211791</v>
      </c>
      <c r="J171" s="27">
        <v>-6.4394570887088776E-2</v>
      </c>
      <c r="K171" s="27">
        <v>-6.220230832695961E-2</v>
      </c>
      <c r="L171" s="27">
        <v>0.7142021656036377</v>
      </c>
      <c r="M171" s="27">
        <v>0.12847068905830381</v>
      </c>
      <c r="N171" s="26">
        <v>0</v>
      </c>
      <c r="O171" s="26">
        <v>0</v>
      </c>
      <c r="P171" s="26">
        <v>0</v>
      </c>
      <c r="Q171" s="26">
        <v>1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X171" s="28">
        <f t="shared" si="16"/>
        <v>7.7593326568602961E-3</v>
      </c>
      <c r="Y171" s="28">
        <f t="shared" si="16"/>
        <v>9.8085403442382813E-4</v>
      </c>
      <c r="Z171" s="25">
        <f t="shared" si="17"/>
        <v>0</v>
      </c>
      <c r="AA171" s="25">
        <f t="shared" si="17"/>
        <v>0</v>
      </c>
      <c r="AD171" s="25" t="e">
        <f t="shared" si="18"/>
        <v>#N/A</v>
      </c>
      <c r="AE171" s="25" t="e">
        <f t="shared" si="18"/>
        <v>#N/A</v>
      </c>
      <c r="AF171" s="25" t="e">
        <f t="shared" si="18"/>
        <v>#N/A</v>
      </c>
      <c r="AG171" s="25">
        <f t="shared" si="15"/>
        <v>0.61055463552474976</v>
      </c>
      <c r="AI171" s="25" t="e">
        <f t="shared" si="13"/>
        <v>#N/A</v>
      </c>
      <c r="AJ171" s="25" t="e">
        <f t="shared" si="13"/>
        <v>#N/A</v>
      </c>
      <c r="AK171" s="25" t="e">
        <f t="shared" si="13"/>
        <v>#N/A</v>
      </c>
      <c r="AL171" s="25">
        <f t="shared" si="13"/>
        <v>0.7142021656036377</v>
      </c>
      <c r="AM171" s="25" t="e">
        <f t="shared" si="19"/>
        <v>#N/A</v>
      </c>
      <c r="AN171" s="25" t="e">
        <f t="shared" si="19"/>
        <v>#N/A</v>
      </c>
      <c r="AO171" s="25" t="e">
        <f t="shared" si="19"/>
        <v>#N/A</v>
      </c>
      <c r="AP171" s="25">
        <f t="shared" si="19"/>
        <v>0.12847068905830381</v>
      </c>
      <c r="AQ171" s="25" t="e">
        <f t="shared" si="19"/>
        <v>#N/A</v>
      </c>
    </row>
    <row r="172" spans="1:43" x14ac:dyDescent="0.35">
      <c r="A172" s="25" t="s">
        <v>382</v>
      </c>
      <c r="B172" s="25" t="s">
        <v>388</v>
      </c>
      <c r="C172" s="26">
        <v>114998</v>
      </c>
      <c r="D172" s="27">
        <v>0.4557991623878479</v>
      </c>
      <c r="E172" s="27">
        <v>0.72404539585113525</v>
      </c>
      <c r="F172" s="27">
        <v>0.3558076024055481</v>
      </c>
      <c r="G172" s="27">
        <v>0.63859385251998901</v>
      </c>
      <c r="H172" s="27">
        <v>5.0588648766279221E-2</v>
      </c>
      <c r="I172" s="27">
        <v>-7.72857666015625E-3</v>
      </c>
      <c r="J172" s="27">
        <v>-6.78620720282197E-3</v>
      </c>
      <c r="K172" s="27">
        <v>-3.4163091331720352E-2</v>
      </c>
      <c r="L172" s="27">
        <v>0.66738051176071167</v>
      </c>
      <c r="M172" s="27">
        <v>0.24145519733428961</v>
      </c>
      <c r="N172" s="26">
        <v>0</v>
      </c>
      <c r="O172" s="26">
        <v>0</v>
      </c>
      <c r="P172" s="26">
        <v>0</v>
      </c>
      <c r="Q172" s="26">
        <v>1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X172" s="28">
        <f t="shared" si="16"/>
        <v>9.9991559982299805E-2</v>
      </c>
      <c r="Y172" s="28">
        <f t="shared" si="16"/>
        <v>8.545154333114624E-2</v>
      </c>
      <c r="Z172" s="25">
        <f t="shared" si="17"/>
        <v>0</v>
      </c>
      <c r="AA172" s="25">
        <f t="shared" si="17"/>
        <v>0</v>
      </c>
      <c r="AD172" s="25" t="e">
        <f t="shared" si="18"/>
        <v>#N/A</v>
      </c>
      <c r="AE172" s="25" t="e">
        <f t="shared" si="18"/>
        <v>#N/A</v>
      </c>
      <c r="AF172" s="25" t="e">
        <f t="shared" si="18"/>
        <v>#N/A</v>
      </c>
      <c r="AG172" s="25">
        <f t="shared" si="15"/>
        <v>0.63859385251998901</v>
      </c>
      <c r="AI172" s="25" t="e">
        <f t="shared" si="13"/>
        <v>#N/A</v>
      </c>
      <c r="AJ172" s="25" t="e">
        <f t="shared" si="13"/>
        <v>#N/A</v>
      </c>
      <c r="AK172" s="25" t="e">
        <f t="shared" si="13"/>
        <v>#N/A</v>
      </c>
      <c r="AL172" s="25">
        <f t="shared" si="13"/>
        <v>0.66738051176071167</v>
      </c>
      <c r="AM172" s="25" t="e">
        <f t="shared" si="19"/>
        <v>#N/A</v>
      </c>
      <c r="AN172" s="25" t="e">
        <f t="shared" si="19"/>
        <v>#N/A</v>
      </c>
      <c r="AO172" s="25" t="e">
        <f t="shared" si="19"/>
        <v>#N/A</v>
      </c>
      <c r="AP172" s="25">
        <f t="shared" si="19"/>
        <v>0.24145519733428961</v>
      </c>
      <c r="AQ172" s="25" t="e">
        <f t="shared" si="19"/>
        <v>#N/A</v>
      </c>
    </row>
    <row r="173" spans="1:43" x14ac:dyDescent="0.35">
      <c r="A173" s="25" t="s">
        <v>382</v>
      </c>
      <c r="B173" s="25" t="s">
        <v>389</v>
      </c>
      <c r="C173" s="26">
        <v>108506</v>
      </c>
      <c r="D173" s="27">
        <v>0.40247830748558039</v>
      </c>
      <c r="E173" s="27">
        <v>0.6997230052947998</v>
      </c>
      <c r="F173" s="27">
        <v>0.41279292106628418</v>
      </c>
      <c r="G173" s="27">
        <v>0.63807415962219238</v>
      </c>
      <c r="H173" s="27">
        <v>-2.7322073001414542E-3</v>
      </c>
      <c r="I173" s="27">
        <v>-3.2050967216491699E-2</v>
      </c>
      <c r="J173" s="27">
        <v>5.0199110060930252E-2</v>
      </c>
      <c r="K173" s="27">
        <v>-3.4682784229516983E-2</v>
      </c>
      <c r="L173" s="27">
        <v>0.70867919921875</v>
      </c>
      <c r="M173" s="27">
        <v>0.13418878614902499</v>
      </c>
      <c r="N173" s="26">
        <v>0</v>
      </c>
      <c r="O173" s="26">
        <v>0</v>
      </c>
      <c r="P173" s="26">
        <v>0</v>
      </c>
      <c r="Q173" s="26">
        <v>1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X173" s="28">
        <f t="shared" si="16"/>
        <v>-1.0314613580703791E-2</v>
      </c>
      <c r="Y173" s="28">
        <f t="shared" si="16"/>
        <v>6.1648845672607422E-2</v>
      </c>
      <c r="Z173" s="25">
        <f t="shared" si="17"/>
        <v>1</v>
      </c>
      <c r="AA173" s="25">
        <f t="shared" si="17"/>
        <v>0</v>
      </c>
      <c r="AD173" s="25" t="e">
        <f t="shared" si="18"/>
        <v>#N/A</v>
      </c>
      <c r="AE173" s="25" t="e">
        <f t="shared" si="18"/>
        <v>#N/A</v>
      </c>
      <c r="AF173" s="25" t="e">
        <f t="shared" si="18"/>
        <v>#N/A</v>
      </c>
      <c r="AG173" s="25">
        <f t="shared" si="15"/>
        <v>0.63807415962219238</v>
      </c>
      <c r="AI173" s="25" t="e">
        <f t="shared" si="13"/>
        <v>#N/A</v>
      </c>
      <c r="AJ173" s="25" t="e">
        <f t="shared" si="13"/>
        <v>#N/A</v>
      </c>
      <c r="AK173" s="25" t="e">
        <f t="shared" si="13"/>
        <v>#N/A</v>
      </c>
      <c r="AL173" s="25">
        <f t="shared" si="13"/>
        <v>0.70867919921875</v>
      </c>
      <c r="AM173" s="25" t="e">
        <f t="shared" si="19"/>
        <v>#N/A</v>
      </c>
      <c r="AN173" s="25" t="e">
        <f t="shared" si="19"/>
        <v>#N/A</v>
      </c>
      <c r="AO173" s="25" t="e">
        <f t="shared" si="19"/>
        <v>#N/A</v>
      </c>
      <c r="AP173" s="25">
        <f t="shared" si="19"/>
        <v>0.13418878614902499</v>
      </c>
      <c r="AQ173" s="25" t="e">
        <f t="shared" si="19"/>
        <v>#N/A</v>
      </c>
    </row>
    <row r="174" spans="1:43" x14ac:dyDescent="0.35">
      <c r="A174" s="25" t="s">
        <v>382</v>
      </c>
      <c r="B174" s="25" t="s">
        <v>390</v>
      </c>
      <c r="C174" s="26">
        <v>111612</v>
      </c>
      <c r="D174" s="27">
        <v>0.43138685822486877</v>
      </c>
      <c r="E174" s="27">
        <v>0.66213881969451904</v>
      </c>
      <c r="F174" s="27">
        <v>0.40013334155082703</v>
      </c>
      <c r="G174" s="27">
        <v>0.67999225854873657</v>
      </c>
      <c r="H174" s="27">
        <v>2.6176342740654949E-2</v>
      </c>
      <c r="I174" s="27">
        <v>-6.9635152816772461E-2</v>
      </c>
      <c r="J174" s="27">
        <v>3.7539530545473099E-2</v>
      </c>
      <c r="K174" s="27">
        <v>7.2353151626884937E-3</v>
      </c>
      <c r="L174" s="27">
        <v>0.63957196474075317</v>
      </c>
      <c r="M174" s="27">
        <v>0.13694171607494349</v>
      </c>
      <c r="N174" s="26">
        <v>0</v>
      </c>
      <c r="O174" s="26">
        <v>0</v>
      </c>
      <c r="P174" s="26">
        <v>0</v>
      </c>
      <c r="Q174" s="26">
        <v>1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X174" s="28">
        <f t="shared" si="16"/>
        <v>3.1253516674041748E-2</v>
      </c>
      <c r="Y174" s="28">
        <f t="shared" si="16"/>
        <v>-1.7853438854217529E-2</v>
      </c>
      <c r="Z174" s="25">
        <f t="shared" si="17"/>
        <v>0</v>
      </c>
      <c r="AA174" s="25">
        <f t="shared" si="17"/>
        <v>1</v>
      </c>
      <c r="AD174" s="25" t="e">
        <f t="shared" si="18"/>
        <v>#N/A</v>
      </c>
      <c r="AE174" s="25" t="e">
        <f t="shared" si="18"/>
        <v>#N/A</v>
      </c>
      <c r="AF174" s="25" t="e">
        <f t="shared" si="18"/>
        <v>#N/A</v>
      </c>
      <c r="AG174" s="25">
        <f t="shared" si="15"/>
        <v>0.67999225854873657</v>
      </c>
      <c r="AI174" s="25" t="e">
        <f t="shared" si="13"/>
        <v>#N/A</v>
      </c>
      <c r="AJ174" s="25" t="e">
        <f t="shared" si="13"/>
        <v>#N/A</v>
      </c>
      <c r="AK174" s="25" t="e">
        <f t="shared" si="13"/>
        <v>#N/A</v>
      </c>
      <c r="AL174" s="25">
        <f t="shared" si="13"/>
        <v>0.63957196474075317</v>
      </c>
      <c r="AM174" s="25" t="e">
        <f t="shared" si="19"/>
        <v>#N/A</v>
      </c>
      <c r="AN174" s="25" t="e">
        <f t="shared" si="19"/>
        <v>#N/A</v>
      </c>
      <c r="AO174" s="25" t="e">
        <f t="shared" si="19"/>
        <v>#N/A</v>
      </c>
      <c r="AP174" s="25">
        <f t="shared" si="19"/>
        <v>0.13694171607494349</v>
      </c>
      <c r="AQ174" s="25" t="e">
        <f t="shared" si="19"/>
        <v>#N/A</v>
      </c>
    </row>
    <row r="175" spans="1:43" x14ac:dyDescent="0.35">
      <c r="A175" s="25" t="s">
        <v>382</v>
      </c>
      <c r="B175" s="25" t="s">
        <v>391</v>
      </c>
      <c r="C175" s="26">
        <v>112127</v>
      </c>
      <c r="D175" s="27">
        <v>0.55588865280151367</v>
      </c>
      <c r="E175" s="27">
        <v>0.99387556314468384</v>
      </c>
      <c r="F175" s="27">
        <v>0.42491012811660772</v>
      </c>
      <c r="G175" s="27">
        <v>0.81699424982070923</v>
      </c>
      <c r="H175" s="27">
        <v>0.15067814290523529</v>
      </c>
      <c r="I175" s="27">
        <v>0.26210159063339228</v>
      </c>
      <c r="J175" s="27">
        <v>6.2316317111253738E-2</v>
      </c>
      <c r="K175" s="27">
        <v>0.14423730969429019</v>
      </c>
      <c r="L175" s="27">
        <v>0.71871829032897949</v>
      </c>
      <c r="M175" s="27">
        <v>0.1336549520492554</v>
      </c>
      <c r="N175" s="26">
        <v>0</v>
      </c>
      <c r="O175" s="26">
        <v>0</v>
      </c>
      <c r="P175" s="26">
        <v>0</v>
      </c>
      <c r="Q175" s="26">
        <v>1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X175" s="28">
        <f t="shared" si="16"/>
        <v>0.13097852468490595</v>
      </c>
      <c r="Y175" s="28">
        <f t="shared" si="16"/>
        <v>0.17688131332397461</v>
      </c>
      <c r="Z175" s="25">
        <f t="shared" si="17"/>
        <v>0</v>
      </c>
      <c r="AA175" s="25">
        <f t="shared" si="17"/>
        <v>0</v>
      </c>
      <c r="AD175" s="25" t="e">
        <f t="shared" si="18"/>
        <v>#N/A</v>
      </c>
      <c r="AE175" s="25" t="e">
        <f t="shared" si="18"/>
        <v>#N/A</v>
      </c>
      <c r="AF175" s="25" t="e">
        <f t="shared" si="18"/>
        <v>#N/A</v>
      </c>
      <c r="AG175" s="25">
        <f t="shared" si="15"/>
        <v>0.81699424982070923</v>
      </c>
      <c r="AI175" s="25" t="e">
        <f t="shared" si="13"/>
        <v>#N/A</v>
      </c>
      <c r="AJ175" s="25" t="e">
        <f t="shared" si="13"/>
        <v>#N/A</v>
      </c>
      <c r="AK175" s="25" t="e">
        <f t="shared" si="13"/>
        <v>#N/A</v>
      </c>
      <c r="AL175" s="25">
        <f t="shared" si="13"/>
        <v>0.71871829032897949</v>
      </c>
      <c r="AM175" s="25" t="e">
        <f t="shared" si="19"/>
        <v>#N/A</v>
      </c>
      <c r="AN175" s="25" t="e">
        <f t="shared" si="19"/>
        <v>#N/A</v>
      </c>
      <c r="AO175" s="25" t="e">
        <f t="shared" si="19"/>
        <v>#N/A</v>
      </c>
      <c r="AP175" s="25">
        <f t="shared" si="19"/>
        <v>0.1336549520492554</v>
      </c>
      <c r="AQ175" s="25" t="e">
        <f t="shared" si="19"/>
        <v>#N/A</v>
      </c>
    </row>
    <row r="176" spans="1:43" x14ac:dyDescent="0.35">
      <c r="A176" s="25" t="s">
        <v>50</v>
      </c>
      <c r="B176" s="25" t="s">
        <v>392</v>
      </c>
      <c r="C176" s="26">
        <v>111608</v>
      </c>
      <c r="D176" s="27">
        <v>6.3370339572429657E-2</v>
      </c>
      <c r="E176" s="27">
        <v>1.25274670124054</v>
      </c>
      <c r="F176" s="27">
        <v>0.34380468726158142</v>
      </c>
      <c r="G176" s="27">
        <v>1.1015475988388059</v>
      </c>
      <c r="H176" s="27">
        <v>-0.1223815083503723</v>
      </c>
      <c r="I176" s="27">
        <v>-6.2937580049037933E-2</v>
      </c>
      <c r="J176" s="27">
        <v>-6.5621867775917053E-2</v>
      </c>
      <c r="K176" s="27">
        <v>-2.0708471536636349E-2</v>
      </c>
      <c r="L176" s="27">
        <v>0.70997375249862671</v>
      </c>
      <c r="M176" s="27">
        <v>0.1517142653465271</v>
      </c>
      <c r="N176" s="26">
        <v>0</v>
      </c>
      <c r="O176" s="26">
        <v>0</v>
      </c>
      <c r="P176" s="26">
        <v>1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X176" s="28">
        <f t="shared" si="16"/>
        <v>-0.28043434768915176</v>
      </c>
      <c r="Y176" s="28">
        <f t="shared" si="16"/>
        <v>0.15119910240173406</v>
      </c>
      <c r="Z176" s="25">
        <f t="shared" si="17"/>
        <v>1</v>
      </c>
      <c r="AA176" s="25">
        <f t="shared" si="17"/>
        <v>0</v>
      </c>
      <c r="AD176" s="25" t="e">
        <f t="shared" si="18"/>
        <v>#N/A</v>
      </c>
      <c r="AE176" s="25" t="e">
        <f t="shared" si="18"/>
        <v>#N/A</v>
      </c>
      <c r="AF176" s="25">
        <f t="shared" si="18"/>
        <v>1.1015475988388059</v>
      </c>
      <c r="AG176" s="25" t="e">
        <f t="shared" si="15"/>
        <v>#N/A</v>
      </c>
      <c r="AI176" s="25" t="e">
        <f t="shared" si="13"/>
        <v>#N/A</v>
      </c>
      <c r="AJ176" s="25" t="e">
        <f t="shared" si="13"/>
        <v>#N/A</v>
      </c>
      <c r="AK176" s="25">
        <f t="shared" si="13"/>
        <v>0.70997375249862671</v>
      </c>
      <c r="AL176" s="25" t="e">
        <f t="shared" si="13"/>
        <v>#N/A</v>
      </c>
      <c r="AM176" s="25" t="e">
        <f t="shared" si="19"/>
        <v>#N/A</v>
      </c>
      <c r="AN176" s="25" t="e">
        <f t="shared" si="19"/>
        <v>#N/A</v>
      </c>
      <c r="AO176" s="25">
        <f t="shared" si="19"/>
        <v>0.1517142653465271</v>
      </c>
      <c r="AP176" s="25" t="e">
        <f t="shared" si="19"/>
        <v>#N/A</v>
      </c>
      <c r="AQ176" s="25" t="e">
        <f t="shared" si="19"/>
        <v>#N/A</v>
      </c>
    </row>
    <row r="177" spans="1:43" x14ac:dyDescent="0.35">
      <c r="A177" s="25" t="s">
        <v>50</v>
      </c>
      <c r="B177" s="25" t="s">
        <v>393</v>
      </c>
      <c r="C177" s="26">
        <v>111609</v>
      </c>
      <c r="D177" s="27">
        <v>0.2129571586847305</v>
      </c>
      <c r="E177" s="27">
        <v>1.3328260183334351</v>
      </c>
      <c r="F177" s="27">
        <v>0.62883460521697998</v>
      </c>
      <c r="G177" s="27">
        <v>1.3467158079147341</v>
      </c>
      <c r="H177" s="27">
        <v>2.7205310761928558E-2</v>
      </c>
      <c r="I177" s="27">
        <v>1.714173890650272E-2</v>
      </c>
      <c r="J177" s="27">
        <v>0.21940805017948151</v>
      </c>
      <c r="K177" s="27">
        <v>0.22445973753929141</v>
      </c>
      <c r="L177" s="27">
        <v>0.74761545658111572</v>
      </c>
      <c r="M177" s="27">
        <v>0.19076806306838989</v>
      </c>
      <c r="N177" s="26">
        <v>0</v>
      </c>
      <c r="O177" s="26">
        <v>0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X177" s="28">
        <f t="shared" si="16"/>
        <v>-0.41587744653224945</v>
      </c>
      <c r="Y177" s="28">
        <f t="shared" si="16"/>
        <v>-1.388978958129905E-2</v>
      </c>
      <c r="Z177" s="25">
        <f t="shared" si="17"/>
        <v>1</v>
      </c>
      <c r="AA177" s="25">
        <f t="shared" si="17"/>
        <v>1</v>
      </c>
      <c r="AD177" s="25" t="e">
        <f t="shared" si="18"/>
        <v>#N/A</v>
      </c>
      <c r="AE177" s="25" t="e">
        <f t="shared" si="18"/>
        <v>#N/A</v>
      </c>
      <c r="AF177" s="25">
        <f t="shared" si="18"/>
        <v>1.3467158079147341</v>
      </c>
      <c r="AG177" s="25" t="e">
        <f t="shared" si="15"/>
        <v>#N/A</v>
      </c>
      <c r="AI177" s="25" t="e">
        <f t="shared" si="13"/>
        <v>#N/A</v>
      </c>
      <c r="AJ177" s="25" t="e">
        <f t="shared" si="13"/>
        <v>#N/A</v>
      </c>
      <c r="AK177" s="25">
        <f t="shared" si="13"/>
        <v>0.74761545658111572</v>
      </c>
      <c r="AL177" s="25" t="e">
        <f t="shared" si="13"/>
        <v>#N/A</v>
      </c>
      <c r="AM177" s="25" t="e">
        <f t="shared" si="19"/>
        <v>#N/A</v>
      </c>
      <c r="AN177" s="25" t="e">
        <f t="shared" si="19"/>
        <v>#N/A</v>
      </c>
      <c r="AO177" s="25">
        <f t="shared" si="19"/>
        <v>0.19076806306838989</v>
      </c>
      <c r="AP177" s="25" t="e">
        <f t="shared" si="19"/>
        <v>#N/A</v>
      </c>
      <c r="AQ177" s="25" t="e">
        <f t="shared" si="19"/>
        <v>#N/A</v>
      </c>
    </row>
    <row r="178" spans="1:43" x14ac:dyDescent="0.35">
      <c r="A178" s="25" t="s">
        <v>50</v>
      </c>
      <c r="B178" s="25" t="s">
        <v>394</v>
      </c>
      <c r="C178" s="26">
        <v>134301</v>
      </c>
      <c r="D178" s="27">
        <v>0.16947609186172491</v>
      </c>
      <c r="E178" s="27">
        <v>1.3036730289459231</v>
      </c>
      <c r="F178" s="27">
        <v>0.52570623159408569</v>
      </c>
      <c r="G178" s="27">
        <v>1.2522158622741699</v>
      </c>
      <c r="H178" s="27">
        <v>-1.6275756061077121E-2</v>
      </c>
      <c r="I178" s="27">
        <v>-1.201124954968691E-2</v>
      </c>
      <c r="J178" s="27">
        <v>0.11627967655658721</v>
      </c>
      <c r="K178" s="27">
        <v>0.12995979189872739</v>
      </c>
      <c r="L178" s="27">
        <v>0.61579495668411255</v>
      </c>
      <c r="M178" s="27">
        <v>0.27594324946403498</v>
      </c>
      <c r="N178" s="26">
        <v>0</v>
      </c>
      <c r="O178" s="26">
        <v>0</v>
      </c>
      <c r="P178" s="26">
        <v>1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X178" s="28">
        <f t="shared" si="16"/>
        <v>-0.35623013973236078</v>
      </c>
      <c r="Y178" s="28">
        <f t="shared" si="16"/>
        <v>5.1457166671753152E-2</v>
      </c>
      <c r="Z178" s="25">
        <f t="shared" si="17"/>
        <v>1</v>
      </c>
      <c r="AA178" s="25">
        <f t="shared" si="17"/>
        <v>0</v>
      </c>
      <c r="AD178" s="25" t="e">
        <f t="shared" si="18"/>
        <v>#N/A</v>
      </c>
      <c r="AE178" s="25" t="e">
        <f t="shared" si="18"/>
        <v>#N/A</v>
      </c>
      <c r="AF178" s="25">
        <f t="shared" si="18"/>
        <v>1.2522158622741699</v>
      </c>
      <c r="AG178" s="25" t="e">
        <f t="shared" si="15"/>
        <v>#N/A</v>
      </c>
      <c r="AI178" s="25" t="e">
        <f t="shared" si="13"/>
        <v>#N/A</v>
      </c>
      <c r="AJ178" s="25" t="e">
        <f t="shared" si="13"/>
        <v>#N/A</v>
      </c>
      <c r="AK178" s="25">
        <f t="shared" si="13"/>
        <v>0.61579495668411255</v>
      </c>
      <c r="AL178" s="25" t="e">
        <f t="shared" si="13"/>
        <v>#N/A</v>
      </c>
      <c r="AM178" s="25" t="e">
        <f t="shared" si="19"/>
        <v>#N/A</v>
      </c>
      <c r="AN178" s="25" t="e">
        <f t="shared" si="19"/>
        <v>#N/A</v>
      </c>
      <c r="AO178" s="25">
        <f t="shared" si="19"/>
        <v>0.27594324946403498</v>
      </c>
      <c r="AP178" s="25" t="e">
        <f t="shared" si="19"/>
        <v>#N/A</v>
      </c>
      <c r="AQ178" s="25" t="e">
        <f t="shared" si="19"/>
        <v>#N/A</v>
      </c>
    </row>
    <row r="179" spans="1:43" x14ac:dyDescent="0.35">
      <c r="A179" s="25" t="s">
        <v>50</v>
      </c>
      <c r="B179" s="25" t="s">
        <v>395</v>
      </c>
      <c r="C179" s="26">
        <v>111606</v>
      </c>
      <c r="D179" s="27">
        <v>3.0576087534427639E-2</v>
      </c>
      <c r="E179" s="27">
        <v>1.261389493942261</v>
      </c>
      <c r="F179" s="27">
        <v>0.31128227710723883</v>
      </c>
      <c r="G179" s="27">
        <v>0.96401965618133545</v>
      </c>
      <c r="H179" s="27">
        <v>-0.1551757603883743</v>
      </c>
      <c r="I179" s="27">
        <v>-5.4294783622026437E-2</v>
      </c>
      <c r="J179" s="27">
        <v>-9.8144277930259705E-2</v>
      </c>
      <c r="K179" s="27">
        <v>-0.15823641419410711</v>
      </c>
      <c r="L179" s="27">
        <v>0.76569974422454834</v>
      </c>
      <c r="M179" s="27">
        <v>0.1143708899617195</v>
      </c>
      <c r="N179" s="26">
        <v>0</v>
      </c>
      <c r="O179" s="26">
        <v>0</v>
      </c>
      <c r="P179" s="26">
        <v>1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X179" s="28">
        <f t="shared" si="16"/>
        <v>-0.28070618957281118</v>
      </c>
      <c r="Y179" s="28">
        <f t="shared" si="16"/>
        <v>0.29736983776092552</v>
      </c>
      <c r="Z179" s="25">
        <f t="shared" si="17"/>
        <v>1</v>
      </c>
      <c r="AA179" s="25">
        <f t="shared" si="17"/>
        <v>0</v>
      </c>
      <c r="AD179" s="25" t="e">
        <f t="shared" si="18"/>
        <v>#N/A</v>
      </c>
      <c r="AE179" s="25" t="e">
        <f t="shared" si="18"/>
        <v>#N/A</v>
      </c>
      <c r="AF179" s="25">
        <f t="shared" si="18"/>
        <v>0.96401965618133545</v>
      </c>
      <c r="AG179" s="25" t="e">
        <f t="shared" si="15"/>
        <v>#N/A</v>
      </c>
      <c r="AI179" s="25" t="e">
        <f t="shared" si="13"/>
        <v>#N/A</v>
      </c>
      <c r="AJ179" s="25" t="e">
        <f t="shared" si="13"/>
        <v>#N/A</v>
      </c>
      <c r="AK179" s="25">
        <f t="shared" si="13"/>
        <v>0.76569974422454834</v>
      </c>
      <c r="AL179" s="25" t="e">
        <f t="shared" ref="AL179:AL229" si="20">IF(Q179=1,$L179,NA())</f>
        <v>#N/A</v>
      </c>
      <c r="AM179" s="25" t="e">
        <f t="shared" si="19"/>
        <v>#N/A</v>
      </c>
      <c r="AN179" s="25" t="e">
        <f t="shared" si="19"/>
        <v>#N/A</v>
      </c>
      <c r="AO179" s="25">
        <f t="shared" si="19"/>
        <v>0.1143708899617195</v>
      </c>
      <c r="AP179" s="25" t="e">
        <f t="shared" si="19"/>
        <v>#N/A</v>
      </c>
      <c r="AQ179" s="25" t="e">
        <f t="shared" si="19"/>
        <v>#N/A</v>
      </c>
    </row>
    <row r="180" spans="1:43" x14ac:dyDescent="0.35">
      <c r="A180" s="25" t="s">
        <v>50</v>
      </c>
      <c r="B180" s="25" t="s">
        <v>396</v>
      </c>
      <c r="C180" s="26">
        <v>1011585</v>
      </c>
      <c r="D180" s="27">
        <v>0.40055730938911438</v>
      </c>
      <c r="E180" s="27">
        <v>1.171948313713074</v>
      </c>
      <c r="F180" s="27">
        <v>1.463662181049585E-2</v>
      </c>
      <c r="G180" s="27">
        <v>0.62391573190689087</v>
      </c>
      <c r="H180" s="27">
        <v>0.21480545401573181</v>
      </c>
      <c r="I180" s="27">
        <v>-0.14373596012592321</v>
      </c>
      <c r="J180" s="27">
        <v>-0.3947899341583252</v>
      </c>
      <c r="K180" s="27">
        <v>-0.49834033846855158</v>
      </c>
      <c r="L180" s="27">
        <v>0.88532567024230957</v>
      </c>
      <c r="M180" s="27">
        <v>7.2497144341468811E-2</v>
      </c>
      <c r="N180" s="26">
        <v>0</v>
      </c>
      <c r="O180" s="26">
        <v>0</v>
      </c>
      <c r="P180" s="26">
        <v>1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X180" s="28">
        <f t="shared" si="16"/>
        <v>0.38592068757861853</v>
      </c>
      <c r="Y180" s="28">
        <f t="shared" si="16"/>
        <v>0.54803258180618308</v>
      </c>
      <c r="Z180" s="25">
        <f t="shared" si="17"/>
        <v>0</v>
      </c>
      <c r="AA180" s="25">
        <f t="shared" si="17"/>
        <v>0</v>
      </c>
      <c r="AD180" s="25" t="e">
        <f t="shared" si="18"/>
        <v>#N/A</v>
      </c>
      <c r="AE180" s="25" t="e">
        <f t="shared" si="18"/>
        <v>#N/A</v>
      </c>
      <c r="AF180" s="25">
        <f t="shared" si="18"/>
        <v>0.62391573190689087</v>
      </c>
      <c r="AG180" s="25" t="e">
        <f t="shared" si="15"/>
        <v>#N/A</v>
      </c>
      <c r="AI180" s="25" t="e">
        <f t="shared" ref="AI180:AL243" si="21">IF(N180=1,$L180,NA())</f>
        <v>#N/A</v>
      </c>
      <c r="AJ180" s="25" t="e">
        <f t="shared" si="21"/>
        <v>#N/A</v>
      </c>
      <c r="AK180" s="25">
        <f t="shared" si="21"/>
        <v>0.88532567024230957</v>
      </c>
      <c r="AL180" s="25" t="e">
        <f t="shared" si="20"/>
        <v>#N/A</v>
      </c>
      <c r="AM180" s="25" t="e">
        <f t="shared" si="19"/>
        <v>#N/A</v>
      </c>
      <c r="AN180" s="25" t="e">
        <f t="shared" si="19"/>
        <v>#N/A</v>
      </c>
      <c r="AO180" s="25">
        <f t="shared" si="19"/>
        <v>7.2497144341468811E-2</v>
      </c>
      <c r="AP180" s="25" t="e">
        <f t="shared" si="19"/>
        <v>#N/A</v>
      </c>
      <c r="AQ180" s="25" t="e">
        <f t="shared" si="19"/>
        <v>#N/A</v>
      </c>
    </row>
    <row r="181" spans="1:43" x14ac:dyDescent="0.35">
      <c r="A181" s="25" t="s">
        <v>50</v>
      </c>
      <c r="B181" s="25" t="s">
        <v>397</v>
      </c>
      <c r="C181" s="26">
        <v>1005983</v>
      </c>
      <c r="D181" s="27">
        <v>0.23757410049438479</v>
      </c>
      <c r="E181" s="27">
        <v>1.571522116661072</v>
      </c>
      <c r="F181" s="27">
        <v>0.63229489326477051</v>
      </c>
      <c r="G181" s="27">
        <v>1.445121765136719</v>
      </c>
      <c r="H181" s="27">
        <v>5.1822252571582787E-2</v>
      </c>
      <c r="I181" s="27">
        <v>0.2558378279209137</v>
      </c>
      <c r="J181" s="27">
        <v>0.22286833822727201</v>
      </c>
      <c r="K181" s="27">
        <v>0.32286569476127619</v>
      </c>
      <c r="L181" s="27">
        <v>0.79692661762237549</v>
      </c>
      <c r="M181" s="27">
        <v>0.12164923548698429</v>
      </c>
      <c r="N181" s="26">
        <v>0</v>
      </c>
      <c r="O181" s="26">
        <v>0</v>
      </c>
      <c r="P181" s="26">
        <v>1</v>
      </c>
      <c r="Q181" s="26">
        <v>0</v>
      </c>
      <c r="R181" s="26">
        <v>0</v>
      </c>
      <c r="S181" s="26">
        <v>0</v>
      </c>
      <c r="T181" s="26">
        <v>0</v>
      </c>
      <c r="U181" s="26">
        <v>0</v>
      </c>
      <c r="V181" s="26">
        <v>0</v>
      </c>
      <c r="X181" s="28">
        <f t="shared" si="16"/>
        <v>-0.39472079277038574</v>
      </c>
      <c r="Y181" s="28">
        <f t="shared" si="16"/>
        <v>0.12640035152435303</v>
      </c>
      <c r="Z181" s="25">
        <f t="shared" si="17"/>
        <v>1</v>
      </c>
      <c r="AA181" s="25">
        <f t="shared" si="17"/>
        <v>0</v>
      </c>
      <c r="AD181" s="25" t="e">
        <f t="shared" si="18"/>
        <v>#N/A</v>
      </c>
      <c r="AE181" s="25" t="e">
        <f t="shared" si="18"/>
        <v>#N/A</v>
      </c>
      <c r="AF181" s="25">
        <f t="shared" si="18"/>
        <v>1.445121765136719</v>
      </c>
      <c r="AG181" s="25" t="e">
        <f t="shared" si="15"/>
        <v>#N/A</v>
      </c>
      <c r="AI181" s="25" t="e">
        <f t="shared" si="21"/>
        <v>#N/A</v>
      </c>
      <c r="AJ181" s="25" t="e">
        <f t="shared" si="21"/>
        <v>#N/A</v>
      </c>
      <c r="AK181" s="25">
        <f t="shared" si="21"/>
        <v>0.79692661762237549</v>
      </c>
      <c r="AL181" s="25" t="e">
        <f t="shared" si="20"/>
        <v>#N/A</v>
      </c>
      <c r="AM181" s="25" t="e">
        <f t="shared" si="19"/>
        <v>#N/A</v>
      </c>
      <c r="AN181" s="25" t="e">
        <f t="shared" si="19"/>
        <v>#N/A</v>
      </c>
      <c r="AO181" s="25">
        <f t="shared" si="19"/>
        <v>0.12164923548698429</v>
      </c>
      <c r="AP181" s="25" t="e">
        <f t="shared" si="19"/>
        <v>#N/A</v>
      </c>
      <c r="AQ181" s="25" t="e">
        <f t="shared" si="19"/>
        <v>#N/A</v>
      </c>
    </row>
    <row r="182" spans="1:43" x14ac:dyDescent="0.35">
      <c r="A182" s="25" t="s">
        <v>51</v>
      </c>
      <c r="B182" s="25" t="s">
        <v>398</v>
      </c>
      <c r="C182" s="26">
        <v>1010915</v>
      </c>
      <c r="D182" s="27">
        <v>7.6841101050376892E-2</v>
      </c>
      <c r="E182" s="27">
        <v>0.3043573796749115</v>
      </c>
      <c r="F182" s="27">
        <v>9.4059862196445465E-2</v>
      </c>
      <c r="G182" s="27">
        <v>0.47927072644233698</v>
      </c>
      <c r="H182" s="27">
        <v>-0.16308233141899109</v>
      </c>
      <c r="I182" s="27">
        <v>-0.13437685370445249</v>
      </c>
      <c r="J182" s="27">
        <v>-0.32127630710601812</v>
      </c>
      <c r="K182" s="27">
        <v>-0.18235217034816739</v>
      </c>
      <c r="L182" s="27">
        <v>0.85532683134078979</v>
      </c>
      <c r="M182" s="27">
        <v>7.615373283624649E-2</v>
      </c>
      <c r="N182" s="26">
        <v>0</v>
      </c>
      <c r="O182" s="26">
        <v>1</v>
      </c>
      <c r="P182" s="26">
        <v>0</v>
      </c>
      <c r="Q182" s="26">
        <v>0</v>
      </c>
      <c r="R182" s="26">
        <v>0</v>
      </c>
      <c r="S182" s="26">
        <v>0</v>
      </c>
      <c r="T182" s="26">
        <v>0</v>
      </c>
      <c r="U182" s="26">
        <v>0</v>
      </c>
      <c r="V182" s="26">
        <v>0</v>
      </c>
      <c r="X182" s="28">
        <f t="shared" si="16"/>
        <v>-1.7218761146068573E-2</v>
      </c>
      <c r="Y182" s="28">
        <f t="shared" si="16"/>
        <v>-0.17491334676742548</v>
      </c>
      <c r="Z182" s="25">
        <f t="shared" si="17"/>
        <v>1</v>
      </c>
      <c r="AA182" s="25">
        <f t="shared" si="17"/>
        <v>1</v>
      </c>
      <c r="AD182" s="25" t="e">
        <f t="shared" si="18"/>
        <v>#N/A</v>
      </c>
      <c r="AE182" s="25">
        <f t="shared" si="18"/>
        <v>0.47927072644233698</v>
      </c>
      <c r="AF182" s="25" t="e">
        <f t="shared" si="18"/>
        <v>#N/A</v>
      </c>
      <c r="AG182" s="25" t="e">
        <f t="shared" si="15"/>
        <v>#N/A</v>
      </c>
      <c r="AI182" s="25" t="e">
        <f t="shared" si="21"/>
        <v>#N/A</v>
      </c>
      <c r="AJ182" s="25">
        <f t="shared" si="21"/>
        <v>0.85532683134078979</v>
      </c>
      <c r="AK182" s="25" t="e">
        <f t="shared" si="21"/>
        <v>#N/A</v>
      </c>
      <c r="AL182" s="25" t="e">
        <f t="shared" si="20"/>
        <v>#N/A</v>
      </c>
      <c r="AM182" s="25" t="e">
        <f t="shared" si="19"/>
        <v>#N/A</v>
      </c>
      <c r="AN182" s="25">
        <f t="shared" si="19"/>
        <v>7.615373283624649E-2</v>
      </c>
      <c r="AO182" s="25" t="e">
        <f t="shared" si="19"/>
        <v>#N/A</v>
      </c>
      <c r="AP182" s="25" t="e">
        <f t="shared" si="19"/>
        <v>#N/A</v>
      </c>
      <c r="AQ182" s="25" t="e">
        <f t="shared" si="19"/>
        <v>#N/A</v>
      </c>
    </row>
    <row r="183" spans="1:43" x14ac:dyDescent="0.35">
      <c r="A183" s="25" t="s">
        <v>51</v>
      </c>
      <c r="B183" s="25" t="s">
        <v>399</v>
      </c>
      <c r="C183" s="26">
        <v>104050</v>
      </c>
      <c r="D183" s="27">
        <v>-1.04331448674202E-2</v>
      </c>
      <c r="E183" s="27">
        <v>6.8015679717063904E-2</v>
      </c>
      <c r="F183" s="27">
        <v>0.21757782995700839</v>
      </c>
      <c r="G183" s="27">
        <v>0.38126718997955322</v>
      </c>
      <c r="H183" s="27">
        <v>-0.25035658478736877</v>
      </c>
      <c r="I183" s="27">
        <v>-0.37071853876113892</v>
      </c>
      <c r="J183" s="27">
        <v>-0.1977583318948746</v>
      </c>
      <c r="K183" s="27">
        <v>-0.28035569190978998</v>
      </c>
      <c r="L183" s="27">
        <v>0.54837298393249512</v>
      </c>
      <c r="M183" s="27">
        <v>0.20062050223350519</v>
      </c>
      <c r="N183" s="26">
        <v>0</v>
      </c>
      <c r="O183" s="26">
        <v>1</v>
      </c>
      <c r="P183" s="26">
        <v>0</v>
      </c>
      <c r="Q183" s="26">
        <v>0</v>
      </c>
      <c r="R183" s="26">
        <v>1</v>
      </c>
      <c r="S183" s="26">
        <v>0</v>
      </c>
      <c r="T183" s="26">
        <v>0</v>
      </c>
      <c r="U183" s="26">
        <v>0</v>
      </c>
      <c r="V183" s="26">
        <v>0</v>
      </c>
      <c r="X183" s="28">
        <f t="shared" si="16"/>
        <v>-0.22801097482442859</v>
      </c>
      <c r="Y183" s="28">
        <f t="shared" si="16"/>
        <v>-0.31325151026248932</v>
      </c>
      <c r="Z183" s="25">
        <f t="shared" si="17"/>
        <v>1</v>
      </c>
      <c r="AA183" s="25">
        <f t="shared" si="17"/>
        <v>1</v>
      </c>
      <c r="AD183" s="25" t="e">
        <f t="shared" si="18"/>
        <v>#N/A</v>
      </c>
      <c r="AE183" s="25">
        <f t="shared" si="18"/>
        <v>0.38126718997955322</v>
      </c>
      <c r="AF183" s="25" t="e">
        <f t="shared" si="18"/>
        <v>#N/A</v>
      </c>
      <c r="AG183" s="25" t="e">
        <f t="shared" si="15"/>
        <v>#N/A</v>
      </c>
      <c r="AI183" s="25" t="e">
        <f t="shared" si="21"/>
        <v>#N/A</v>
      </c>
      <c r="AJ183" s="25">
        <f t="shared" si="21"/>
        <v>0.54837298393249512</v>
      </c>
      <c r="AK183" s="25" t="e">
        <f t="shared" si="21"/>
        <v>#N/A</v>
      </c>
      <c r="AL183" s="25" t="e">
        <f t="shared" si="20"/>
        <v>#N/A</v>
      </c>
      <c r="AM183" s="25" t="e">
        <f t="shared" si="19"/>
        <v>#N/A</v>
      </c>
      <c r="AN183" s="25">
        <f t="shared" si="19"/>
        <v>0.20062050223350519</v>
      </c>
      <c r="AO183" s="25" t="e">
        <f t="shared" si="19"/>
        <v>#N/A</v>
      </c>
      <c r="AP183" s="25" t="e">
        <f t="shared" si="19"/>
        <v>#N/A</v>
      </c>
      <c r="AQ183" s="25">
        <f t="shared" si="19"/>
        <v>0.20062050223350519</v>
      </c>
    </row>
    <row r="184" spans="1:43" x14ac:dyDescent="0.35">
      <c r="A184" s="25" t="s">
        <v>51</v>
      </c>
      <c r="B184" s="25" t="s">
        <v>400</v>
      </c>
      <c r="C184" s="26">
        <v>1001633</v>
      </c>
      <c r="D184" s="27">
        <v>0.29338917136192322</v>
      </c>
      <c r="E184" s="27">
        <v>0.39641568064689642</v>
      </c>
      <c r="F184" s="27">
        <v>0.43528205156326288</v>
      </c>
      <c r="G184" s="27">
        <v>0.52404367923736572</v>
      </c>
      <c r="H184" s="27">
        <v>5.346573144197464E-2</v>
      </c>
      <c r="I184" s="27">
        <v>-4.2318545281887048E-2</v>
      </c>
      <c r="J184" s="27">
        <v>1.9945882260799411E-2</v>
      </c>
      <c r="K184" s="27">
        <v>-0.13757921755313871</v>
      </c>
      <c r="L184" s="27">
        <v>0.62774777412414551</v>
      </c>
      <c r="M184" s="27">
        <v>0.36154183745384222</v>
      </c>
      <c r="N184" s="26">
        <v>0</v>
      </c>
      <c r="O184" s="26">
        <v>1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X184" s="28">
        <f t="shared" si="16"/>
        <v>-0.14189288020133967</v>
      </c>
      <c r="Y184" s="28">
        <f t="shared" si="16"/>
        <v>-0.1276279985904693</v>
      </c>
      <c r="Z184" s="25">
        <f t="shared" si="17"/>
        <v>1</v>
      </c>
      <c r="AA184" s="25">
        <f t="shared" si="17"/>
        <v>1</v>
      </c>
      <c r="AD184" s="25" t="e">
        <f t="shared" si="18"/>
        <v>#N/A</v>
      </c>
      <c r="AE184" s="25">
        <f t="shared" si="18"/>
        <v>0.52404367923736572</v>
      </c>
      <c r="AF184" s="25" t="e">
        <f t="shared" si="18"/>
        <v>#N/A</v>
      </c>
      <c r="AG184" s="25" t="e">
        <f t="shared" si="15"/>
        <v>#N/A</v>
      </c>
      <c r="AI184" s="25" t="e">
        <f t="shared" si="21"/>
        <v>#N/A</v>
      </c>
      <c r="AJ184" s="25">
        <f t="shared" si="21"/>
        <v>0.62774777412414551</v>
      </c>
      <c r="AK184" s="25" t="e">
        <f t="shared" si="21"/>
        <v>#N/A</v>
      </c>
      <c r="AL184" s="25" t="e">
        <f t="shared" si="20"/>
        <v>#N/A</v>
      </c>
      <c r="AM184" s="25" t="e">
        <f t="shared" si="19"/>
        <v>#N/A</v>
      </c>
      <c r="AN184" s="25">
        <f t="shared" si="19"/>
        <v>0.36154183745384222</v>
      </c>
      <c r="AO184" s="25" t="e">
        <f t="shared" si="19"/>
        <v>#N/A</v>
      </c>
      <c r="AP184" s="25" t="e">
        <f t="shared" si="19"/>
        <v>#N/A</v>
      </c>
      <c r="AQ184" s="25" t="e">
        <f t="shared" si="19"/>
        <v>#N/A</v>
      </c>
    </row>
    <row r="185" spans="1:43" x14ac:dyDescent="0.35">
      <c r="A185" s="25" t="s">
        <v>51</v>
      </c>
      <c r="B185" s="25" t="s">
        <v>401</v>
      </c>
      <c r="C185" s="26">
        <v>1003048</v>
      </c>
      <c r="D185" s="27">
        <v>0.61036628484725952</v>
      </c>
      <c r="E185" s="27">
        <v>0.64529579877853394</v>
      </c>
      <c r="F185" s="27">
        <v>0.81573814153671265</v>
      </c>
      <c r="G185" s="27">
        <v>0.96131592988967896</v>
      </c>
      <c r="H185" s="27">
        <v>0.37044283747673029</v>
      </c>
      <c r="I185" s="27">
        <v>0.20656156539916989</v>
      </c>
      <c r="J185" s="27">
        <v>0.40040197968482971</v>
      </c>
      <c r="K185" s="27">
        <v>0.29969304800033569</v>
      </c>
      <c r="L185" s="27">
        <v>0.51108020544052124</v>
      </c>
      <c r="M185" s="27">
        <v>0.46319794654846191</v>
      </c>
      <c r="N185" s="26">
        <v>0</v>
      </c>
      <c r="O185" s="26">
        <v>1</v>
      </c>
      <c r="P185" s="26">
        <v>0</v>
      </c>
      <c r="Q185" s="26">
        <v>0</v>
      </c>
      <c r="R185" s="26">
        <v>1</v>
      </c>
      <c r="S185" s="26">
        <v>0</v>
      </c>
      <c r="T185" s="26">
        <v>1</v>
      </c>
      <c r="U185" s="26">
        <v>0</v>
      </c>
      <c r="V185" s="26">
        <v>0</v>
      </c>
      <c r="X185" s="28">
        <f t="shared" si="16"/>
        <v>-0.20537185668945313</v>
      </c>
      <c r="Y185" s="28">
        <f t="shared" si="16"/>
        <v>-0.31602013111114502</v>
      </c>
      <c r="Z185" s="25">
        <f t="shared" si="17"/>
        <v>1</v>
      </c>
      <c r="AA185" s="25">
        <f t="shared" si="17"/>
        <v>1</v>
      </c>
      <c r="AD185" s="25" t="e">
        <f t="shared" si="18"/>
        <v>#N/A</v>
      </c>
      <c r="AE185" s="25">
        <f t="shared" si="18"/>
        <v>0.96131592988967896</v>
      </c>
      <c r="AF185" s="25" t="e">
        <f t="shared" si="18"/>
        <v>#N/A</v>
      </c>
      <c r="AG185" s="25" t="e">
        <f t="shared" si="15"/>
        <v>#N/A</v>
      </c>
      <c r="AI185" s="25" t="e">
        <f t="shared" si="21"/>
        <v>#N/A</v>
      </c>
      <c r="AJ185" s="25">
        <f t="shared" si="21"/>
        <v>0.51108020544052124</v>
      </c>
      <c r="AK185" s="25" t="e">
        <f t="shared" si="21"/>
        <v>#N/A</v>
      </c>
      <c r="AL185" s="25" t="e">
        <f t="shared" si="20"/>
        <v>#N/A</v>
      </c>
      <c r="AM185" s="25" t="e">
        <f t="shared" si="19"/>
        <v>#N/A</v>
      </c>
      <c r="AN185" s="25">
        <f t="shared" si="19"/>
        <v>0.46319794654846191</v>
      </c>
      <c r="AO185" s="25" t="e">
        <f t="shared" si="19"/>
        <v>#N/A</v>
      </c>
      <c r="AP185" s="25" t="e">
        <f t="shared" si="19"/>
        <v>#N/A</v>
      </c>
      <c r="AQ185" s="25">
        <f t="shared" si="19"/>
        <v>0.46319794654846191</v>
      </c>
    </row>
    <row r="186" spans="1:43" x14ac:dyDescent="0.35">
      <c r="A186" s="25" t="s">
        <v>51</v>
      </c>
      <c r="B186" s="25" t="s">
        <v>402</v>
      </c>
      <c r="C186" s="26">
        <v>111799</v>
      </c>
      <c r="D186" s="27">
        <v>0.51607733964920044</v>
      </c>
      <c r="E186" s="27">
        <v>0.61396157741546631</v>
      </c>
      <c r="F186" s="27">
        <v>0.67896044254302979</v>
      </c>
      <c r="G186" s="27">
        <v>0.89139604568481445</v>
      </c>
      <c r="H186" s="27">
        <v>0.27615389227867132</v>
      </c>
      <c r="I186" s="27">
        <v>0.17522734403610229</v>
      </c>
      <c r="J186" s="27">
        <v>0.26362428069114691</v>
      </c>
      <c r="K186" s="27">
        <v>0.22977314889431</v>
      </c>
      <c r="L186" s="27">
        <v>0.28178641200065607</v>
      </c>
      <c r="M186" s="27">
        <v>9.1607876121997833E-2</v>
      </c>
      <c r="N186" s="26">
        <v>0</v>
      </c>
      <c r="O186" s="26">
        <v>1</v>
      </c>
      <c r="P186" s="26">
        <v>0</v>
      </c>
      <c r="Q186" s="26">
        <v>0</v>
      </c>
      <c r="R186" s="26">
        <v>1</v>
      </c>
      <c r="S186" s="26">
        <v>0</v>
      </c>
      <c r="T186" s="26">
        <v>0</v>
      </c>
      <c r="U186" s="26">
        <v>0</v>
      </c>
      <c r="V186" s="26">
        <v>0</v>
      </c>
      <c r="X186" s="28">
        <f t="shared" si="16"/>
        <v>-0.16288310289382935</v>
      </c>
      <c r="Y186" s="28">
        <f t="shared" si="16"/>
        <v>-0.27743446826934814</v>
      </c>
      <c r="Z186" s="25">
        <f t="shared" si="17"/>
        <v>1</v>
      </c>
      <c r="AA186" s="25">
        <f t="shared" si="17"/>
        <v>1</v>
      </c>
      <c r="AD186" s="25" t="e">
        <f t="shared" si="18"/>
        <v>#N/A</v>
      </c>
      <c r="AE186" s="25">
        <f t="shared" si="18"/>
        <v>0.89139604568481445</v>
      </c>
      <c r="AF186" s="25" t="e">
        <f t="shared" si="18"/>
        <v>#N/A</v>
      </c>
      <c r="AG186" s="25" t="e">
        <f t="shared" si="15"/>
        <v>#N/A</v>
      </c>
      <c r="AI186" s="25" t="e">
        <f t="shared" si="21"/>
        <v>#N/A</v>
      </c>
      <c r="AJ186" s="25">
        <f t="shared" si="21"/>
        <v>0.28178641200065607</v>
      </c>
      <c r="AK186" s="25" t="e">
        <f t="shared" si="21"/>
        <v>#N/A</v>
      </c>
      <c r="AL186" s="25" t="e">
        <f t="shared" si="20"/>
        <v>#N/A</v>
      </c>
      <c r="AM186" s="25" t="e">
        <f t="shared" si="19"/>
        <v>#N/A</v>
      </c>
      <c r="AN186" s="25">
        <f t="shared" si="19"/>
        <v>9.1607876121997833E-2</v>
      </c>
      <c r="AO186" s="25" t="e">
        <f t="shared" si="19"/>
        <v>#N/A</v>
      </c>
      <c r="AP186" s="25" t="e">
        <f t="shared" si="19"/>
        <v>#N/A</v>
      </c>
      <c r="AQ186" s="25">
        <f t="shared" si="19"/>
        <v>9.1607876121997833E-2</v>
      </c>
    </row>
    <row r="187" spans="1:43" x14ac:dyDescent="0.35">
      <c r="A187" s="25" t="s">
        <v>51</v>
      </c>
      <c r="B187" s="25" t="s">
        <v>403</v>
      </c>
      <c r="C187" s="26">
        <v>1011722</v>
      </c>
      <c r="D187" s="27">
        <v>3.5115502774715417E-2</v>
      </c>
      <c r="E187" s="27">
        <v>0.59721463918685913</v>
      </c>
      <c r="F187" s="27">
        <v>0.27914050221443182</v>
      </c>
      <c r="G187" s="27">
        <v>0.66804450750350952</v>
      </c>
      <c r="H187" s="27">
        <v>-0.20480793714523321</v>
      </c>
      <c r="I187" s="27">
        <v>0.15848040580749509</v>
      </c>
      <c r="J187" s="27">
        <v>-0.1361956596374512</v>
      </c>
      <c r="K187" s="27">
        <v>6.4216130413115016E-3</v>
      </c>
      <c r="L187" s="27">
        <v>0.98051464557647705</v>
      </c>
      <c r="M187" s="27">
        <v>1.380373071879148E-2</v>
      </c>
      <c r="N187" s="26">
        <v>0</v>
      </c>
      <c r="O187" s="26">
        <v>1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X187" s="28">
        <f t="shared" si="16"/>
        <v>-0.24402499943971639</v>
      </c>
      <c r="Y187" s="28">
        <f t="shared" si="16"/>
        <v>-7.0829868316650391E-2</v>
      </c>
      <c r="Z187" s="25">
        <f t="shared" si="17"/>
        <v>1</v>
      </c>
      <c r="AA187" s="25">
        <f t="shared" si="17"/>
        <v>1</v>
      </c>
      <c r="AD187" s="25" t="e">
        <f t="shared" si="18"/>
        <v>#N/A</v>
      </c>
      <c r="AE187" s="25">
        <f t="shared" si="18"/>
        <v>0.66804450750350952</v>
      </c>
      <c r="AF187" s="25" t="e">
        <f t="shared" si="18"/>
        <v>#N/A</v>
      </c>
      <c r="AG187" s="25" t="e">
        <f t="shared" si="15"/>
        <v>#N/A</v>
      </c>
      <c r="AI187" s="25" t="e">
        <f t="shared" si="21"/>
        <v>#N/A</v>
      </c>
      <c r="AJ187" s="25">
        <f t="shared" si="21"/>
        <v>0.98051464557647705</v>
      </c>
      <c r="AK187" s="25" t="e">
        <f t="shared" si="21"/>
        <v>#N/A</v>
      </c>
      <c r="AL187" s="25" t="e">
        <f t="shared" si="20"/>
        <v>#N/A</v>
      </c>
      <c r="AM187" s="25" t="e">
        <f t="shared" si="19"/>
        <v>#N/A</v>
      </c>
      <c r="AN187" s="25">
        <f t="shared" si="19"/>
        <v>1.380373071879148E-2</v>
      </c>
      <c r="AO187" s="25" t="e">
        <f t="shared" si="19"/>
        <v>#N/A</v>
      </c>
      <c r="AP187" s="25" t="e">
        <f t="shared" si="19"/>
        <v>#N/A</v>
      </c>
      <c r="AQ187" s="25" t="e">
        <f t="shared" si="19"/>
        <v>#N/A</v>
      </c>
    </row>
    <row r="188" spans="1:43" x14ac:dyDescent="0.35">
      <c r="A188" s="25" t="s">
        <v>51</v>
      </c>
      <c r="B188" s="25" t="s">
        <v>404</v>
      </c>
      <c r="C188" s="26">
        <v>112204</v>
      </c>
      <c r="D188" s="27">
        <v>0.15810781717300421</v>
      </c>
      <c r="E188" s="27">
        <v>0.44587883353233337</v>
      </c>
      <c r="F188" s="27">
        <v>0.38659435510635382</v>
      </c>
      <c r="G188" s="27">
        <v>0.72602218389511108</v>
      </c>
      <c r="H188" s="27">
        <v>-8.1815622746944427E-2</v>
      </c>
      <c r="I188" s="27">
        <v>7.1446066722273827E-3</v>
      </c>
      <c r="J188" s="27">
        <v>-2.8741814196109772E-2</v>
      </c>
      <c r="K188" s="27">
        <v>6.4399287104606628E-2</v>
      </c>
      <c r="L188" s="27">
        <v>0.6400800347328186</v>
      </c>
      <c r="M188" s="27">
        <v>7.5664177536964417E-2</v>
      </c>
      <c r="N188" s="26">
        <v>0</v>
      </c>
      <c r="O188" s="26">
        <v>1</v>
      </c>
      <c r="P188" s="26">
        <v>0</v>
      </c>
      <c r="Q188" s="26">
        <v>0</v>
      </c>
      <c r="R188" s="26">
        <v>1</v>
      </c>
      <c r="S188" s="26">
        <v>0</v>
      </c>
      <c r="T188" s="26">
        <v>0</v>
      </c>
      <c r="U188" s="26">
        <v>0</v>
      </c>
      <c r="V188" s="26">
        <v>0</v>
      </c>
      <c r="X188" s="28">
        <f t="shared" si="16"/>
        <v>-0.22848653793334961</v>
      </c>
      <c r="Y188" s="28">
        <f t="shared" si="16"/>
        <v>-0.28014335036277771</v>
      </c>
      <c r="Z188" s="25">
        <f t="shared" si="17"/>
        <v>1</v>
      </c>
      <c r="AA188" s="25">
        <f t="shared" si="17"/>
        <v>1</v>
      </c>
      <c r="AD188" s="25" t="e">
        <f t="shared" si="18"/>
        <v>#N/A</v>
      </c>
      <c r="AE188" s="25">
        <f t="shared" si="18"/>
        <v>0.72602218389511108</v>
      </c>
      <c r="AF188" s="25" t="e">
        <f t="shared" si="18"/>
        <v>#N/A</v>
      </c>
      <c r="AG188" s="25" t="e">
        <f t="shared" si="15"/>
        <v>#N/A</v>
      </c>
      <c r="AI188" s="25" t="e">
        <f t="shared" si="21"/>
        <v>#N/A</v>
      </c>
      <c r="AJ188" s="25">
        <f t="shared" si="21"/>
        <v>0.6400800347328186</v>
      </c>
      <c r="AK188" s="25" t="e">
        <f t="shared" si="21"/>
        <v>#N/A</v>
      </c>
      <c r="AL188" s="25" t="e">
        <f t="shared" si="20"/>
        <v>#N/A</v>
      </c>
      <c r="AM188" s="25" t="e">
        <f t="shared" si="19"/>
        <v>#N/A</v>
      </c>
      <c r="AN188" s="25">
        <f t="shared" si="19"/>
        <v>7.5664177536964417E-2</v>
      </c>
      <c r="AO188" s="25" t="e">
        <f t="shared" si="19"/>
        <v>#N/A</v>
      </c>
      <c r="AP188" s="25" t="e">
        <f t="shared" si="19"/>
        <v>#N/A</v>
      </c>
      <c r="AQ188" s="25">
        <f t="shared" si="19"/>
        <v>7.5664177536964417E-2</v>
      </c>
    </row>
    <row r="189" spans="1:43" x14ac:dyDescent="0.35">
      <c r="A189" s="25" t="s">
        <v>52</v>
      </c>
      <c r="B189" s="25" t="s">
        <v>405</v>
      </c>
      <c r="C189" s="26">
        <v>1001601</v>
      </c>
      <c r="D189" s="27">
        <v>0.50131422281265259</v>
      </c>
      <c r="E189" s="27">
        <v>0.82099783420562744</v>
      </c>
      <c r="F189" s="27">
        <v>0.41622543334960938</v>
      </c>
      <c r="G189" s="27">
        <v>0.77073442935943604</v>
      </c>
      <c r="H189" s="27">
        <v>-7.3196925222873688E-2</v>
      </c>
      <c r="I189" s="27">
        <v>-9.4405986368656158E-2</v>
      </c>
      <c r="J189" s="27">
        <v>-7.8886449337005615E-2</v>
      </c>
      <c r="K189" s="27">
        <v>3.2773114740848541E-2</v>
      </c>
      <c r="L189" s="27">
        <v>0.40679717063903809</v>
      </c>
      <c r="M189" s="27">
        <v>0.1046138778328896</v>
      </c>
      <c r="N189" s="26">
        <v>0</v>
      </c>
      <c r="O189" s="26">
        <v>0</v>
      </c>
      <c r="P189" s="26">
        <v>0</v>
      </c>
      <c r="Q189" s="26">
        <v>1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X189" s="28">
        <f t="shared" si="16"/>
        <v>8.5088789463043213E-2</v>
      </c>
      <c r="Y189" s="28">
        <f t="shared" si="16"/>
        <v>5.0263404846191406E-2</v>
      </c>
      <c r="Z189" s="25">
        <f t="shared" si="17"/>
        <v>0</v>
      </c>
      <c r="AA189" s="25">
        <f t="shared" si="17"/>
        <v>0</v>
      </c>
      <c r="AD189" s="25" t="e">
        <f t="shared" si="18"/>
        <v>#N/A</v>
      </c>
      <c r="AE189" s="25" t="e">
        <f t="shared" si="18"/>
        <v>#N/A</v>
      </c>
      <c r="AF189" s="25" t="e">
        <f t="shared" si="18"/>
        <v>#N/A</v>
      </c>
      <c r="AG189" s="25">
        <f t="shared" si="15"/>
        <v>0.77073442935943604</v>
      </c>
      <c r="AI189" s="25" t="e">
        <f t="shared" si="21"/>
        <v>#N/A</v>
      </c>
      <c r="AJ189" s="25" t="e">
        <f t="shared" si="21"/>
        <v>#N/A</v>
      </c>
      <c r="AK189" s="25" t="e">
        <f t="shared" si="21"/>
        <v>#N/A</v>
      </c>
      <c r="AL189" s="25">
        <f t="shared" si="20"/>
        <v>0.40679717063903809</v>
      </c>
      <c r="AM189" s="25" t="e">
        <f t="shared" si="19"/>
        <v>#N/A</v>
      </c>
      <c r="AN189" s="25" t="e">
        <f t="shared" si="19"/>
        <v>#N/A</v>
      </c>
      <c r="AO189" s="25" t="e">
        <f t="shared" si="19"/>
        <v>#N/A</v>
      </c>
      <c r="AP189" s="25">
        <f t="shared" si="19"/>
        <v>0.1046138778328896</v>
      </c>
      <c r="AQ189" s="25" t="e">
        <f t="shared" si="19"/>
        <v>#N/A</v>
      </c>
    </row>
    <row r="190" spans="1:43" x14ac:dyDescent="0.35">
      <c r="A190" s="25" t="s">
        <v>52</v>
      </c>
      <c r="B190" s="25" t="s">
        <v>406</v>
      </c>
      <c r="C190" s="26">
        <v>1025922</v>
      </c>
      <c r="D190" s="27">
        <v>0.54070347547531128</v>
      </c>
      <c r="E190" s="27">
        <v>0.73562484979629517</v>
      </c>
      <c r="F190" s="27">
        <v>0.47455576062202448</v>
      </c>
      <c r="G190" s="27">
        <v>0.58696168661117554</v>
      </c>
      <c r="H190" s="27">
        <v>-3.3807668834924698E-2</v>
      </c>
      <c r="I190" s="27">
        <v>-0.17977896332740781</v>
      </c>
      <c r="J190" s="27">
        <v>-2.0556120201945301E-2</v>
      </c>
      <c r="K190" s="27">
        <v>-0.15099963545799261</v>
      </c>
      <c r="L190" s="27">
        <v>0.47182556986808782</v>
      </c>
      <c r="M190" s="27">
        <v>0.2383098304271698</v>
      </c>
      <c r="N190" s="26">
        <v>0</v>
      </c>
      <c r="O190" s="26">
        <v>0</v>
      </c>
      <c r="P190" s="26">
        <v>0</v>
      </c>
      <c r="Q190" s="26">
        <v>1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X190" s="28">
        <f t="shared" si="16"/>
        <v>6.6147714853286799E-2</v>
      </c>
      <c r="Y190" s="28">
        <f t="shared" si="16"/>
        <v>0.14866316318511963</v>
      </c>
      <c r="Z190" s="25">
        <f t="shared" si="17"/>
        <v>0</v>
      </c>
      <c r="AA190" s="25">
        <f t="shared" si="17"/>
        <v>0</v>
      </c>
      <c r="AD190" s="25" t="e">
        <f t="shared" si="18"/>
        <v>#N/A</v>
      </c>
      <c r="AE190" s="25" t="e">
        <f t="shared" si="18"/>
        <v>#N/A</v>
      </c>
      <c r="AF190" s="25" t="e">
        <f t="shared" si="18"/>
        <v>#N/A</v>
      </c>
      <c r="AG190" s="25">
        <f t="shared" si="15"/>
        <v>0.58696168661117554</v>
      </c>
      <c r="AI190" s="25" t="e">
        <f t="shared" si="21"/>
        <v>#N/A</v>
      </c>
      <c r="AJ190" s="25" t="e">
        <f t="shared" si="21"/>
        <v>#N/A</v>
      </c>
      <c r="AK190" s="25" t="e">
        <f t="shared" si="21"/>
        <v>#N/A</v>
      </c>
      <c r="AL190" s="25">
        <f t="shared" si="20"/>
        <v>0.47182556986808782</v>
      </c>
      <c r="AM190" s="25" t="e">
        <f t="shared" si="19"/>
        <v>#N/A</v>
      </c>
      <c r="AN190" s="25" t="e">
        <f t="shared" si="19"/>
        <v>#N/A</v>
      </c>
      <c r="AO190" s="25" t="e">
        <f t="shared" si="19"/>
        <v>#N/A</v>
      </c>
      <c r="AP190" s="25">
        <f t="shared" si="19"/>
        <v>0.2383098304271698</v>
      </c>
      <c r="AQ190" s="25" t="e">
        <f t="shared" si="19"/>
        <v>#N/A</v>
      </c>
    </row>
    <row r="191" spans="1:43" x14ac:dyDescent="0.35">
      <c r="A191" s="25" t="s">
        <v>52</v>
      </c>
      <c r="B191" s="25" t="s">
        <v>407</v>
      </c>
      <c r="C191" s="26">
        <v>1008307</v>
      </c>
      <c r="D191" s="27">
        <v>0.24324184656143191</v>
      </c>
      <c r="E191" s="27">
        <v>0.83906537294387817</v>
      </c>
      <c r="F191" s="27">
        <v>0.2259463369846344</v>
      </c>
      <c r="G191" s="27">
        <v>0.67545706033706665</v>
      </c>
      <c r="H191" s="27">
        <v>-0.33126929402351379</v>
      </c>
      <c r="I191" s="27">
        <v>-7.6338447630405426E-2</v>
      </c>
      <c r="J191" s="27">
        <v>-0.26916554570198059</v>
      </c>
      <c r="K191" s="27">
        <v>-6.2504254281520844E-2</v>
      </c>
      <c r="L191" s="27">
        <v>8.3687752485275269E-2</v>
      </c>
      <c r="M191" s="27">
        <v>0.46170967817306519</v>
      </c>
      <c r="N191" s="26">
        <v>0</v>
      </c>
      <c r="O191" s="26">
        <v>0</v>
      </c>
      <c r="P191" s="26">
        <v>0</v>
      </c>
      <c r="Q191" s="26">
        <v>1</v>
      </c>
      <c r="R191" s="26">
        <v>0</v>
      </c>
      <c r="S191" s="26">
        <v>0</v>
      </c>
      <c r="T191" s="26">
        <v>0</v>
      </c>
      <c r="U191" s="26">
        <v>0</v>
      </c>
      <c r="V191" s="26">
        <v>0</v>
      </c>
      <c r="X191" s="28">
        <f t="shared" si="16"/>
        <v>1.7295509576797513E-2</v>
      </c>
      <c r="Y191" s="28">
        <f t="shared" si="16"/>
        <v>0.16360831260681152</v>
      </c>
      <c r="Z191" s="25">
        <f t="shared" si="17"/>
        <v>0</v>
      </c>
      <c r="AA191" s="25">
        <f t="shared" si="17"/>
        <v>0</v>
      </c>
      <c r="AD191" s="25" t="e">
        <f t="shared" si="18"/>
        <v>#N/A</v>
      </c>
      <c r="AE191" s="25" t="e">
        <f t="shared" si="18"/>
        <v>#N/A</v>
      </c>
      <c r="AF191" s="25" t="e">
        <f t="shared" si="18"/>
        <v>#N/A</v>
      </c>
      <c r="AG191" s="25">
        <f t="shared" si="15"/>
        <v>0.67545706033706665</v>
      </c>
      <c r="AI191" s="25" t="e">
        <f t="shared" si="21"/>
        <v>#N/A</v>
      </c>
      <c r="AJ191" s="25" t="e">
        <f t="shared" si="21"/>
        <v>#N/A</v>
      </c>
      <c r="AK191" s="25" t="e">
        <f t="shared" si="21"/>
        <v>#N/A</v>
      </c>
      <c r="AL191" s="25">
        <f t="shared" si="20"/>
        <v>8.3687752485275269E-2</v>
      </c>
      <c r="AM191" s="25" t="e">
        <f t="shared" si="19"/>
        <v>#N/A</v>
      </c>
      <c r="AN191" s="25" t="e">
        <f t="shared" si="19"/>
        <v>#N/A</v>
      </c>
      <c r="AO191" s="25" t="e">
        <f t="shared" si="19"/>
        <v>#N/A</v>
      </c>
      <c r="AP191" s="25">
        <f t="shared" si="19"/>
        <v>0.46170967817306519</v>
      </c>
      <c r="AQ191" s="25" t="e">
        <f t="shared" si="19"/>
        <v>#N/A</v>
      </c>
    </row>
    <row r="192" spans="1:43" x14ac:dyDescent="0.35">
      <c r="A192" s="25" t="s">
        <v>52</v>
      </c>
      <c r="B192" s="25" t="s">
        <v>408</v>
      </c>
      <c r="C192" s="26">
        <v>113359</v>
      </c>
      <c r="D192" s="27">
        <v>0.66889804601669312</v>
      </c>
      <c r="E192" s="27">
        <v>0.96173602342605591</v>
      </c>
      <c r="F192" s="27">
        <v>0.57057797908782959</v>
      </c>
      <c r="G192" s="27">
        <v>0.78798311948776245</v>
      </c>
      <c r="H192" s="27">
        <v>9.438689798116684E-2</v>
      </c>
      <c r="I192" s="27">
        <v>4.6332202851772308E-2</v>
      </c>
      <c r="J192" s="27">
        <v>7.54660964012146E-2</v>
      </c>
      <c r="K192" s="27">
        <v>5.0021804869174957E-2</v>
      </c>
      <c r="L192" s="27">
        <v>0.63917696475982666</v>
      </c>
      <c r="M192" s="27">
        <v>0.11847662180662159</v>
      </c>
      <c r="N192" s="26">
        <v>0</v>
      </c>
      <c r="O192" s="26">
        <v>0</v>
      </c>
      <c r="P192" s="26">
        <v>0</v>
      </c>
      <c r="Q192" s="26">
        <v>1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X192" s="28">
        <f t="shared" si="16"/>
        <v>9.8320066928863525E-2</v>
      </c>
      <c r="Y192" s="28">
        <f t="shared" si="16"/>
        <v>0.17375290393829346</v>
      </c>
      <c r="Z192" s="25">
        <f t="shared" si="17"/>
        <v>0</v>
      </c>
      <c r="AA192" s="25">
        <f t="shared" si="17"/>
        <v>0</v>
      </c>
      <c r="AD192" s="25" t="e">
        <f t="shared" si="18"/>
        <v>#N/A</v>
      </c>
      <c r="AE192" s="25" t="e">
        <f t="shared" si="18"/>
        <v>#N/A</v>
      </c>
      <c r="AF192" s="25" t="e">
        <f t="shared" si="18"/>
        <v>#N/A</v>
      </c>
      <c r="AG192" s="25">
        <f t="shared" si="15"/>
        <v>0.78798311948776245</v>
      </c>
      <c r="AI192" s="25" t="e">
        <f t="shared" si="21"/>
        <v>#N/A</v>
      </c>
      <c r="AJ192" s="25" t="e">
        <f t="shared" si="21"/>
        <v>#N/A</v>
      </c>
      <c r="AK192" s="25" t="e">
        <f t="shared" si="21"/>
        <v>#N/A</v>
      </c>
      <c r="AL192" s="25">
        <f t="shared" si="20"/>
        <v>0.63917696475982666</v>
      </c>
      <c r="AM192" s="25" t="e">
        <f t="shared" si="19"/>
        <v>#N/A</v>
      </c>
      <c r="AN192" s="25" t="e">
        <f t="shared" si="19"/>
        <v>#N/A</v>
      </c>
      <c r="AO192" s="25" t="e">
        <f t="shared" si="19"/>
        <v>#N/A</v>
      </c>
      <c r="AP192" s="25">
        <f t="shared" si="19"/>
        <v>0.11847662180662159</v>
      </c>
      <c r="AQ192" s="25" t="e">
        <f t="shared" si="19"/>
        <v>#N/A</v>
      </c>
    </row>
    <row r="193" spans="1:43" x14ac:dyDescent="0.35">
      <c r="A193" s="25" t="s">
        <v>52</v>
      </c>
      <c r="B193" s="25" t="s">
        <v>409</v>
      </c>
      <c r="C193" s="26">
        <v>1028649</v>
      </c>
      <c r="D193" s="27">
        <v>0.63531225919723511</v>
      </c>
      <c r="E193" s="27">
        <v>0.96091097593307495</v>
      </c>
      <c r="F193" s="27">
        <v>0.55226826667785645</v>
      </c>
      <c r="G193" s="27">
        <v>0.75418895483016968</v>
      </c>
      <c r="H193" s="27">
        <v>6.080111488699913E-2</v>
      </c>
      <c r="I193" s="27">
        <v>4.5507155358791351E-2</v>
      </c>
      <c r="J193" s="27">
        <v>5.7156387716531747E-2</v>
      </c>
      <c r="K193" s="27">
        <v>1.622764021158218E-2</v>
      </c>
      <c r="L193" s="27">
        <v>0.72757416963577271</v>
      </c>
      <c r="M193" s="27">
        <v>8.2944765686988831E-2</v>
      </c>
      <c r="N193" s="26">
        <v>0</v>
      </c>
      <c r="O193" s="26">
        <v>0</v>
      </c>
      <c r="P193" s="26">
        <v>0</v>
      </c>
      <c r="Q193" s="26">
        <v>1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X193" s="28">
        <f t="shared" si="16"/>
        <v>8.3043992519378662E-2</v>
      </c>
      <c r="Y193" s="28">
        <f t="shared" si="16"/>
        <v>0.20672202110290527</v>
      </c>
      <c r="Z193" s="25">
        <f t="shared" si="17"/>
        <v>0</v>
      </c>
      <c r="AA193" s="25">
        <f t="shared" si="17"/>
        <v>0</v>
      </c>
      <c r="AD193" s="25" t="e">
        <f t="shared" si="18"/>
        <v>#N/A</v>
      </c>
      <c r="AE193" s="25" t="e">
        <f t="shared" si="18"/>
        <v>#N/A</v>
      </c>
      <c r="AF193" s="25" t="e">
        <f t="shared" si="18"/>
        <v>#N/A</v>
      </c>
      <c r="AG193" s="25">
        <f t="shared" si="15"/>
        <v>0.75418895483016968</v>
      </c>
      <c r="AI193" s="25" t="e">
        <f t="shared" si="21"/>
        <v>#N/A</v>
      </c>
      <c r="AJ193" s="25" t="e">
        <f t="shared" si="21"/>
        <v>#N/A</v>
      </c>
      <c r="AK193" s="25" t="e">
        <f t="shared" si="21"/>
        <v>#N/A</v>
      </c>
      <c r="AL193" s="25">
        <f t="shared" si="20"/>
        <v>0.72757416963577271</v>
      </c>
      <c r="AM193" s="25" t="e">
        <f t="shared" si="19"/>
        <v>#N/A</v>
      </c>
      <c r="AN193" s="25" t="e">
        <f t="shared" si="19"/>
        <v>#N/A</v>
      </c>
      <c r="AO193" s="25" t="e">
        <f t="shared" si="19"/>
        <v>#N/A</v>
      </c>
      <c r="AP193" s="25">
        <f t="shared" si="19"/>
        <v>8.2944765686988831E-2</v>
      </c>
      <c r="AQ193" s="25" t="e">
        <f t="shared" si="19"/>
        <v>#N/A</v>
      </c>
    </row>
    <row r="194" spans="1:43" x14ac:dyDescent="0.35">
      <c r="A194" s="25" t="s">
        <v>52</v>
      </c>
      <c r="B194" s="25" t="s">
        <v>410</v>
      </c>
      <c r="C194" s="26">
        <v>112009</v>
      </c>
      <c r="D194" s="27">
        <v>0.57641899585723877</v>
      </c>
      <c r="E194" s="27">
        <v>0.877616286277771</v>
      </c>
      <c r="F194" s="27">
        <v>0.49914959073066711</v>
      </c>
      <c r="G194" s="27">
        <v>0.72634470462799072</v>
      </c>
      <c r="H194" s="27">
        <v>1.90785073209554E-3</v>
      </c>
      <c r="I194" s="27">
        <v>-3.7787534296512597E-2</v>
      </c>
      <c r="J194" s="27">
        <v>4.0377103723585614E-3</v>
      </c>
      <c r="K194" s="27">
        <v>-1.1616610921919349E-2</v>
      </c>
      <c r="L194" s="27">
        <v>0.5921514630317688</v>
      </c>
      <c r="M194" s="27">
        <v>0.13273097574710849</v>
      </c>
      <c r="N194" s="26">
        <v>0</v>
      </c>
      <c r="O194" s="26">
        <v>0</v>
      </c>
      <c r="P194" s="26">
        <v>0</v>
      </c>
      <c r="Q194" s="26">
        <v>1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X194" s="28">
        <f t="shared" si="16"/>
        <v>7.7269405126571655E-2</v>
      </c>
      <c r="Y194" s="28">
        <f t="shared" si="16"/>
        <v>0.15127158164978027</v>
      </c>
      <c r="Z194" s="25">
        <f t="shared" si="17"/>
        <v>0</v>
      </c>
      <c r="AA194" s="25">
        <f t="shared" si="17"/>
        <v>0</v>
      </c>
      <c r="AD194" s="25" t="e">
        <f t="shared" si="18"/>
        <v>#N/A</v>
      </c>
      <c r="AE194" s="25" t="e">
        <f t="shared" si="18"/>
        <v>#N/A</v>
      </c>
      <c r="AF194" s="25" t="e">
        <f t="shared" si="18"/>
        <v>#N/A</v>
      </c>
      <c r="AG194" s="25">
        <f t="shared" si="18"/>
        <v>0.72634470462799072</v>
      </c>
      <c r="AI194" s="25" t="e">
        <f t="shared" si="21"/>
        <v>#N/A</v>
      </c>
      <c r="AJ194" s="25" t="e">
        <f t="shared" si="21"/>
        <v>#N/A</v>
      </c>
      <c r="AK194" s="25" t="e">
        <f t="shared" si="21"/>
        <v>#N/A</v>
      </c>
      <c r="AL194" s="25">
        <f t="shared" si="20"/>
        <v>0.5921514630317688</v>
      </c>
      <c r="AM194" s="25" t="e">
        <f t="shared" si="19"/>
        <v>#N/A</v>
      </c>
      <c r="AN194" s="25" t="e">
        <f t="shared" si="19"/>
        <v>#N/A</v>
      </c>
      <c r="AO194" s="25" t="e">
        <f t="shared" si="19"/>
        <v>#N/A</v>
      </c>
      <c r="AP194" s="25">
        <f t="shared" si="19"/>
        <v>0.13273097574710849</v>
      </c>
      <c r="AQ194" s="25" t="e">
        <f t="shared" si="19"/>
        <v>#N/A</v>
      </c>
    </row>
    <row r="195" spans="1:43" x14ac:dyDescent="0.35">
      <c r="A195" s="25" t="s">
        <v>52</v>
      </c>
      <c r="B195" s="25" t="s">
        <v>411</v>
      </c>
      <c r="C195" s="26">
        <v>1010913</v>
      </c>
      <c r="D195" s="27">
        <v>0.4841020405292511</v>
      </c>
      <c r="E195" s="27">
        <v>0.88014405965805054</v>
      </c>
      <c r="F195" s="27">
        <v>0.48699283599853521</v>
      </c>
      <c r="G195" s="27">
        <v>0.7784997820854187</v>
      </c>
      <c r="H195" s="27">
        <v>-9.0409107506275177E-2</v>
      </c>
      <c r="I195" s="27">
        <v>-3.5259760916233063E-2</v>
      </c>
      <c r="J195" s="27">
        <v>-8.1190448254346848E-3</v>
      </c>
      <c r="K195" s="27">
        <v>4.0538467466831207E-2</v>
      </c>
      <c r="L195" s="27">
        <v>0.64820808172225952</v>
      </c>
      <c r="M195" s="27">
        <v>6.0454230755567551E-2</v>
      </c>
      <c r="N195" s="26">
        <v>0</v>
      </c>
      <c r="O195" s="26">
        <v>0</v>
      </c>
      <c r="P195" s="26">
        <v>0</v>
      </c>
      <c r="Q195" s="26">
        <v>1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X195" s="28">
        <f t="shared" ref="X195:Y258" si="22">D195-F195</f>
        <v>-2.8907954692841131E-3</v>
      </c>
      <c r="Y195" s="28">
        <f t="shared" si="22"/>
        <v>0.10164427757263184</v>
      </c>
      <c r="Z195" s="25">
        <f t="shared" ref="Z195:AA258" si="23">IF(X195&lt;0,1,0)</f>
        <v>1</v>
      </c>
      <c r="AA195" s="25">
        <f t="shared" si="23"/>
        <v>0</v>
      </c>
      <c r="AD195" s="25" t="e">
        <f t="shared" ref="AD195:AG258" si="24">IF(N195=1,$G195,NA())</f>
        <v>#N/A</v>
      </c>
      <c r="AE195" s="25" t="e">
        <f t="shared" si="24"/>
        <v>#N/A</v>
      </c>
      <c r="AF195" s="25" t="e">
        <f t="shared" si="24"/>
        <v>#N/A</v>
      </c>
      <c r="AG195" s="25">
        <f t="shared" si="24"/>
        <v>0.7784997820854187</v>
      </c>
      <c r="AI195" s="25" t="e">
        <f t="shared" si="21"/>
        <v>#N/A</v>
      </c>
      <c r="AJ195" s="25" t="e">
        <f t="shared" si="21"/>
        <v>#N/A</v>
      </c>
      <c r="AK195" s="25" t="e">
        <f t="shared" si="21"/>
        <v>#N/A</v>
      </c>
      <c r="AL195" s="25">
        <f t="shared" si="20"/>
        <v>0.64820808172225952</v>
      </c>
      <c r="AM195" s="25" t="e">
        <f t="shared" si="19"/>
        <v>#N/A</v>
      </c>
      <c r="AN195" s="25" t="e">
        <f t="shared" si="19"/>
        <v>#N/A</v>
      </c>
      <c r="AO195" s="25" t="e">
        <f t="shared" si="19"/>
        <v>#N/A</v>
      </c>
      <c r="AP195" s="25">
        <f t="shared" si="19"/>
        <v>6.0454230755567551E-2</v>
      </c>
      <c r="AQ195" s="25" t="e">
        <f t="shared" si="19"/>
        <v>#N/A</v>
      </c>
    </row>
    <row r="196" spans="1:43" x14ac:dyDescent="0.35">
      <c r="A196" s="25" t="s">
        <v>52</v>
      </c>
      <c r="B196" s="25" t="s">
        <v>412</v>
      </c>
      <c r="C196" s="26">
        <v>1003495</v>
      </c>
      <c r="D196" s="27">
        <v>0.60679817199707031</v>
      </c>
      <c r="E196" s="27">
        <v>1.0961006879806521</v>
      </c>
      <c r="F196" s="27">
        <v>0.47759813070297241</v>
      </c>
      <c r="G196" s="27">
        <v>0.80684846639633179</v>
      </c>
      <c r="H196" s="27">
        <v>3.2287027686834342E-2</v>
      </c>
      <c r="I196" s="27">
        <v>0.18069687485694891</v>
      </c>
      <c r="J196" s="27">
        <v>-1.7513750120997429E-2</v>
      </c>
      <c r="K196" s="27">
        <v>6.8887151777744293E-2</v>
      </c>
      <c r="L196" s="27">
        <v>0.41913145780563349</v>
      </c>
      <c r="M196" s="27">
        <v>0.1160430610179901</v>
      </c>
      <c r="N196" s="26">
        <v>0</v>
      </c>
      <c r="O196" s="26">
        <v>0</v>
      </c>
      <c r="P196" s="26">
        <v>0</v>
      </c>
      <c r="Q196" s="26">
        <v>1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X196" s="28">
        <f t="shared" si="22"/>
        <v>0.1292000412940979</v>
      </c>
      <c r="Y196" s="28">
        <f t="shared" si="22"/>
        <v>0.28925222158432029</v>
      </c>
      <c r="Z196" s="25">
        <f t="shared" si="23"/>
        <v>0</v>
      </c>
      <c r="AA196" s="25">
        <f t="shared" si="23"/>
        <v>0</v>
      </c>
      <c r="AD196" s="25" t="e">
        <f t="shared" si="24"/>
        <v>#N/A</v>
      </c>
      <c r="AE196" s="25" t="e">
        <f t="shared" si="24"/>
        <v>#N/A</v>
      </c>
      <c r="AF196" s="25" t="e">
        <f t="shared" si="24"/>
        <v>#N/A</v>
      </c>
      <c r="AG196" s="25">
        <f t="shared" si="24"/>
        <v>0.80684846639633179</v>
      </c>
      <c r="AI196" s="25" t="e">
        <f t="shared" si="21"/>
        <v>#N/A</v>
      </c>
      <c r="AJ196" s="25" t="e">
        <f t="shared" si="21"/>
        <v>#N/A</v>
      </c>
      <c r="AK196" s="25" t="e">
        <f t="shared" si="21"/>
        <v>#N/A</v>
      </c>
      <c r="AL196" s="25">
        <f t="shared" si="20"/>
        <v>0.41913145780563349</v>
      </c>
      <c r="AM196" s="25" t="e">
        <f t="shared" si="19"/>
        <v>#N/A</v>
      </c>
      <c r="AN196" s="25" t="e">
        <f t="shared" si="19"/>
        <v>#N/A</v>
      </c>
      <c r="AO196" s="25" t="e">
        <f t="shared" si="19"/>
        <v>#N/A</v>
      </c>
      <c r="AP196" s="25">
        <f t="shared" si="19"/>
        <v>0.1160430610179901</v>
      </c>
      <c r="AQ196" s="25" t="e">
        <f t="shared" si="19"/>
        <v>#N/A</v>
      </c>
    </row>
    <row r="197" spans="1:43" x14ac:dyDescent="0.35">
      <c r="A197" s="25" t="s">
        <v>52</v>
      </c>
      <c r="B197" s="25" t="s">
        <v>413</v>
      </c>
      <c r="C197" s="26">
        <v>108528</v>
      </c>
      <c r="D197" s="27">
        <v>0.61364823579788208</v>
      </c>
      <c r="E197" s="27">
        <v>0.87902909517288208</v>
      </c>
      <c r="F197" s="27">
        <v>0.55301535129547119</v>
      </c>
      <c r="G197" s="27">
        <v>0.73367911577224731</v>
      </c>
      <c r="H197" s="27">
        <v>3.9137091487646103E-2</v>
      </c>
      <c r="I197" s="27">
        <v>-3.637472540140152E-2</v>
      </c>
      <c r="J197" s="27">
        <v>5.79034723341465E-2</v>
      </c>
      <c r="K197" s="27">
        <v>-4.2821993120014668E-3</v>
      </c>
      <c r="L197" s="27">
        <v>0.547565758228302</v>
      </c>
      <c r="M197" s="27">
        <v>0.11040081083774569</v>
      </c>
      <c r="N197" s="26">
        <v>0</v>
      </c>
      <c r="O197" s="26">
        <v>0</v>
      </c>
      <c r="P197" s="26">
        <v>0</v>
      </c>
      <c r="Q197" s="26">
        <v>1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X197" s="28">
        <f t="shared" si="22"/>
        <v>6.0632884502410889E-2</v>
      </c>
      <c r="Y197" s="28">
        <f t="shared" si="22"/>
        <v>0.14534997940063477</v>
      </c>
      <c r="Z197" s="25">
        <f t="shared" si="23"/>
        <v>0</v>
      </c>
      <c r="AA197" s="25">
        <f t="shared" si="23"/>
        <v>0</v>
      </c>
      <c r="AD197" s="25" t="e">
        <f t="shared" si="24"/>
        <v>#N/A</v>
      </c>
      <c r="AE197" s="25" t="e">
        <f t="shared" si="24"/>
        <v>#N/A</v>
      </c>
      <c r="AF197" s="25" t="e">
        <f t="shared" si="24"/>
        <v>#N/A</v>
      </c>
      <c r="AG197" s="25">
        <f t="shared" si="24"/>
        <v>0.73367911577224731</v>
      </c>
      <c r="AI197" s="25" t="e">
        <f t="shared" si="21"/>
        <v>#N/A</v>
      </c>
      <c r="AJ197" s="25" t="e">
        <f t="shared" si="21"/>
        <v>#N/A</v>
      </c>
      <c r="AK197" s="25" t="e">
        <f t="shared" si="21"/>
        <v>#N/A</v>
      </c>
      <c r="AL197" s="25">
        <f t="shared" si="20"/>
        <v>0.547565758228302</v>
      </c>
      <c r="AM197" s="25" t="e">
        <f t="shared" si="19"/>
        <v>#N/A</v>
      </c>
      <c r="AN197" s="25" t="e">
        <f t="shared" si="19"/>
        <v>#N/A</v>
      </c>
      <c r="AO197" s="25" t="e">
        <f t="shared" si="19"/>
        <v>#N/A</v>
      </c>
      <c r="AP197" s="25">
        <f t="shared" si="19"/>
        <v>0.11040081083774569</v>
      </c>
      <c r="AQ197" s="25" t="e">
        <f t="shared" si="19"/>
        <v>#N/A</v>
      </c>
    </row>
    <row r="198" spans="1:43" x14ac:dyDescent="0.35">
      <c r="A198" s="25" t="s">
        <v>52</v>
      </c>
      <c r="B198" s="25" t="s">
        <v>414</v>
      </c>
      <c r="C198" s="26">
        <v>1010892</v>
      </c>
      <c r="D198" s="27">
        <v>0.70045965909957886</v>
      </c>
      <c r="E198" s="27">
        <v>0.99565529823303223</v>
      </c>
      <c r="F198" s="27">
        <v>0.62125128507614136</v>
      </c>
      <c r="G198" s="27">
        <v>0.74952536821365356</v>
      </c>
      <c r="H198" s="27">
        <v>0.12594851851463321</v>
      </c>
      <c r="I198" s="27">
        <v>8.0251477658748627E-2</v>
      </c>
      <c r="J198" s="27">
        <v>0.12613940238952639</v>
      </c>
      <c r="K198" s="27">
        <v>1.1564052663743499E-2</v>
      </c>
      <c r="L198" s="27">
        <v>0.59430623054504395</v>
      </c>
      <c r="M198" s="27">
        <v>0.1049478054046631</v>
      </c>
      <c r="N198" s="26">
        <v>0</v>
      </c>
      <c r="O198" s="26">
        <v>0</v>
      </c>
      <c r="P198" s="26">
        <v>0</v>
      </c>
      <c r="Q198" s="26">
        <v>1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X198" s="28">
        <f t="shared" si="22"/>
        <v>7.92083740234375E-2</v>
      </c>
      <c r="Y198" s="28">
        <f t="shared" si="22"/>
        <v>0.24612993001937866</v>
      </c>
      <c r="Z198" s="25">
        <f t="shared" si="23"/>
        <v>0</v>
      </c>
      <c r="AA198" s="25">
        <f t="shared" si="23"/>
        <v>0</v>
      </c>
      <c r="AD198" s="25" t="e">
        <f t="shared" si="24"/>
        <v>#N/A</v>
      </c>
      <c r="AE198" s="25" t="e">
        <f t="shared" si="24"/>
        <v>#N/A</v>
      </c>
      <c r="AF198" s="25" t="e">
        <f t="shared" si="24"/>
        <v>#N/A</v>
      </c>
      <c r="AG198" s="25">
        <f t="shared" si="24"/>
        <v>0.74952536821365356</v>
      </c>
      <c r="AI198" s="25" t="e">
        <f t="shared" si="21"/>
        <v>#N/A</v>
      </c>
      <c r="AJ198" s="25" t="e">
        <f t="shared" si="21"/>
        <v>#N/A</v>
      </c>
      <c r="AK198" s="25" t="e">
        <f t="shared" si="21"/>
        <v>#N/A</v>
      </c>
      <c r="AL198" s="25">
        <f t="shared" si="20"/>
        <v>0.59430623054504395</v>
      </c>
      <c r="AM198" s="25" t="e">
        <f t="shared" si="19"/>
        <v>#N/A</v>
      </c>
      <c r="AN198" s="25" t="e">
        <f t="shared" si="19"/>
        <v>#N/A</v>
      </c>
      <c r="AO198" s="25" t="e">
        <f t="shared" si="19"/>
        <v>#N/A</v>
      </c>
      <c r="AP198" s="25">
        <f t="shared" si="19"/>
        <v>0.1049478054046631</v>
      </c>
      <c r="AQ198" s="25" t="e">
        <f t="shared" si="19"/>
        <v>#N/A</v>
      </c>
    </row>
    <row r="199" spans="1:43" x14ac:dyDescent="0.35">
      <c r="A199" s="25" t="s">
        <v>52</v>
      </c>
      <c r="B199" s="25" t="s">
        <v>415</v>
      </c>
      <c r="C199" s="26">
        <v>1008974</v>
      </c>
      <c r="D199" s="27">
        <v>0.6278032660484314</v>
      </c>
      <c r="E199" s="27">
        <v>0.94084346294403076</v>
      </c>
      <c r="F199" s="27">
        <v>0.47009831666946411</v>
      </c>
      <c r="G199" s="27">
        <v>0.69006508588790894</v>
      </c>
      <c r="H199" s="27">
        <v>5.3292121738195419E-2</v>
      </c>
      <c r="I199" s="27">
        <v>2.5439642369747158E-2</v>
      </c>
      <c r="J199" s="27">
        <v>-2.501356415450573E-2</v>
      </c>
      <c r="K199" s="27">
        <v>-4.7896228730678558E-2</v>
      </c>
      <c r="L199" s="27">
        <v>0.5565304160118103</v>
      </c>
      <c r="M199" s="27">
        <v>0.1115747466683388</v>
      </c>
      <c r="N199" s="26">
        <v>0</v>
      </c>
      <c r="O199" s="26">
        <v>0</v>
      </c>
      <c r="P199" s="26">
        <v>0</v>
      </c>
      <c r="Q199" s="26">
        <v>1</v>
      </c>
      <c r="R199" s="26">
        <v>0</v>
      </c>
      <c r="S199" s="26">
        <v>0</v>
      </c>
      <c r="T199" s="26">
        <v>0</v>
      </c>
      <c r="U199" s="26">
        <v>0</v>
      </c>
      <c r="V199" s="26">
        <v>0</v>
      </c>
      <c r="X199" s="28">
        <f t="shared" si="22"/>
        <v>0.15770494937896729</v>
      </c>
      <c r="Y199" s="28">
        <f t="shared" si="22"/>
        <v>0.25077837705612183</v>
      </c>
      <c r="Z199" s="25">
        <f t="shared" si="23"/>
        <v>0</v>
      </c>
      <c r="AA199" s="25">
        <f t="shared" si="23"/>
        <v>0</v>
      </c>
      <c r="AD199" s="25" t="e">
        <f t="shared" si="24"/>
        <v>#N/A</v>
      </c>
      <c r="AE199" s="25" t="e">
        <f t="shared" si="24"/>
        <v>#N/A</v>
      </c>
      <c r="AF199" s="25" t="e">
        <f t="shared" si="24"/>
        <v>#N/A</v>
      </c>
      <c r="AG199" s="25">
        <f t="shared" si="24"/>
        <v>0.69006508588790894</v>
      </c>
      <c r="AI199" s="25" t="e">
        <f t="shared" si="21"/>
        <v>#N/A</v>
      </c>
      <c r="AJ199" s="25" t="e">
        <f t="shared" si="21"/>
        <v>#N/A</v>
      </c>
      <c r="AK199" s="25" t="e">
        <f t="shared" si="21"/>
        <v>#N/A</v>
      </c>
      <c r="AL199" s="25">
        <f t="shared" si="20"/>
        <v>0.5565304160118103</v>
      </c>
      <c r="AM199" s="25" t="e">
        <f t="shared" si="19"/>
        <v>#N/A</v>
      </c>
      <c r="AN199" s="25" t="e">
        <f t="shared" si="19"/>
        <v>#N/A</v>
      </c>
      <c r="AO199" s="25" t="e">
        <f t="shared" si="19"/>
        <v>#N/A</v>
      </c>
      <c r="AP199" s="25">
        <f t="shared" si="19"/>
        <v>0.1115747466683388</v>
      </c>
      <c r="AQ199" s="25" t="e">
        <f t="shared" si="19"/>
        <v>#N/A</v>
      </c>
    </row>
    <row r="200" spans="1:43" x14ac:dyDescent="0.35">
      <c r="A200" s="25" t="s">
        <v>52</v>
      </c>
      <c r="B200" s="25" t="s">
        <v>416</v>
      </c>
      <c r="C200" s="26">
        <v>112666</v>
      </c>
      <c r="D200" s="27">
        <v>0.64423090219497681</v>
      </c>
      <c r="E200" s="27">
        <v>0.93701463937759399</v>
      </c>
      <c r="F200" s="27">
        <v>0.54429227113723755</v>
      </c>
      <c r="G200" s="27">
        <v>0.76288211345672607</v>
      </c>
      <c r="H200" s="27">
        <v>6.9719754159450531E-2</v>
      </c>
      <c r="I200" s="27">
        <v>2.1610818803310391E-2</v>
      </c>
      <c r="J200" s="27">
        <v>4.9180392175912857E-2</v>
      </c>
      <c r="K200" s="27">
        <v>2.492079883813858E-2</v>
      </c>
      <c r="L200" s="27">
        <v>0.54492634534835815</v>
      </c>
      <c r="M200" s="27">
        <v>9.5955386757850647E-2</v>
      </c>
      <c r="N200" s="26">
        <v>0</v>
      </c>
      <c r="O200" s="26">
        <v>0</v>
      </c>
      <c r="P200" s="26">
        <v>0</v>
      </c>
      <c r="Q200" s="26">
        <v>1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X200" s="28">
        <f t="shared" si="22"/>
        <v>9.9938631057739258E-2</v>
      </c>
      <c r="Y200" s="28">
        <f t="shared" si="22"/>
        <v>0.17413252592086792</v>
      </c>
      <c r="Z200" s="25">
        <f t="shared" si="23"/>
        <v>0</v>
      </c>
      <c r="AA200" s="25">
        <f t="shared" si="23"/>
        <v>0</v>
      </c>
      <c r="AD200" s="25" t="e">
        <f t="shared" si="24"/>
        <v>#N/A</v>
      </c>
      <c r="AE200" s="25" t="e">
        <f t="shared" si="24"/>
        <v>#N/A</v>
      </c>
      <c r="AF200" s="25" t="e">
        <f t="shared" si="24"/>
        <v>#N/A</v>
      </c>
      <c r="AG200" s="25">
        <f t="shared" si="24"/>
        <v>0.76288211345672607</v>
      </c>
      <c r="AI200" s="25" t="e">
        <f t="shared" si="21"/>
        <v>#N/A</v>
      </c>
      <c r="AJ200" s="25" t="e">
        <f t="shared" si="21"/>
        <v>#N/A</v>
      </c>
      <c r="AK200" s="25" t="e">
        <f t="shared" si="21"/>
        <v>#N/A</v>
      </c>
      <c r="AL200" s="25">
        <f t="shared" si="20"/>
        <v>0.54492634534835815</v>
      </c>
      <c r="AM200" s="25" t="e">
        <f t="shared" si="19"/>
        <v>#N/A</v>
      </c>
      <c r="AN200" s="25" t="e">
        <f t="shared" si="19"/>
        <v>#N/A</v>
      </c>
      <c r="AO200" s="25" t="e">
        <f t="shared" si="19"/>
        <v>#N/A</v>
      </c>
      <c r="AP200" s="25">
        <f t="shared" si="19"/>
        <v>9.5955386757850647E-2</v>
      </c>
      <c r="AQ200" s="25" t="e">
        <f t="shared" si="19"/>
        <v>#N/A</v>
      </c>
    </row>
    <row r="201" spans="1:43" x14ac:dyDescent="0.35">
      <c r="A201" s="25" t="s">
        <v>52</v>
      </c>
      <c r="B201" s="25" t="s">
        <v>417</v>
      </c>
      <c r="C201" s="26">
        <v>1011628</v>
      </c>
      <c r="D201" s="27">
        <v>0.6257137656211853</v>
      </c>
      <c r="E201" s="27">
        <v>0.97551107406616211</v>
      </c>
      <c r="F201" s="27">
        <v>0.54448288679122925</v>
      </c>
      <c r="G201" s="27">
        <v>0.77032721042633057</v>
      </c>
      <c r="H201" s="27">
        <v>5.1202621310949333E-2</v>
      </c>
      <c r="I201" s="27">
        <v>6.010725349187851E-2</v>
      </c>
      <c r="J201" s="27">
        <v>4.9371007829904563E-2</v>
      </c>
      <c r="K201" s="27">
        <v>3.2365895807743073E-2</v>
      </c>
      <c r="L201" s="27">
        <v>0.58734303712844849</v>
      </c>
      <c r="M201" s="27">
        <v>5.7204023003578193E-2</v>
      </c>
      <c r="N201" s="26">
        <v>0</v>
      </c>
      <c r="O201" s="26">
        <v>0</v>
      </c>
      <c r="P201" s="26">
        <v>0</v>
      </c>
      <c r="Q201" s="26">
        <v>1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X201" s="28">
        <f t="shared" si="22"/>
        <v>8.1230878829956055E-2</v>
      </c>
      <c r="Y201" s="28">
        <f t="shared" si="22"/>
        <v>0.20518386363983154</v>
      </c>
      <c r="Z201" s="25">
        <f t="shared" si="23"/>
        <v>0</v>
      </c>
      <c r="AA201" s="25">
        <f t="shared" si="23"/>
        <v>0</v>
      </c>
      <c r="AD201" s="25" t="e">
        <f t="shared" si="24"/>
        <v>#N/A</v>
      </c>
      <c r="AE201" s="25" t="e">
        <f t="shared" si="24"/>
        <v>#N/A</v>
      </c>
      <c r="AF201" s="25" t="e">
        <f t="shared" si="24"/>
        <v>#N/A</v>
      </c>
      <c r="AG201" s="25">
        <f t="shared" si="24"/>
        <v>0.77032721042633057</v>
      </c>
      <c r="AI201" s="25" t="e">
        <f t="shared" si="21"/>
        <v>#N/A</v>
      </c>
      <c r="AJ201" s="25" t="e">
        <f t="shared" si="21"/>
        <v>#N/A</v>
      </c>
      <c r="AK201" s="25" t="e">
        <f t="shared" si="21"/>
        <v>#N/A</v>
      </c>
      <c r="AL201" s="25">
        <f t="shared" si="20"/>
        <v>0.58734303712844849</v>
      </c>
      <c r="AM201" s="25" t="e">
        <f t="shared" si="19"/>
        <v>#N/A</v>
      </c>
      <c r="AN201" s="25" t="e">
        <f t="shared" si="19"/>
        <v>#N/A</v>
      </c>
      <c r="AO201" s="25" t="e">
        <f t="shared" si="19"/>
        <v>#N/A</v>
      </c>
      <c r="AP201" s="25">
        <f t="shared" si="19"/>
        <v>5.7204023003578193E-2</v>
      </c>
      <c r="AQ201" s="25" t="e">
        <f t="shared" si="19"/>
        <v>#N/A</v>
      </c>
    </row>
    <row r="202" spans="1:43" x14ac:dyDescent="0.35">
      <c r="A202" s="25" t="s">
        <v>53</v>
      </c>
      <c r="B202" s="25" t="s">
        <v>418</v>
      </c>
      <c r="C202" s="26">
        <v>111727</v>
      </c>
      <c r="D202" s="27">
        <v>1.305961608886719</v>
      </c>
      <c r="E202" s="27">
        <v>1.460183382034302</v>
      </c>
      <c r="F202" s="27">
        <v>1.2058544158935549</v>
      </c>
      <c r="G202" s="27">
        <v>1.394967675209045</v>
      </c>
      <c r="H202" s="27">
        <v>0.33375820517539978</v>
      </c>
      <c r="I202" s="27">
        <v>0.33721873164176941</v>
      </c>
      <c r="J202" s="27">
        <v>0.40247887372970581</v>
      </c>
      <c r="K202" s="27">
        <v>0.41794401407241821</v>
      </c>
      <c r="L202" s="27">
        <v>0.67023378610610962</v>
      </c>
      <c r="M202" s="27">
        <v>0.17852556705474851</v>
      </c>
      <c r="N202" s="26">
        <v>0</v>
      </c>
      <c r="O202" s="26">
        <v>1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X202" s="28">
        <f t="shared" si="22"/>
        <v>0.10010719299316406</v>
      </c>
      <c r="Y202" s="28">
        <f t="shared" si="22"/>
        <v>6.5215706825257014E-2</v>
      </c>
      <c r="Z202" s="25">
        <f t="shared" si="23"/>
        <v>0</v>
      </c>
      <c r="AA202" s="25">
        <f t="shared" si="23"/>
        <v>0</v>
      </c>
      <c r="AD202" s="25" t="e">
        <f t="shared" si="24"/>
        <v>#N/A</v>
      </c>
      <c r="AE202" s="25">
        <f t="shared" si="24"/>
        <v>1.394967675209045</v>
      </c>
      <c r="AF202" s="25" t="e">
        <f t="shared" si="24"/>
        <v>#N/A</v>
      </c>
      <c r="AG202" s="25" t="e">
        <f t="shared" si="24"/>
        <v>#N/A</v>
      </c>
      <c r="AI202" s="25" t="e">
        <f t="shared" si="21"/>
        <v>#N/A</v>
      </c>
      <c r="AJ202" s="25">
        <f t="shared" si="21"/>
        <v>0.67023378610610962</v>
      </c>
      <c r="AK202" s="25" t="e">
        <f t="shared" si="21"/>
        <v>#N/A</v>
      </c>
      <c r="AL202" s="25" t="e">
        <f t="shared" si="20"/>
        <v>#N/A</v>
      </c>
      <c r="AM202" s="25" t="e">
        <f t="shared" si="19"/>
        <v>#N/A</v>
      </c>
      <c r="AN202" s="25">
        <f t="shared" si="19"/>
        <v>0.17852556705474851</v>
      </c>
      <c r="AO202" s="25" t="e">
        <f t="shared" si="19"/>
        <v>#N/A</v>
      </c>
      <c r="AP202" s="25" t="e">
        <f t="shared" si="19"/>
        <v>#N/A</v>
      </c>
      <c r="AQ202" s="25" t="e">
        <f t="shared" si="19"/>
        <v>#N/A</v>
      </c>
    </row>
    <row r="203" spans="1:43" x14ac:dyDescent="0.35">
      <c r="A203" s="25" t="s">
        <v>53</v>
      </c>
      <c r="B203" s="25" t="s">
        <v>419</v>
      </c>
      <c r="C203" s="26">
        <v>111600</v>
      </c>
      <c r="D203" s="27">
        <v>0.90152096748352051</v>
      </c>
      <c r="E203" s="27">
        <v>0.86701905727386475</v>
      </c>
      <c r="F203" s="27">
        <v>0.70376384258270264</v>
      </c>
      <c r="G203" s="27">
        <v>0.97050660848617554</v>
      </c>
      <c r="H203" s="27">
        <v>-7.0682436227798462E-2</v>
      </c>
      <c r="I203" s="27">
        <v>-0.2559455931186676</v>
      </c>
      <c r="J203" s="27">
        <v>-9.9611707031726837E-2</v>
      </c>
      <c r="K203" s="27">
        <v>-6.5170428715646267E-3</v>
      </c>
      <c r="L203" s="27">
        <v>0.63325768709182739</v>
      </c>
      <c r="M203" s="27">
        <v>0.1936352401971817</v>
      </c>
      <c r="N203" s="26">
        <v>0</v>
      </c>
      <c r="O203" s="26">
        <v>1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X203" s="28">
        <f t="shared" si="22"/>
        <v>0.19775712490081787</v>
      </c>
      <c r="Y203" s="28">
        <f t="shared" si="22"/>
        <v>-0.10348755121231079</v>
      </c>
      <c r="Z203" s="25">
        <f t="shared" si="23"/>
        <v>0</v>
      </c>
      <c r="AA203" s="25">
        <f t="shared" si="23"/>
        <v>1</v>
      </c>
      <c r="AD203" s="25" t="e">
        <f t="shared" si="24"/>
        <v>#N/A</v>
      </c>
      <c r="AE203" s="25">
        <f t="shared" si="24"/>
        <v>0.97050660848617554</v>
      </c>
      <c r="AF203" s="25" t="e">
        <f t="shared" si="24"/>
        <v>#N/A</v>
      </c>
      <c r="AG203" s="25" t="e">
        <f t="shared" si="24"/>
        <v>#N/A</v>
      </c>
      <c r="AI203" s="25" t="e">
        <f t="shared" si="21"/>
        <v>#N/A</v>
      </c>
      <c r="AJ203" s="25">
        <f t="shared" si="21"/>
        <v>0.63325768709182739</v>
      </c>
      <c r="AK203" s="25" t="e">
        <f t="shared" si="21"/>
        <v>#N/A</v>
      </c>
      <c r="AL203" s="25" t="e">
        <f t="shared" si="20"/>
        <v>#N/A</v>
      </c>
      <c r="AM203" s="25" t="e">
        <f t="shared" si="19"/>
        <v>#N/A</v>
      </c>
      <c r="AN203" s="25">
        <f t="shared" si="19"/>
        <v>0.1936352401971817</v>
      </c>
      <c r="AO203" s="25" t="e">
        <f t="shared" si="19"/>
        <v>#N/A</v>
      </c>
      <c r="AP203" s="25" t="e">
        <f t="shared" si="19"/>
        <v>#N/A</v>
      </c>
      <c r="AQ203" s="25" t="e">
        <f t="shared" si="19"/>
        <v>#N/A</v>
      </c>
    </row>
    <row r="204" spans="1:43" x14ac:dyDescent="0.35">
      <c r="A204" s="25" t="s">
        <v>53</v>
      </c>
      <c r="B204" s="25" t="s">
        <v>420</v>
      </c>
      <c r="C204" s="26">
        <v>107468</v>
      </c>
      <c r="D204" s="27">
        <v>0.90932631492614746</v>
      </c>
      <c r="E204" s="27">
        <v>0.92196524143218994</v>
      </c>
      <c r="F204" s="27">
        <v>0.81915533542633057</v>
      </c>
      <c r="G204" s="27">
        <v>0.93078219890594482</v>
      </c>
      <c r="H204" s="27">
        <v>-6.2877088785171509E-2</v>
      </c>
      <c r="I204" s="27">
        <v>-0.2009994238615036</v>
      </c>
      <c r="J204" s="27">
        <v>1.577978394925594E-2</v>
      </c>
      <c r="K204" s="27">
        <v>-4.6241451054811478E-2</v>
      </c>
      <c r="L204" s="27">
        <v>0.32611551880836492</v>
      </c>
      <c r="M204" s="27">
        <v>0.47550967335700989</v>
      </c>
      <c r="N204" s="26">
        <v>0</v>
      </c>
      <c r="O204" s="26">
        <v>1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X204" s="28">
        <f t="shared" si="22"/>
        <v>9.0170979499816895E-2</v>
      </c>
      <c r="Y204" s="28">
        <f t="shared" si="22"/>
        <v>-8.8169574737548828E-3</v>
      </c>
      <c r="Z204" s="25">
        <f t="shared" si="23"/>
        <v>0</v>
      </c>
      <c r="AA204" s="25">
        <f t="shared" si="23"/>
        <v>1</v>
      </c>
      <c r="AD204" s="25" t="e">
        <f t="shared" si="24"/>
        <v>#N/A</v>
      </c>
      <c r="AE204" s="25">
        <f t="shared" si="24"/>
        <v>0.93078219890594482</v>
      </c>
      <c r="AF204" s="25" t="e">
        <f t="shared" si="24"/>
        <v>#N/A</v>
      </c>
      <c r="AG204" s="25" t="e">
        <f t="shared" si="24"/>
        <v>#N/A</v>
      </c>
      <c r="AI204" s="25" t="e">
        <f t="shared" si="21"/>
        <v>#N/A</v>
      </c>
      <c r="AJ204" s="25">
        <f t="shared" si="21"/>
        <v>0.32611551880836492</v>
      </c>
      <c r="AK204" s="25" t="e">
        <f t="shared" si="21"/>
        <v>#N/A</v>
      </c>
      <c r="AL204" s="25" t="e">
        <f t="shared" si="20"/>
        <v>#N/A</v>
      </c>
      <c r="AM204" s="25" t="e">
        <f t="shared" si="19"/>
        <v>#N/A</v>
      </c>
      <c r="AN204" s="25">
        <f t="shared" si="19"/>
        <v>0.47550967335700989</v>
      </c>
      <c r="AO204" s="25" t="e">
        <f t="shared" si="19"/>
        <v>#N/A</v>
      </c>
      <c r="AP204" s="25" t="e">
        <f t="shared" si="19"/>
        <v>#N/A</v>
      </c>
      <c r="AQ204" s="25" t="e">
        <f t="shared" si="19"/>
        <v>#N/A</v>
      </c>
    </row>
    <row r="205" spans="1:43" x14ac:dyDescent="0.35">
      <c r="A205" s="25" t="s">
        <v>53</v>
      </c>
      <c r="B205" s="25" t="s">
        <v>421</v>
      </c>
      <c r="C205" s="26">
        <v>1047648</v>
      </c>
      <c r="D205" s="27">
        <v>0.95289349555969238</v>
      </c>
      <c r="E205" s="27">
        <v>1.2197751998901369</v>
      </c>
      <c r="F205" s="27">
        <v>0.91705095767974854</v>
      </c>
      <c r="G205" s="27">
        <v>1.0341640710830691</v>
      </c>
      <c r="H205" s="27">
        <v>-1.930990815162659E-2</v>
      </c>
      <c r="I205" s="27">
        <v>9.6810542047023773E-2</v>
      </c>
      <c r="J205" s="27">
        <v>0.1136754080653191</v>
      </c>
      <c r="K205" s="27">
        <v>5.7140421122312553E-2</v>
      </c>
      <c r="L205" s="27">
        <v>0.57113409042358398</v>
      </c>
      <c r="M205" s="27">
        <v>0.26720333099365229</v>
      </c>
      <c r="N205" s="26">
        <v>0</v>
      </c>
      <c r="O205" s="26">
        <v>1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X205" s="28">
        <f t="shared" si="22"/>
        <v>3.5842537879943848E-2</v>
      </c>
      <c r="Y205" s="28">
        <f t="shared" si="22"/>
        <v>0.18561112880706787</v>
      </c>
      <c r="Z205" s="25">
        <f t="shared" si="23"/>
        <v>0</v>
      </c>
      <c r="AA205" s="25">
        <f t="shared" si="23"/>
        <v>0</v>
      </c>
      <c r="AD205" s="25" t="e">
        <f t="shared" si="24"/>
        <v>#N/A</v>
      </c>
      <c r="AE205" s="25">
        <f t="shared" si="24"/>
        <v>1.0341640710830691</v>
      </c>
      <c r="AF205" s="25" t="e">
        <f t="shared" si="24"/>
        <v>#N/A</v>
      </c>
      <c r="AG205" s="25" t="e">
        <f t="shared" si="24"/>
        <v>#N/A</v>
      </c>
      <c r="AI205" s="25" t="e">
        <f t="shared" si="21"/>
        <v>#N/A</v>
      </c>
      <c r="AJ205" s="25">
        <f t="shared" si="21"/>
        <v>0.57113409042358398</v>
      </c>
      <c r="AK205" s="25" t="e">
        <f t="shared" si="21"/>
        <v>#N/A</v>
      </c>
      <c r="AL205" s="25" t="e">
        <f t="shared" si="20"/>
        <v>#N/A</v>
      </c>
      <c r="AM205" s="25" t="e">
        <f t="shared" si="19"/>
        <v>#N/A</v>
      </c>
      <c r="AN205" s="25">
        <f t="shared" si="19"/>
        <v>0.26720333099365229</v>
      </c>
      <c r="AO205" s="25" t="e">
        <f t="shared" si="19"/>
        <v>#N/A</v>
      </c>
      <c r="AP205" s="25" t="e">
        <f t="shared" si="19"/>
        <v>#N/A</v>
      </c>
      <c r="AQ205" s="25" t="e">
        <f t="shared" si="19"/>
        <v>#N/A</v>
      </c>
    </row>
    <row r="206" spans="1:43" x14ac:dyDescent="0.35">
      <c r="A206" s="25" t="s">
        <v>53</v>
      </c>
      <c r="B206" s="25" t="s">
        <v>422</v>
      </c>
      <c r="C206" s="26">
        <v>111513</v>
      </c>
      <c r="D206" s="27">
        <v>0.94543874263763428</v>
      </c>
      <c r="E206" s="27">
        <v>1.144243478775024</v>
      </c>
      <c r="F206" s="27">
        <v>0.82763445377349854</v>
      </c>
      <c r="G206" s="27">
        <v>1.012060880661011</v>
      </c>
      <c r="H206" s="27">
        <v>-2.6764661073684689E-2</v>
      </c>
      <c r="I206" s="27">
        <v>2.1278819069266319E-2</v>
      </c>
      <c r="J206" s="27">
        <v>2.4258902296423909E-2</v>
      </c>
      <c r="K206" s="27">
        <v>3.503723070025444E-2</v>
      </c>
      <c r="L206" s="27">
        <v>0.77277714014053345</v>
      </c>
      <c r="M206" s="27">
        <v>0.12629447877407071</v>
      </c>
      <c r="N206" s="26">
        <v>0</v>
      </c>
      <c r="O206" s="26">
        <v>1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X206" s="28">
        <f t="shared" si="22"/>
        <v>0.11780428886413574</v>
      </c>
      <c r="Y206" s="28">
        <f t="shared" si="22"/>
        <v>0.13218259811401301</v>
      </c>
      <c r="Z206" s="25">
        <f t="shared" si="23"/>
        <v>0</v>
      </c>
      <c r="AA206" s="25">
        <f t="shared" si="23"/>
        <v>0</v>
      </c>
      <c r="AD206" s="25" t="e">
        <f t="shared" si="24"/>
        <v>#N/A</v>
      </c>
      <c r="AE206" s="25">
        <f t="shared" si="24"/>
        <v>1.012060880661011</v>
      </c>
      <c r="AF206" s="25" t="e">
        <f t="shared" si="24"/>
        <v>#N/A</v>
      </c>
      <c r="AG206" s="25" t="e">
        <f t="shared" si="24"/>
        <v>#N/A</v>
      </c>
      <c r="AI206" s="25" t="e">
        <f t="shared" si="21"/>
        <v>#N/A</v>
      </c>
      <c r="AJ206" s="25">
        <f t="shared" si="21"/>
        <v>0.77277714014053345</v>
      </c>
      <c r="AK206" s="25" t="e">
        <f t="shared" si="21"/>
        <v>#N/A</v>
      </c>
      <c r="AL206" s="25" t="e">
        <f t="shared" si="20"/>
        <v>#N/A</v>
      </c>
      <c r="AM206" s="25" t="e">
        <f t="shared" si="19"/>
        <v>#N/A</v>
      </c>
      <c r="AN206" s="25">
        <f t="shared" si="19"/>
        <v>0.12629447877407071</v>
      </c>
      <c r="AO206" s="25" t="e">
        <f t="shared" si="19"/>
        <v>#N/A</v>
      </c>
      <c r="AP206" s="25" t="e">
        <f t="shared" si="19"/>
        <v>#N/A</v>
      </c>
      <c r="AQ206" s="25" t="e">
        <f t="shared" si="19"/>
        <v>#N/A</v>
      </c>
    </row>
    <row r="207" spans="1:43" x14ac:dyDescent="0.35">
      <c r="A207" s="25" t="s">
        <v>53</v>
      </c>
      <c r="B207" s="25" t="s">
        <v>423</v>
      </c>
      <c r="C207" s="26">
        <v>1001855</v>
      </c>
      <c r="D207" s="27">
        <v>0.81807929277420044</v>
      </c>
      <c r="E207" s="27">
        <v>1.1246016025543211</v>
      </c>
      <c r="F207" s="27">
        <v>0.34679430723190308</v>
      </c>
      <c r="G207" s="27">
        <v>0.51966047286987305</v>
      </c>
      <c r="H207" s="27">
        <v>-0.1541241109371185</v>
      </c>
      <c r="I207" s="27">
        <v>1.6369422664865849E-3</v>
      </c>
      <c r="J207" s="27">
        <v>-0.4565812349319458</v>
      </c>
      <c r="K207" s="27">
        <v>-0.45736318826675421</v>
      </c>
      <c r="L207" s="27">
        <v>0.91722679138183594</v>
      </c>
      <c r="M207" s="27">
        <v>6.4138978719711304E-2</v>
      </c>
      <c r="N207" s="26">
        <v>0</v>
      </c>
      <c r="O207" s="26">
        <v>1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X207" s="28">
        <f t="shared" si="22"/>
        <v>0.47128498554229736</v>
      </c>
      <c r="Y207" s="28">
        <f t="shared" si="22"/>
        <v>0.60494112968444802</v>
      </c>
      <c r="Z207" s="25">
        <f t="shared" si="23"/>
        <v>0</v>
      </c>
      <c r="AA207" s="25">
        <f t="shared" si="23"/>
        <v>0</v>
      </c>
      <c r="AD207" s="25" t="e">
        <f t="shared" si="24"/>
        <v>#N/A</v>
      </c>
      <c r="AE207" s="25">
        <f t="shared" si="24"/>
        <v>0.51966047286987305</v>
      </c>
      <c r="AF207" s="25" t="e">
        <f t="shared" si="24"/>
        <v>#N/A</v>
      </c>
      <c r="AG207" s="25" t="e">
        <f t="shared" si="24"/>
        <v>#N/A</v>
      </c>
      <c r="AI207" s="25" t="e">
        <f t="shared" si="21"/>
        <v>#N/A</v>
      </c>
      <c r="AJ207" s="25">
        <f t="shared" si="21"/>
        <v>0.91722679138183594</v>
      </c>
      <c r="AK207" s="25" t="e">
        <f t="shared" si="21"/>
        <v>#N/A</v>
      </c>
      <c r="AL207" s="25" t="e">
        <f t="shared" si="20"/>
        <v>#N/A</v>
      </c>
      <c r="AM207" s="25" t="e">
        <f t="shared" si="19"/>
        <v>#N/A</v>
      </c>
      <c r="AN207" s="25">
        <f t="shared" si="19"/>
        <v>6.4138978719711304E-2</v>
      </c>
      <c r="AO207" s="25" t="e">
        <f t="shared" si="19"/>
        <v>#N/A</v>
      </c>
      <c r="AP207" s="25" t="e">
        <f t="shared" si="19"/>
        <v>#N/A</v>
      </c>
      <c r="AQ207" s="25" t="e">
        <f t="shared" si="19"/>
        <v>#N/A</v>
      </c>
    </row>
    <row r="208" spans="1:43" x14ac:dyDescent="0.35">
      <c r="A208" s="25" t="s">
        <v>54</v>
      </c>
      <c r="B208" s="25" t="s">
        <v>424</v>
      </c>
      <c r="C208" s="26">
        <v>112346</v>
      </c>
      <c r="D208" s="27">
        <v>0.5382954478263855</v>
      </c>
      <c r="E208" s="27">
        <v>0.76141166687011719</v>
      </c>
      <c r="F208" s="27">
        <v>0.56552481651306152</v>
      </c>
      <c r="G208" s="27">
        <v>0.70392447710037231</v>
      </c>
      <c r="H208" s="27">
        <v>1.4964329078793529E-2</v>
      </c>
      <c r="I208" s="27">
        <v>-2.1693706512451168E-2</v>
      </c>
      <c r="J208" s="27">
        <v>2.4058576673269268E-2</v>
      </c>
      <c r="K208" s="27">
        <v>-2.3980012163519859E-2</v>
      </c>
      <c r="L208" s="27">
        <v>0.85896420478820801</v>
      </c>
      <c r="M208" s="27">
        <v>0.123760923743248</v>
      </c>
      <c r="N208" s="26">
        <v>0</v>
      </c>
      <c r="O208" s="26">
        <v>0</v>
      </c>
      <c r="P208" s="26">
        <v>1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X208" s="28">
        <f t="shared" si="22"/>
        <v>-2.7229368686676025E-2</v>
      </c>
      <c r="Y208" s="28">
        <f t="shared" si="22"/>
        <v>5.7487189769744873E-2</v>
      </c>
      <c r="Z208" s="25">
        <f t="shared" si="23"/>
        <v>1</v>
      </c>
      <c r="AA208" s="25">
        <f t="shared" si="23"/>
        <v>0</v>
      </c>
      <c r="AD208" s="25" t="e">
        <f t="shared" si="24"/>
        <v>#N/A</v>
      </c>
      <c r="AE208" s="25" t="e">
        <f t="shared" si="24"/>
        <v>#N/A</v>
      </c>
      <c r="AF208" s="25">
        <f t="shared" si="24"/>
        <v>0.70392447710037231</v>
      </c>
      <c r="AG208" s="25" t="e">
        <f t="shared" si="24"/>
        <v>#N/A</v>
      </c>
      <c r="AI208" s="25" t="e">
        <f t="shared" si="21"/>
        <v>#N/A</v>
      </c>
      <c r="AJ208" s="25" t="e">
        <f t="shared" si="21"/>
        <v>#N/A</v>
      </c>
      <c r="AK208" s="25">
        <f t="shared" si="21"/>
        <v>0.85896420478820801</v>
      </c>
      <c r="AL208" s="25" t="e">
        <f t="shared" si="20"/>
        <v>#N/A</v>
      </c>
      <c r="AM208" s="25" t="e">
        <f t="shared" si="19"/>
        <v>#N/A</v>
      </c>
      <c r="AN208" s="25" t="e">
        <f t="shared" si="19"/>
        <v>#N/A</v>
      </c>
      <c r="AO208" s="25">
        <f t="shared" si="19"/>
        <v>0.123760923743248</v>
      </c>
      <c r="AP208" s="25" t="e">
        <f t="shared" si="19"/>
        <v>#N/A</v>
      </c>
      <c r="AQ208" s="25" t="e">
        <f t="shared" si="19"/>
        <v>#N/A</v>
      </c>
    </row>
    <row r="209" spans="1:43" x14ac:dyDescent="0.35">
      <c r="A209" s="25" t="s">
        <v>54</v>
      </c>
      <c r="B209" s="25" t="s">
        <v>425</v>
      </c>
      <c r="C209" s="26">
        <v>107486</v>
      </c>
      <c r="D209" s="27">
        <v>0.47630155086517328</v>
      </c>
      <c r="E209" s="27">
        <v>0.69238322973251343</v>
      </c>
      <c r="F209" s="27">
        <v>0.49470171332359308</v>
      </c>
      <c r="G209" s="27">
        <v>0.67767947912216187</v>
      </c>
      <c r="H209" s="27">
        <v>-4.7029566019773483E-2</v>
      </c>
      <c r="I209" s="27">
        <v>-9.0722143650054932E-2</v>
      </c>
      <c r="J209" s="27">
        <v>-4.6764526516199112E-2</v>
      </c>
      <c r="K209" s="27">
        <v>-5.0225012004375458E-2</v>
      </c>
      <c r="L209" s="27">
        <v>0.83225053548812866</v>
      </c>
      <c r="M209" s="27">
        <v>0.15533424913883209</v>
      </c>
      <c r="N209" s="26">
        <v>0</v>
      </c>
      <c r="O209" s="26">
        <v>0</v>
      </c>
      <c r="P209" s="26">
        <v>1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X209" s="28">
        <f t="shared" si="22"/>
        <v>-1.84001624584198E-2</v>
      </c>
      <c r="Y209" s="28">
        <f t="shared" si="22"/>
        <v>1.4703750610351563E-2</v>
      </c>
      <c r="Z209" s="25">
        <f t="shared" si="23"/>
        <v>1</v>
      </c>
      <c r="AA209" s="25">
        <f t="shared" si="23"/>
        <v>0</v>
      </c>
      <c r="AD209" s="25" t="e">
        <f t="shared" si="24"/>
        <v>#N/A</v>
      </c>
      <c r="AE209" s="25" t="e">
        <f t="shared" si="24"/>
        <v>#N/A</v>
      </c>
      <c r="AF209" s="25">
        <f t="shared" si="24"/>
        <v>0.67767947912216187</v>
      </c>
      <c r="AG209" s="25" t="e">
        <f t="shared" si="24"/>
        <v>#N/A</v>
      </c>
      <c r="AI209" s="25" t="e">
        <f t="shared" si="21"/>
        <v>#N/A</v>
      </c>
      <c r="AJ209" s="25" t="e">
        <f t="shared" si="21"/>
        <v>#N/A</v>
      </c>
      <c r="AK209" s="25">
        <f t="shared" si="21"/>
        <v>0.83225053548812866</v>
      </c>
      <c r="AL209" s="25" t="e">
        <f t="shared" si="20"/>
        <v>#N/A</v>
      </c>
      <c r="AM209" s="25" t="e">
        <f t="shared" si="19"/>
        <v>#N/A</v>
      </c>
      <c r="AN209" s="25" t="e">
        <f t="shared" si="19"/>
        <v>#N/A</v>
      </c>
      <c r="AO209" s="25">
        <f t="shared" si="19"/>
        <v>0.15533424913883209</v>
      </c>
      <c r="AP209" s="25" t="e">
        <f t="shared" si="19"/>
        <v>#N/A</v>
      </c>
      <c r="AQ209" s="25" t="e">
        <f t="shared" si="19"/>
        <v>#N/A</v>
      </c>
    </row>
    <row r="210" spans="1:43" x14ac:dyDescent="0.35">
      <c r="A210" s="25" t="s">
        <v>54</v>
      </c>
      <c r="B210" s="25" t="s">
        <v>426</v>
      </c>
      <c r="C210" s="26">
        <v>115085</v>
      </c>
      <c r="D210" s="27">
        <v>0.49892997741699219</v>
      </c>
      <c r="E210" s="27">
        <v>0.79789817333221436</v>
      </c>
      <c r="F210" s="27">
        <v>0.59180229902267456</v>
      </c>
      <c r="G210" s="27">
        <v>0.77914851903915405</v>
      </c>
      <c r="H210" s="27">
        <v>-2.4401141330599781E-2</v>
      </c>
      <c r="I210" s="27">
        <v>1.4792799949646E-2</v>
      </c>
      <c r="J210" s="27">
        <v>5.0336059182882309E-2</v>
      </c>
      <c r="K210" s="27">
        <v>5.124402791261673E-2</v>
      </c>
      <c r="L210" s="27">
        <v>0.88643985986709595</v>
      </c>
      <c r="M210" s="27">
        <v>7.9813212156295776E-2</v>
      </c>
      <c r="N210" s="26">
        <v>0</v>
      </c>
      <c r="O210" s="26">
        <v>0</v>
      </c>
      <c r="P210" s="26">
        <v>1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X210" s="28">
        <f t="shared" si="22"/>
        <v>-9.2872321605682373E-2</v>
      </c>
      <c r="Y210" s="28">
        <f t="shared" si="22"/>
        <v>1.8749654293060303E-2</v>
      </c>
      <c r="Z210" s="25">
        <f t="shared" si="23"/>
        <v>1</v>
      </c>
      <c r="AA210" s="25">
        <f t="shared" si="23"/>
        <v>0</v>
      </c>
      <c r="AD210" s="25" t="e">
        <f t="shared" si="24"/>
        <v>#N/A</v>
      </c>
      <c r="AE210" s="25" t="e">
        <f t="shared" si="24"/>
        <v>#N/A</v>
      </c>
      <c r="AF210" s="25">
        <f t="shared" si="24"/>
        <v>0.77914851903915405</v>
      </c>
      <c r="AG210" s="25" t="e">
        <f t="shared" si="24"/>
        <v>#N/A</v>
      </c>
      <c r="AI210" s="25" t="e">
        <f t="shared" si="21"/>
        <v>#N/A</v>
      </c>
      <c r="AJ210" s="25" t="e">
        <f t="shared" si="21"/>
        <v>#N/A</v>
      </c>
      <c r="AK210" s="25">
        <f t="shared" si="21"/>
        <v>0.88643985986709595</v>
      </c>
      <c r="AL210" s="25" t="e">
        <f t="shared" si="20"/>
        <v>#N/A</v>
      </c>
      <c r="AM210" s="25" t="e">
        <f t="shared" si="19"/>
        <v>#N/A</v>
      </c>
      <c r="AN210" s="25" t="e">
        <f t="shared" si="19"/>
        <v>#N/A</v>
      </c>
      <c r="AO210" s="25">
        <f t="shared" si="19"/>
        <v>7.9813212156295776E-2</v>
      </c>
      <c r="AP210" s="25" t="e">
        <f t="shared" si="19"/>
        <v>#N/A</v>
      </c>
      <c r="AQ210" s="25" t="e">
        <f t="shared" si="19"/>
        <v>#N/A</v>
      </c>
    </row>
    <row r="211" spans="1:43" x14ac:dyDescent="0.35">
      <c r="A211" s="25" t="s">
        <v>54</v>
      </c>
      <c r="B211" s="25" t="s">
        <v>427</v>
      </c>
      <c r="C211" s="26">
        <v>108450</v>
      </c>
      <c r="D211" s="27">
        <v>0.55742716789245605</v>
      </c>
      <c r="E211" s="27">
        <v>0.80329513549804688</v>
      </c>
      <c r="F211" s="27">
        <v>0.53748452663421631</v>
      </c>
      <c r="G211" s="27">
        <v>0.71204739809036255</v>
      </c>
      <c r="H211" s="27">
        <v>3.4096051007509232E-2</v>
      </c>
      <c r="I211" s="27">
        <v>2.0189762115478519E-2</v>
      </c>
      <c r="J211" s="27">
        <v>-3.9817136712372303E-3</v>
      </c>
      <c r="K211" s="27">
        <v>-1.5857091173529621E-2</v>
      </c>
      <c r="L211" s="27">
        <v>0.82811731100082397</v>
      </c>
      <c r="M211" s="27">
        <v>0.1555205583572388</v>
      </c>
      <c r="N211" s="26">
        <v>0</v>
      </c>
      <c r="O211" s="26">
        <v>0</v>
      </c>
      <c r="P211" s="26">
        <v>1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X211" s="28">
        <f t="shared" si="22"/>
        <v>1.9942641258239746E-2</v>
      </c>
      <c r="Y211" s="28">
        <f t="shared" si="22"/>
        <v>9.1247737407684326E-2</v>
      </c>
      <c r="Z211" s="25">
        <f t="shared" si="23"/>
        <v>0</v>
      </c>
      <c r="AA211" s="25">
        <f t="shared" si="23"/>
        <v>0</v>
      </c>
      <c r="AD211" s="25" t="e">
        <f t="shared" si="24"/>
        <v>#N/A</v>
      </c>
      <c r="AE211" s="25" t="e">
        <f t="shared" si="24"/>
        <v>#N/A</v>
      </c>
      <c r="AF211" s="25">
        <f t="shared" si="24"/>
        <v>0.71204739809036255</v>
      </c>
      <c r="AG211" s="25" t="e">
        <f t="shared" si="24"/>
        <v>#N/A</v>
      </c>
      <c r="AI211" s="25" t="e">
        <f t="shared" si="21"/>
        <v>#N/A</v>
      </c>
      <c r="AJ211" s="25" t="e">
        <f t="shared" si="21"/>
        <v>#N/A</v>
      </c>
      <c r="AK211" s="25">
        <f t="shared" si="21"/>
        <v>0.82811731100082397</v>
      </c>
      <c r="AL211" s="25" t="e">
        <f t="shared" si="20"/>
        <v>#N/A</v>
      </c>
      <c r="AM211" s="25" t="e">
        <f t="shared" si="19"/>
        <v>#N/A</v>
      </c>
      <c r="AN211" s="25" t="e">
        <f t="shared" si="19"/>
        <v>#N/A</v>
      </c>
      <c r="AO211" s="25">
        <f t="shared" si="19"/>
        <v>0.1555205583572388</v>
      </c>
      <c r="AP211" s="25" t="e">
        <f t="shared" si="19"/>
        <v>#N/A</v>
      </c>
      <c r="AQ211" s="25" t="e">
        <f t="shared" si="19"/>
        <v>#N/A</v>
      </c>
    </row>
    <row r="212" spans="1:43" x14ac:dyDescent="0.35">
      <c r="A212" s="25" t="s">
        <v>54</v>
      </c>
      <c r="B212" s="25" t="s">
        <v>428</v>
      </c>
      <c r="C212" s="26">
        <v>111849</v>
      </c>
      <c r="D212" s="27">
        <v>0.60852187871932983</v>
      </c>
      <c r="E212" s="27">
        <v>0.89523369073867798</v>
      </c>
      <c r="F212" s="27">
        <v>0.50056916475296021</v>
      </c>
      <c r="G212" s="27">
        <v>0.72254133224487305</v>
      </c>
      <c r="H212" s="27">
        <v>8.5190758109092712E-2</v>
      </c>
      <c r="I212" s="27">
        <v>0.11212831735610961</v>
      </c>
      <c r="J212" s="27">
        <v>-4.0897075086832053E-2</v>
      </c>
      <c r="K212" s="27">
        <v>-5.3631579503417024E-3</v>
      </c>
      <c r="L212" s="27">
        <v>0.87080025672912598</v>
      </c>
      <c r="M212" s="27">
        <v>0.1006869748234749</v>
      </c>
      <c r="N212" s="26">
        <v>0</v>
      </c>
      <c r="O212" s="26">
        <v>0</v>
      </c>
      <c r="P212" s="26">
        <v>1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X212" s="28">
        <f t="shared" si="22"/>
        <v>0.10795271396636963</v>
      </c>
      <c r="Y212" s="28">
        <f t="shared" si="22"/>
        <v>0.17269235849380493</v>
      </c>
      <c r="Z212" s="25">
        <f t="shared" si="23"/>
        <v>0</v>
      </c>
      <c r="AA212" s="25">
        <f t="shared" si="23"/>
        <v>0</v>
      </c>
      <c r="AD212" s="25" t="e">
        <f t="shared" si="24"/>
        <v>#N/A</v>
      </c>
      <c r="AE212" s="25" t="e">
        <f t="shared" si="24"/>
        <v>#N/A</v>
      </c>
      <c r="AF212" s="25">
        <f t="shared" si="24"/>
        <v>0.72254133224487305</v>
      </c>
      <c r="AG212" s="25" t="e">
        <f t="shared" si="24"/>
        <v>#N/A</v>
      </c>
      <c r="AI212" s="25" t="e">
        <f t="shared" si="21"/>
        <v>#N/A</v>
      </c>
      <c r="AJ212" s="25" t="e">
        <f t="shared" si="21"/>
        <v>#N/A</v>
      </c>
      <c r="AK212" s="25">
        <f t="shared" si="21"/>
        <v>0.87080025672912598</v>
      </c>
      <c r="AL212" s="25" t="e">
        <f t="shared" si="20"/>
        <v>#N/A</v>
      </c>
      <c r="AM212" s="25" t="e">
        <f t="shared" si="19"/>
        <v>#N/A</v>
      </c>
      <c r="AN212" s="25" t="e">
        <f t="shared" si="19"/>
        <v>#N/A</v>
      </c>
      <c r="AO212" s="25">
        <f t="shared" si="19"/>
        <v>0.1006869748234749</v>
      </c>
      <c r="AP212" s="25" t="e">
        <f t="shared" si="19"/>
        <v>#N/A</v>
      </c>
      <c r="AQ212" s="25" t="e">
        <f t="shared" si="19"/>
        <v>#N/A</v>
      </c>
    </row>
    <row r="213" spans="1:43" x14ac:dyDescent="0.35">
      <c r="A213" s="25" t="s">
        <v>54</v>
      </c>
      <c r="B213" s="25" t="s">
        <v>429</v>
      </c>
      <c r="C213" s="26">
        <v>137254</v>
      </c>
      <c r="D213" s="27">
        <v>0.57191503047943115</v>
      </c>
      <c r="E213" s="27">
        <v>0.83581030368804932</v>
      </c>
      <c r="F213" s="27">
        <v>0.64225184917449951</v>
      </c>
      <c r="G213" s="27">
        <v>0.88830631971359253</v>
      </c>
      <c r="H213" s="27">
        <v>4.8583913594484329E-2</v>
      </c>
      <c r="I213" s="27">
        <v>5.2704930305480957E-2</v>
      </c>
      <c r="J213" s="27">
        <v>0.100785605609417</v>
      </c>
      <c r="K213" s="27">
        <v>0.1604018360376358</v>
      </c>
      <c r="L213" s="27">
        <v>0.83551591634750366</v>
      </c>
      <c r="M213" s="27">
        <v>0.14169783890247339</v>
      </c>
      <c r="N213" s="26">
        <v>0</v>
      </c>
      <c r="O213" s="26">
        <v>0</v>
      </c>
      <c r="P213" s="26">
        <v>1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X213" s="28">
        <f t="shared" si="22"/>
        <v>-7.0336818695068359E-2</v>
      </c>
      <c r="Y213" s="28">
        <f t="shared" si="22"/>
        <v>-5.2496016025543213E-2</v>
      </c>
      <c r="Z213" s="25">
        <f t="shared" si="23"/>
        <v>1</v>
      </c>
      <c r="AA213" s="25">
        <f t="shared" si="23"/>
        <v>1</v>
      </c>
      <c r="AD213" s="25" t="e">
        <f t="shared" si="24"/>
        <v>#N/A</v>
      </c>
      <c r="AE213" s="25" t="e">
        <f t="shared" si="24"/>
        <v>#N/A</v>
      </c>
      <c r="AF213" s="25">
        <f t="shared" si="24"/>
        <v>0.88830631971359253</v>
      </c>
      <c r="AG213" s="25" t="e">
        <f t="shared" si="24"/>
        <v>#N/A</v>
      </c>
      <c r="AI213" s="25" t="e">
        <f t="shared" si="21"/>
        <v>#N/A</v>
      </c>
      <c r="AJ213" s="25" t="e">
        <f t="shared" si="21"/>
        <v>#N/A</v>
      </c>
      <c r="AK213" s="25">
        <f t="shared" si="21"/>
        <v>0.83551591634750366</v>
      </c>
      <c r="AL213" s="25" t="e">
        <f t="shared" si="20"/>
        <v>#N/A</v>
      </c>
      <c r="AM213" s="25" t="e">
        <f t="shared" si="19"/>
        <v>#N/A</v>
      </c>
      <c r="AN213" s="25" t="e">
        <f t="shared" si="19"/>
        <v>#N/A</v>
      </c>
      <c r="AO213" s="25">
        <f t="shared" si="19"/>
        <v>0.14169783890247339</v>
      </c>
      <c r="AP213" s="25" t="e">
        <f t="shared" si="19"/>
        <v>#N/A</v>
      </c>
      <c r="AQ213" s="25" t="e">
        <f t="shared" si="19"/>
        <v>#N/A</v>
      </c>
    </row>
    <row r="214" spans="1:43" x14ac:dyDescent="0.35">
      <c r="A214" s="25" t="s">
        <v>54</v>
      </c>
      <c r="B214" s="25" t="s">
        <v>430</v>
      </c>
      <c r="C214" s="26">
        <v>108314</v>
      </c>
      <c r="D214" s="27">
        <v>0.41192677617073059</v>
      </c>
      <c r="E214" s="27">
        <v>0.69570541381835938</v>
      </c>
      <c r="F214" s="27">
        <v>0.45792931318283081</v>
      </c>
      <c r="G214" s="27">
        <v>0.61168390512466431</v>
      </c>
      <c r="H214" s="27">
        <v>-0.1114043444395065</v>
      </c>
      <c r="I214" s="27">
        <v>-8.7399959564208984E-2</v>
      </c>
      <c r="J214" s="27">
        <v>-8.353693038225174E-2</v>
      </c>
      <c r="K214" s="27">
        <v>-0.116220586001873</v>
      </c>
      <c r="L214" s="27">
        <v>0.86232829093933105</v>
      </c>
      <c r="M214" s="27">
        <v>0.1245920211076736</v>
      </c>
      <c r="N214" s="26">
        <v>0</v>
      </c>
      <c r="O214" s="26">
        <v>0</v>
      </c>
      <c r="P214" s="26">
        <v>1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X214" s="28">
        <f t="shared" si="22"/>
        <v>-4.600253701210022E-2</v>
      </c>
      <c r="Y214" s="28">
        <f t="shared" si="22"/>
        <v>8.4021508693695068E-2</v>
      </c>
      <c r="Z214" s="25">
        <f t="shared" si="23"/>
        <v>1</v>
      </c>
      <c r="AA214" s="25">
        <f t="shared" si="23"/>
        <v>0</v>
      </c>
      <c r="AD214" s="25" t="e">
        <f t="shared" si="24"/>
        <v>#N/A</v>
      </c>
      <c r="AE214" s="25" t="e">
        <f t="shared" si="24"/>
        <v>#N/A</v>
      </c>
      <c r="AF214" s="25">
        <f t="shared" si="24"/>
        <v>0.61168390512466431</v>
      </c>
      <c r="AG214" s="25" t="e">
        <f t="shared" si="24"/>
        <v>#N/A</v>
      </c>
      <c r="AI214" s="25" t="e">
        <f t="shared" si="21"/>
        <v>#N/A</v>
      </c>
      <c r="AJ214" s="25" t="e">
        <f t="shared" si="21"/>
        <v>#N/A</v>
      </c>
      <c r="AK214" s="25">
        <f t="shared" si="21"/>
        <v>0.86232829093933105</v>
      </c>
      <c r="AL214" s="25" t="e">
        <f t="shared" si="20"/>
        <v>#N/A</v>
      </c>
      <c r="AM214" s="25" t="e">
        <f t="shared" si="19"/>
        <v>#N/A</v>
      </c>
      <c r="AN214" s="25" t="e">
        <f t="shared" si="19"/>
        <v>#N/A</v>
      </c>
      <c r="AO214" s="25">
        <f t="shared" si="19"/>
        <v>0.1245920211076736</v>
      </c>
      <c r="AP214" s="25" t="e">
        <f t="shared" si="19"/>
        <v>#N/A</v>
      </c>
      <c r="AQ214" s="25" t="e">
        <f t="shared" si="19"/>
        <v>#N/A</v>
      </c>
    </row>
    <row r="215" spans="1:43" x14ac:dyDescent="0.35">
      <c r="A215" s="25" t="s">
        <v>55</v>
      </c>
      <c r="B215" s="25" t="s">
        <v>431</v>
      </c>
      <c r="C215" s="26">
        <v>108860</v>
      </c>
      <c r="D215" s="27">
        <v>0.50206083059310913</v>
      </c>
      <c r="E215" s="27">
        <v>1.0342006683349609</v>
      </c>
      <c r="F215" s="27">
        <v>0.40791836380958563</v>
      </c>
      <c r="G215" s="27">
        <v>1.0090650320053101</v>
      </c>
      <c r="H215" s="27">
        <v>1.0878004133701319E-2</v>
      </c>
      <c r="I215" s="27">
        <v>0.37083983421325678</v>
      </c>
      <c r="J215" s="27">
        <v>2.004588395357132E-2</v>
      </c>
      <c r="K215" s="27">
        <v>0.3104364275932312</v>
      </c>
      <c r="L215" s="27">
        <v>0.70989549160003662</v>
      </c>
      <c r="M215" s="27">
        <v>0.18356351554393771</v>
      </c>
      <c r="N215" s="26">
        <v>0</v>
      </c>
      <c r="O215" s="26">
        <v>0</v>
      </c>
      <c r="P215" s="26">
        <v>1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X215" s="28">
        <f t="shared" si="22"/>
        <v>9.4142466783523504E-2</v>
      </c>
      <c r="Y215" s="28">
        <f t="shared" si="22"/>
        <v>2.5135636329650879E-2</v>
      </c>
      <c r="Z215" s="25">
        <f t="shared" si="23"/>
        <v>0</v>
      </c>
      <c r="AA215" s="25">
        <f t="shared" si="23"/>
        <v>0</v>
      </c>
      <c r="AD215" s="25" t="e">
        <f t="shared" si="24"/>
        <v>#N/A</v>
      </c>
      <c r="AE215" s="25" t="e">
        <f t="shared" si="24"/>
        <v>#N/A</v>
      </c>
      <c r="AF215" s="25">
        <f t="shared" si="24"/>
        <v>1.0090650320053101</v>
      </c>
      <c r="AG215" s="25" t="e">
        <f t="shared" si="24"/>
        <v>#N/A</v>
      </c>
      <c r="AI215" s="25" t="e">
        <f t="shared" si="21"/>
        <v>#N/A</v>
      </c>
      <c r="AJ215" s="25" t="e">
        <f t="shared" si="21"/>
        <v>#N/A</v>
      </c>
      <c r="AK215" s="25">
        <f t="shared" si="21"/>
        <v>0.70989549160003662</v>
      </c>
      <c r="AL215" s="25" t="e">
        <f t="shared" si="20"/>
        <v>#N/A</v>
      </c>
      <c r="AM215" s="25" t="e">
        <f t="shared" si="19"/>
        <v>#N/A</v>
      </c>
      <c r="AN215" s="25" t="e">
        <f t="shared" si="19"/>
        <v>#N/A</v>
      </c>
      <c r="AO215" s="25">
        <f t="shared" si="19"/>
        <v>0.18356351554393771</v>
      </c>
      <c r="AP215" s="25" t="e">
        <f t="shared" si="19"/>
        <v>#N/A</v>
      </c>
      <c r="AQ215" s="25" t="e">
        <f t="shared" si="19"/>
        <v>#N/A</v>
      </c>
    </row>
    <row r="216" spans="1:43" x14ac:dyDescent="0.35">
      <c r="A216" s="25" t="s">
        <v>55</v>
      </c>
      <c r="B216" s="25" t="s">
        <v>432</v>
      </c>
      <c r="C216" s="26">
        <v>1004298</v>
      </c>
      <c r="D216" s="27">
        <v>0.34600597620010382</v>
      </c>
      <c r="E216" s="27">
        <v>0.1086798012256622</v>
      </c>
      <c r="F216" s="27">
        <v>0.331239253282547</v>
      </c>
      <c r="G216" s="27">
        <v>0.3989231288433075</v>
      </c>
      <c r="H216" s="27">
        <v>-0.14517685770988459</v>
      </c>
      <c r="I216" s="27">
        <v>-0.55468100309371948</v>
      </c>
      <c r="J216" s="27">
        <v>-5.6633226573467248E-2</v>
      </c>
      <c r="K216" s="27">
        <v>-0.29970547556877142</v>
      </c>
      <c r="L216" s="27">
        <v>0.65823012590408325</v>
      </c>
      <c r="M216" s="27">
        <v>0.14723473787307739</v>
      </c>
      <c r="N216" s="26">
        <v>0</v>
      </c>
      <c r="O216" s="26">
        <v>0</v>
      </c>
      <c r="P216" s="26">
        <v>1</v>
      </c>
      <c r="Q216" s="26">
        <v>0</v>
      </c>
      <c r="R216" s="26">
        <v>1</v>
      </c>
      <c r="S216" s="26">
        <v>0</v>
      </c>
      <c r="T216" s="26">
        <v>0</v>
      </c>
      <c r="U216" s="26">
        <v>1</v>
      </c>
      <c r="V216" s="26">
        <v>0</v>
      </c>
      <c r="X216" s="28">
        <f t="shared" si="22"/>
        <v>1.4766722917556818E-2</v>
      </c>
      <c r="Y216" s="28">
        <f t="shared" si="22"/>
        <v>-0.29024332761764526</v>
      </c>
      <c r="Z216" s="25">
        <f t="shared" si="23"/>
        <v>0</v>
      </c>
      <c r="AA216" s="25">
        <f t="shared" si="23"/>
        <v>1</v>
      </c>
      <c r="AD216" s="25" t="e">
        <f t="shared" si="24"/>
        <v>#N/A</v>
      </c>
      <c r="AE216" s="25" t="e">
        <f t="shared" si="24"/>
        <v>#N/A</v>
      </c>
      <c r="AF216" s="25">
        <f t="shared" si="24"/>
        <v>0.3989231288433075</v>
      </c>
      <c r="AG216" s="25" t="e">
        <f t="shared" si="24"/>
        <v>#N/A</v>
      </c>
      <c r="AI216" s="25" t="e">
        <f t="shared" si="21"/>
        <v>#N/A</v>
      </c>
      <c r="AJ216" s="25" t="e">
        <f t="shared" si="21"/>
        <v>#N/A</v>
      </c>
      <c r="AK216" s="25">
        <f t="shared" si="21"/>
        <v>0.65823012590408325</v>
      </c>
      <c r="AL216" s="25" t="e">
        <f t="shared" si="20"/>
        <v>#N/A</v>
      </c>
      <c r="AM216" s="25" t="e">
        <f t="shared" si="19"/>
        <v>#N/A</v>
      </c>
      <c r="AN216" s="25" t="e">
        <f t="shared" si="19"/>
        <v>#N/A</v>
      </c>
      <c r="AO216" s="25">
        <f t="shared" si="19"/>
        <v>0.14723473787307739</v>
      </c>
      <c r="AP216" s="25" t="e">
        <f t="shared" si="19"/>
        <v>#N/A</v>
      </c>
      <c r="AQ216" s="25">
        <f t="shared" si="19"/>
        <v>0.14723473787307739</v>
      </c>
    </row>
    <row r="217" spans="1:43" x14ac:dyDescent="0.35">
      <c r="A217" s="25" t="s">
        <v>55</v>
      </c>
      <c r="B217" s="25" t="s">
        <v>433</v>
      </c>
      <c r="C217" s="26">
        <v>111683</v>
      </c>
      <c r="D217" s="27">
        <v>6.2756769359111786E-2</v>
      </c>
      <c r="E217" s="27">
        <v>0.40042620897293091</v>
      </c>
      <c r="F217" s="27">
        <v>-9.3158729374408722E-2</v>
      </c>
      <c r="G217" s="27">
        <v>0.4028497040271759</v>
      </c>
      <c r="H217" s="27">
        <v>-0.42842605710029602</v>
      </c>
      <c r="I217" s="27">
        <v>-0.26293462514877319</v>
      </c>
      <c r="J217" s="27">
        <v>-0.48103120923042297</v>
      </c>
      <c r="K217" s="27">
        <v>-0.29577890038490301</v>
      </c>
      <c r="L217" s="27">
        <v>0.59382295608520508</v>
      </c>
      <c r="M217" s="27">
        <v>0.29974323511123657</v>
      </c>
      <c r="N217" s="26">
        <v>0</v>
      </c>
      <c r="O217" s="26">
        <v>0</v>
      </c>
      <c r="P217" s="26">
        <v>1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X217" s="28">
        <f t="shared" si="22"/>
        <v>0.15591549873352051</v>
      </c>
      <c r="Y217" s="28">
        <f t="shared" si="22"/>
        <v>-2.4234950542449951E-3</v>
      </c>
      <c r="Z217" s="25">
        <f t="shared" si="23"/>
        <v>0</v>
      </c>
      <c r="AA217" s="25">
        <f t="shared" si="23"/>
        <v>1</v>
      </c>
      <c r="AD217" s="25" t="e">
        <f t="shared" si="24"/>
        <v>#N/A</v>
      </c>
      <c r="AE217" s="25" t="e">
        <f t="shared" si="24"/>
        <v>#N/A</v>
      </c>
      <c r="AF217" s="25">
        <f t="shared" si="24"/>
        <v>0.4028497040271759</v>
      </c>
      <c r="AG217" s="25" t="e">
        <f t="shared" si="24"/>
        <v>#N/A</v>
      </c>
      <c r="AI217" s="25" t="e">
        <f t="shared" si="21"/>
        <v>#N/A</v>
      </c>
      <c r="AJ217" s="25" t="e">
        <f t="shared" si="21"/>
        <v>#N/A</v>
      </c>
      <c r="AK217" s="25">
        <f t="shared" si="21"/>
        <v>0.59382295608520508</v>
      </c>
      <c r="AL217" s="25" t="e">
        <f t="shared" si="20"/>
        <v>#N/A</v>
      </c>
      <c r="AM217" s="25" t="e">
        <f t="shared" si="19"/>
        <v>#N/A</v>
      </c>
      <c r="AN217" s="25" t="e">
        <f t="shared" si="19"/>
        <v>#N/A</v>
      </c>
      <c r="AO217" s="25">
        <f t="shared" si="19"/>
        <v>0.29974323511123657</v>
      </c>
      <c r="AP217" s="25" t="e">
        <f t="shared" si="19"/>
        <v>#N/A</v>
      </c>
      <c r="AQ217" s="25" t="e">
        <f t="shared" si="19"/>
        <v>#N/A</v>
      </c>
    </row>
    <row r="218" spans="1:43" x14ac:dyDescent="0.35">
      <c r="A218" s="25" t="s">
        <v>55</v>
      </c>
      <c r="B218" s="25" t="s">
        <v>434</v>
      </c>
      <c r="C218" s="26">
        <v>113276</v>
      </c>
      <c r="D218" s="27">
        <v>0.81848430633544922</v>
      </c>
      <c r="E218" s="27">
        <v>0.92359524965286255</v>
      </c>
      <c r="F218" s="27">
        <v>0.75527644157409668</v>
      </c>
      <c r="G218" s="27">
        <v>0.89380854368209839</v>
      </c>
      <c r="H218" s="27">
        <v>0.32730147242546082</v>
      </c>
      <c r="I218" s="27">
        <v>0.26023441553115839</v>
      </c>
      <c r="J218" s="27">
        <v>0.36740395426750178</v>
      </c>
      <c r="K218" s="27">
        <v>0.19517992436885831</v>
      </c>
      <c r="L218" s="27">
        <v>0.79831933975219727</v>
      </c>
      <c r="M218" s="27">
        <v>0.1408464461565018</v>
      </c>
      <c r="N218" s="26">
        <v>0</v>
      </c>
      <c r="O218" s="26">
        <v>0</v>
      </c>
      <c r="P218" s="26">
        <v>1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X218" s="28">
        <f t="shared" si="22"/>
        <v>6.3207864761352539E-2</v>
      </c>
      <c r="Y218" s="28">
        <f t="shared" si="22"/>
        <v>2.978670597076416E-2</v>
      </c>
      <c r="Z218" s="25">
        <f t="shared" si="23"/>
        <v>0</v>
      </c>
      <c r="AA218" s="25">
        <f t="shared" si="23"/>
        <v>0</v>
      </c>
      <c r="AD218" s="25" t="e">
        <f t="shared" si="24"/>
        <v>#N/A</v>
      </c>
      <c r="AE218" s="25" t="e">
        <f t="shared" si="24"/>
        <v>#N/A</v>
      </c>
      <c r="AF218" s="25">
        <f t="shared" si="24"/>
        <v>0.89380854368209839</v>
      </c>
      <c r="AG218" s="25" t="e">
        <f t="shared" si="24"/>
        <v>#N/A</v>
      </c>
      <c r="AI218" s="25" t="e">
        <f t="shared" si="21"/>
        <v>#N/A</v>
      </c>
      <c r="AJ218" s="25" t="e">
        <f t="shared" si="21"/>
        <v>#N/A</v>
      </c>
      <c r="AK218" s="25">
        <f t="shared" si="21"/>
        <v>0.79831933975219727</v>
      </c>
      <c r="AL218" s="25" t="e">
        <f t="shared" si="20"/>
        <v>#N/A</v>
      </c>
      <c r="AM218" s="25" t="e">
        <f t="shared" si="19"/>
        <v>#N/A</v>
      </c>
      <c r="AN218" s="25" t="e">
        <f t="shared" si="19"/>
        <v>#N/A</v>
      </c>
      <c r="AO218" s="25">
        <f t="shared" si="19"/>
        <v>0.1408464461565018</v>
      </c>
      <c r="AP218" s="25" t="e">
        <f t="shared" si="19"/>
        <v>#N/A</v>
      </c>
      <c r="AQ218" s="25" t="e">
        <f t="shared" si="19"/>
        <v>#N/A</v>
      </c>
    </row>
    <row r="219" spans="1:43" x14ac:dyDescent="0.35">
      <c r="A219" s="25" t="s">
        <v>55</v>
      </c>
      <c r="B219" s="25" t="s">
        <v>435</v>
      </c>
      <c r="C219" s="26">
        <v>111643</v>
      </c>
      <c r="D219" s="27">
        <v>0.72660624980926514</v>
      </c>
      <c r="E219" s="27">
        <v>0.84990221261978149</v>
      </c>
      <c r="F219" s="27">
        <v>0.53808706998825073</v>
      </c>
      <c r="G219" s="27">
        <v>0.78849667310714722</v>
      </c>
      <c r="H219" s="27">
        <v>0.23542341589927671</v>
      </c>
      <c r="I219" s="27">
        <v>0.18654137849807739</v>
      </c>
      <c r="J219" s="27">
        <v>0.15021458268165591</v>
      </c>
      <c r="K219" s="27">
        <v>8.9868053793907166E-2</v>
      </c>
      <c r="L219" s="27">
        <v>0.72558397054672241</v>
      </c>
      <c r="M219" s="27">
        <v>0.14015200734138489</v>
      </c>
      <c r="N219" s="26">
        <v>0</v>
      </c>
      <c r="O219" s="26">
        <v>0</v>
      </c>
      <c r="P219" s="26">
        <v>1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X219" s="28">
        <f t="shared" si="22"/>
        <v>0.1885191798210144</v>
      </c>
      <c r="Y219" s="28">
        <f t="shared" si="22"/>
        <v>6.1405539512634277E-2</v>
      </c>
      <c r="Z219" s="25">
        <f t="shared" si="23"/>
        <v>0</v>
      </c>
      <c r="AA219" s="25">
        <f t="shared" si="23"/>
        <v>0</v>
      </c>
      <c r="AD219" s="25" t="e">
        <f t="shared" si="24"/>
        <v>#N/A</v>
      </c>
      <c r="AE219" s="25" t="e">
        <f t="shared" si="24"/>
        <v>#N/A</v>
      </c>
      <c r="AF219" s="25">
        <f t="shared" si="24"/>
        <v>0.78849667310714722</v>
      </c>
      <c r="AG219" s="25" t="e">
        <f t="shared" si="24"/>
        <v>#N/A</v>
      </c>
      <c r="AI219" s="25" t="e">
        <f t="shared" si="21"/>
        <v>#N/A</v>
      </c>
      <c r="AJ219" s="25" t="e">
        <f t="shared" si="21"/>
        <v>#N/A</v>
      </c>
      <c r="AK219" s="25">
        <f t="shared" si="21"/>
        <v>0.72558397054672241</v>
      </c>
      <c r="AL219" s="25" t="e">
        <f t="shared" si="20"/>
        <v>#N/A</v>
      </c>
      <c r="AM219" s="25" t="e">
        <f t="shared" ref="AM219:AQ269" si="25">IF(N219=1,$M219,NA())</f>
        <v>#N/A</v>
      </c>
      <c r="AN219" s="25" t="e">
        <f t="shared" si="25"/>
        <v>#N/A</v>
      </c>
      <c r="AO219" s="25">
        <f t="shared" si="25"/>
        <v>0.14015200734138489</v>
      </c>
      <c r="AP219" s="25" t="e">
        <f t="shared" si="25"/>
        <v>#N/A</v>
      </c>
      <c r="AQ219" s="25" t="e">
        <f t="shared" si="25"/>
        <v>#N/A</v>
      </c>
    </row>
    <row r="220" spans="1:43" x14ac:dyDescent="0.35">
      <c r="A220" s="25" t="s">
        <v>57</v>
      </c>
      <c r="B220" s="25" t="s">
        <v>436</v>
      </c>
      <c r="C220" s="26">
        <v>112347</v>
      </c>
      <c r="D220" s="27">
        <v>0.51725196838378906</v>
      </c>
      <c r="E220" s="27">
        <v>0.6357606053352356</v>
      </c>
      <c r="F220" s="27">
        <v>0.50048828125</v>
      </c>
      <c r="G220" s="27">
        <v>0.65753483772277832</v>
      </c>
      <c r="H220" s="27">
        <v>9.0648792684078217E-2</v>
      </c>
      <c r="I220" s="27">
        <v>-7.2018206119537354E-2</v>
      </c>
      <c r="J220" s="27">
        <v>8.6585991084575653E-2</v>
      </c>
      <c r="K220" s="27">
        <v>4.9385678023099899E-2</v>
      </c>
      <c r="L220" s="27">
        <v>0.52944684028625488</v>
      </c>
      <c r="M220" s="27">
        <v>0.27855297923088068</v>
      </c>
      <c r="N220" s="26">
        <v>0</v>
      </c>
      <c r="O220" s="26">
        <v>1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X220" s="28">
        <f t="shared" si="22"/>
        <v>1.6763687133789063E-2</v>
      </c>
      <c r="Y220" s="28">
        <f t="shared" si="22"/>
        <v>-2.1774232387542725E-2</v>
      </c>
      <c r="Z220" s="25">
        <f t="shared" si="23"/>
        <v>0</v>
      </c>
      <c r="AA220" s="25">
        <f t="shared" si="23"/>
        <v>1</v>
      </c>
      <c r="AD220" s="25" t="e">
        <f t="shared" si="24"/>
        <v>#N/A</v>
      </c>
      <c r="AE220" s="25">
        <f t="shared" si="24"/>
        <v>0.65753483772277832</v>
      </c>
      <c r="AF220" s="25" t="e">
        <f t="shared" si="24"/>
        <v>#N/A</v>
      </c>
      <c r="AG220" s="25" t="e">
        <f t="shared" si="24"/>
        <v>#N/A</v>
      </c>
      <c r="AI220" s="25" t="e">
        <f t="shared" si="21"/>
        <v>#N/A</v>
      </c>
      <c r="AJ220" s="25">
        <f t="shared" si="21"/>
        <v>0.52944684028625488</v>
      </c>
      <c r="AK220" s="25" t="e">
        <f t="shared" si="21"/>
        <v>#N/A</v>
      </c>
      <c r="AL220" s="25" t="e">
        <f t="shared" si="20"/>
        <v>#N/A</v>
      </c>
      <c r="AM220" s="25" t="e">
        <f t="shared" si="25"/>
        <v>#N/A</v>
      </c>
      <c r="AN220" s="25">
        <f t="shared" si="25"/>
        <v>0.27855297923088068</v>
      </c>
      <c r="AO220" s="25" t="e">
        <f t="shared" si="25"/>
        <v>#N/A</v>
      </c>
      <c r="AP220" s="25" t="e">
        <f t="shared" si="25"/>
        <v>#N/A</v>
      </c>
      <c r="AQ220" s="25" t="e">
        <f t="shared" si="25"/>
        <v>#N/A</v>
      </c>
    </row>
    <row r="221" spans="1:43" x14ac:dyDescent="0.35">
      <c r="A221" s="25" t="s">
        <v>57</v>
      </c>
      <c r="B221" s="25" t="s">
        <v>437</v>
      </c>
      <c r="C221" s="26">
        <v>112153</v>
      </c>
      <c r="D221" s="27">
        <v>0.53539049625396729</v>
      </c>
      <c r="E221" s="27">
        <v>0.55209112167358398</v>
      </c>
      <c r="F221" s="27">
        <v>0.67614150047302246</v>
      </c>
      <c r="G221" s="27">
        <v>0.73426693677902222</v>
      </c>
      <c r="H221" s="27">
        <v>0.1087873205542564</v>
      </c>
      <c r="I221" s="27">
        <v>-0.15568768978118899</v>
      </c>
      <c r="J221" s="27">
        <v>0.26223921775817871</v>
      </c>
      <c r="K221" s="27">
        <v>0.12611778080463409</v>
      </c>
      <c r="L221" s="27">
        <v>0.50881677865982056</v>
      </c>
      <c r="M221" s="27">
        <v>0.26139694452285772</v>
      </c>
      <c r="N221" s="26">
        <v>0</v>
      </c>
      <c r="O221" s="26">
        <v>1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X221" s="28">
        <f t="shared" si="22"/>
        <v>-0.14075100421905518</v>
      </c>
      <c r="Y221" s="28">
        <f t="shared" si="22"/>
        <v>-0.18217581510543823</v>
      </c>
      <c r="Z221" s="25">
        <f t="shared" si="23"/>
        <v>1</v>
      </c>
      <c r="AA221" s="25">
        <f t="shared" si="23"/>
        <v>1</v>
      </c>
      <c r="AD221" s="25" t="e">
        <f t="shared" si="24"/>
        <v>#N/A</v>
      </c>
      <c r="AE221" s="25">
        <f t="shared" si="24"/>
        <v>0.73426693677902222</v>
      </c>
      <c r="AF221" s="25" t="e">
        <f t="shared" si="24"/>
        <v>#N/A</v>
      </c>
      <c r="AG221" s="25" t="e">
        <f t="shared" si="24"/>
        <v>#N/A</v>
      </c>
      <c r="AI221" s="25" t="e">
        <f t="shared" si="21"/>
        <v>#N/A</v>
      </c>
      <c r="AJ221" s="25">
        <f t="shared" si="21"/>
        <v>0.50881677865982056</v>
      </c>
      <c r="AK221" s="25" t="e">
        <f t="shared" si="21"/>
        <v>#N/A</v>
      </c>
      <c r="AL221" s="25" t="e">
        <f t="shared" si="20"/>
        <v>#N/A</v>
      </c>
      <c r="AM221" s="25" t="e">
        <f t="shared" si="25"/>
        <v>#N/A</v>
      </c>
      <c r="AN221" s="25">
        <f t="shared" si="25"/>
        <v>0.26139694452285772</v>
      </c>
      <c r="AO221" s="25" t="e">
        <f t="shared" si="25"/>
        <v>#N/A</v>
      </c>
      <c r="AP221" s="25" t="e">
        <f t="shared" si="25"/>
        <v>#N/A</v>
      </c>
      <c r="AQ221" s="25" t="e">
        <f t="shared" si="25"/>
        <v>#N/A</v>
      </c>
    </row>
    <row r="222" spans="1:43" x14ac:dyDescent="0.35">
      <c r="A222" s="25" t="s">
        <v>57</v>
      </c>
      <c r="B222" s="25" t="s">
        <v>438</v>
      </c>
      <c r="C222" s="26">
        <v>106599</v>
      </c>
      <c r="D222" s="27">
        <v>0.55881905555725098</v>
      </c>
      <c r="E222" s="27">
        <v>0.82950639724731445</v>
      </c>
      <c r="F222" s="27">
        <v>0.52665573358535767</v>
      </c>
      <c r="G222" s="27">
        <v>0.68022793531417847</v>
      </c>
      <c r="H222" s="27">
        <v>0.1322158873081207</v>
      </c>
      <c r="I222" s="27">
        <v>0.1217275857925415</v>
      </c>
      <c r="J222" s="27">
        <v>0.11275344341993331</v>
      </c>
      <c r="K222" s="27">
        <v>7.2078771889209747E-2</v>
      </c>
      <c r="L222" s="27">
        <v>0.60678607225418091</v>
      </c>
      <c r="M222" s="27">
        <v>0.21572206914424899</v>
      </c>
      <c r="N222" s="26">
        <v>0</v>
      </c>
      <c r="O222" s="26">
        <v>1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X222" s="28">
        <f t="shared" si="22"/>
        <v>3.2163321971893311E-2</v>
      </c>
      <c r="Y222" s="28">
        <f t="shared" si="22"/>
        <v>0.14927846193313599</v>
      </c>
      <c r="Z222" s="25">
        <f t="shared" si="23"/>
        <v>0</v>
      </c>
      <c r="AA222" s="25">
        <f t="shared" si="23"/>
        <v>0</v>
      </c>
      <c r="AD222" s="25" t="e">
        <f t="shared" si="24"/>
        <v>#N/A</v>
      </c>
      <c r="AE222" s="25">
        <f t="shared" si="24"/>
        <v>0.68022793531417847</v>
      </c>
      <c r="AF222" s="25" t="e">
        <f t="shared" si="24"/>
        <v>#N/A</v>
      </c>
      <c r="AG222" s="25" t="e">
        <f t="shared" si="24"/>
        <v>#N/A</v>
      </c>
      <c r="AI222" s="25" t="e">
        <f t="shared" si="21"/>
        <v>#N/A</v>
      </c>
      <c r="AJ222" s="25">
        <f t="shared" si="21"/>
        <v>0.60678607225418091</v>
      </c>
      <c r="AK222" s="25" t="e">
        <f t="shared" si="21"/>
        <v>#N/A</v>
      </c>
      <c r="AL222" s="25" t="e">
        <f t="shared" si="20"/>
        <v>#N/A</v>
      </c>
      <c r="AM222" s="25" t="e">
        <f t="shared" si="25"/>
        <v>#N/A</v>
      </c>
      <c r="AN222" s="25">
        <f t="shared" si="25"/>
        <v>0.21572206914424899</v>
      </c>
      <c r="AO222" s="25" t="e">
        <f t="shared" si="25"/>
        <v>#N/A</v>
      </c>
      <c r="AP222" s="25" t="e">
        <f t="shared" si="25"/>
        <v>#N/A</v>
      </c>
      <c r="AQ222" s="25" t="e">
        <f t="shared" si="25"/>
        <v>#N/A</v>
      </c>
    </row>
    <row r="223" spans="1:43" x14ac:dyDescent="0.35">
      <c r="A223" s="25" t="s">
        <v>57</v>
      </c>
      <c r="B223" s="25" t="s">
        <v>439</v>
      </c>
      <c r="C223" s="26">
        <v>1001061</v>
      </c>
      <c r="D223" s="27">
        <v>0.49042165279388428</v>
      </c>
      <c r="E223" s="27">
        <v>0.75507253408432007</v>
      </c>
      <c r="F223" s="27">
        <v>0.41342347860336298</v>
      </c>
      <c r="G223" s="27">
        <v>0.7062411904335022</v>
      </c>
      <c r="H223" s="27">
        <v>6.3818477094173431E-2</v>
      </c>
      <c r="I223" s="27">
        <v>4.7293722629547119E-2</v>
      </c>
      <c r="J223" s="27">
        <v>-4.7881403588689858E-4</v>
      </c>
      <c r="K223" s="27">
        <v>9.8092027008533478E-2</v>
      </c>
      <c r="L223" s="27">
        <v>0.5203433632850647</v>
      </c>
      <c r="M223" s="27">
        <v>0.29758849740028381</v>
      </c>
      <c r="N223" s="26">
        <v>0</v>
      </c>
      <c r="O223" s="26">
        <v>1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X223" s="28">
        <f t="shared" si="22"/>
        <v>7.6998174190521296E-2</v>
      </c>
      <c r="Y223" s="28">
        <f t="shared" si="22"/>
        <v>4.8831343650817871E-2</v>
      </c>
      <c r="Z223" s="25">
        <f t="shared" si="23"/>
        <v>0</v>
      </c>
      <c r="AA223" s="25">
        <f t="shared" si="23"/>
        <v>0</v>
      </c>
      <c r="AD223" s="25" t="e">
        <f t="shared" si="24"/>
        <v>#N/A</v>
      </c>
      <c r="AE223" s="25">
        <f t="shared" si="24"/>
        <v>0.7062411904335022</v>
      </c>
      <c r="AF223" s="25" t="e">
        <f t="shared" si="24"/>
        <v>#N/A</v>
      </c>
      <c r="AG223" s="25" t="e">
        <f t="shared" si="24"/>
        <v>#N/A</v>
      </c>
      <c r="AI223" s="25" t="e">
        <f t="shared" si="21"/>
        <v>#N/A</v>
      </c>
      <c r="AJ223" s="25">
        <f t="shared" si="21"/>
        <v>0.5203433632850647</v>
      </c>
      <c r="AK223" s="25" t="e">
        <f t="shared" si="21"/>
        <v>#N/A</v>
      </c>
      <c r="AL223" s="25" t="e">
        <f t="shared" si="20"/>
        <v>#N/A</v>
      </c>
      <c r="AM223" s="25" t="e">
        <f t="shared" si="25"/>
        <v>#N/A</v>
      </c>
      <c r="AN223" s="25">
        <f t="shared" si="25"/>
        <v>0.29758849740028381</v>
      </c>
      <c r="AO223" s="25" t="e">
        <f t="shared" si="25"/>
        <v>#N/A</v>
      </c>
      <c r="AP223" s="25" t="e">
        <f t="shared" si="25"/>
        <v>#N/A</v>
      </c>
      <c r="AQ223" s="25" t="e">
        <f t="shared" si="25"/>
        <v>#N/A</v>
      </c>
    </row>
    <row r="224" spans="1:43" x14ac:dyDescent="0.35">
      <c r="A224" s="25" t="s">
        <v>57</v>
      </c>
      <c r="B224" s="25" t="s">
        <v>440</v>
      </c>
      <c r="C224" s="26">
        <v>1391252</v>
      </c>
      <c r="D224" s="27">
        <v>0.40004673600196838</v>
      </c>
      <c r="E224" s="27">
        <v>0.78570592403411865</v>
      </c>
      <c r="F224" s="27">
        <v>0.35250422358512878</v>
      </c>
      <c r="G224" s="27">
        <v>0.57847309112548828</v>
      </c>
      <c r="H224" s="27">
        <v>-2.6556439697742459E-2</v>
      </c>
      <c r="I224" s="27">
        <v>7.7927112579345703E-2</v>
      </c>
      <c r="J224" s="27">
        <v>-6.1398070305585861E-2</v>
      </c>
      <c r="K224" s="27">
        <v>-2.9676070436835289E-2</v>
      </c>
      <c r="L224" s="27">
        <v>0.76716899871826172</v>
      </c>
      <c r="M224" s="27">
        <v>0.1254425793886185</v>
      </c>
      <c r="N224" s="26">
        <v>0</v>
      </c>
      <c r="O224" s="26">
        <v>1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X224" s="28">
        <f t="shared" si="22"/>
        <v>4.75425124168396E-2</v>
      </c>
      <c r="Y224" s="28">
        <f t="shared" si="22"/>
        <v>0.20723283290863037</v>
      </c>
      <c r="Z224" s="25">
        <f t="shared" si="23"/>
        <v>0</v>
      </c>
      <c r="AA224" s="25">
        <f t="shared" si="23"/>
        <v>0</v>
      </c>
      <c r="AD224" s="25" t="e">
        <f t="shared" si="24"/>
        <v>#N/A</v>
      </c>
      <c r="AE224" s="25">
        <f t="shared" si="24"/>
        <v>0.57847309112548828</v>
      </c>
      <c r="AF224" s="25" t="e">
        <f t="shared" si="24"/>
        <v>#N/A</v>
      </c>
      <c r="AG224" s="25" t="e">
        <f t="shared" si="24"/>
        <v>#N/A</v>
      </c>
      <c r="AI224" s="25" t="e">
        <f t="shared" si="21"/>
        <v>#N/A</v>
      </c>
      <c r="AJ224" s="25">
        <f t="shared" si="21"/>
        <v>0.76716899871826172</v>
      </c>
      <c r="AK224" s="25" t="e">
        <f t="shared" si="21"/>
        <v>#N/A</v>
      </c>
      <c r="AL224" s="25" t="e">
        <f t="shared" si="20"/>
        <v>#N/A</v>
      </c>
      <c r="AM224" s="25" t="e">
        <f t="shared" si="25"/>
        <v>#N/A</v>
      </c>
      <c r="AN224" s="25">
        <f t="shared" si="25"/>
        <v>0.1254425793886185</v>
      </c>
      <c r="AO224" s="25" t="e">
        <f t="shared" si="25"/>
        <v>#N/A</v>
      </c>
      <c r="AP224" s="25" t="e">
        <f t="shared" si="25"/>
        <v>#N/A</v>
      </c>
      <c r="AQ224" s="25" t="e">
        <f t="shared" si="25"/>
        <v>#N/A</v>
      </c>
    </row>
    <row r="225" spans="1:43" x14ac:dyDescent="0.35">
      <c r="A225" s="25" t="s">
        <v>57</v>
      </c>
      <c r="B225" s="25" t="s">
        <v>441</v>
      </c>
      <c r="C225" s="26">
        <v>1000789</v>
      </c>
      <c r="D225" s="27">
        <v>0.34650138020515442</v>
      </c>
      <c r="E225" s="27">
        <v>0.71829122304916382</v>
      </c>
      <c r="F225" s="27">
        <v>0.35614615678787231</v>
      </c>
      <c r="G225" s="27">
        <v>0.51603013277053833</v>
      </c>
      <c r="H225" s="27">
        <v>-8.0101795494556427E-2</v>
      </c>
      <c r="I225" s="27">
        <v>1.0512411594390869E-2</v>
      </c>
      <c r="J225" s="27">
        <v>-5.7756137102842331E-2</v>
      </c>
      <c r="K225" s="27">
        <v>-9.2119030654430389E-2</v>
      </c>
      <c r="L225" s="27">
        <v>0.83649253845214844</v>
      </c>
      <c r="M225" s="27">
        <v>0.16064594686031339</v>
      </c>
      <c r="N225" s="26">
        <v>0</v>
      </c>
      <c r="O225" s="26">
        <v>1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X225" s="28">
        <f t="shared" si="22"/>
        <v>-9.6447765827178955E-3</v>
      </c>
      <c r="Y225" s="28">
        <f t="shared" si="22"/>
        <v>0.20226109027862549</v>
      </c>
      <c r="Z225" s="25">
        <f t="shared" si="23"/>
        <v>1</v>
      </c>
      <c r="AA225" s="25">
        <f t="shared" si="23"/>
        <v>0</v>
      </c>
      <c r="AD225" s="25" t="e">
        <f t="shared" si="24"/>
        <v>#N/A</v>
      </c>
      <c r="AE225" s="25">
        <f t="shared" si="24"/>
        <v>0.51603013277053833</v>
      </c>
      <c r="AF225" s="25" t="e">
        <f t="shared" si="24"/>
        <v>#N/A</v>
      </c>
      <c r="AG225" s="25" t="e">
        <f t="shared" si="24"/>
        <v>#N/A</v>
      </c>
      <c r="AI225" s="25" t="e">
        <f t="shared" si="21"/>
        <v>#N/A</v>
      </c>
      <c r="AJ225" s="25">
        <f t="shared" si="21"/>
        <v>0.83649253845214844</v>
      </c>
      <c r="AK225" s="25" t="e">
        <f t="shared" si="21"/>
        <v>#N/A</v>
      </c>
      <c r="AL225" s="25" t="e">
        <f t="shared" si="20"/>
        <v>#N/A</v>
      </c>
      <c r="AM225" s="25" t="e">
        <f t="shared" si="25"/>
        <v>#N/A</v>
      </c>
      <c r="AN225" s="25">
        <f t="shared" si="25"/>
        <v>0.16064594686031339</v>
      </c>
      <c r="AO225" s="25" t="e">
        <f t="shared" si="25"/>
        <v>#N/A</v>
      </c>
      <c r="AP225" s="25" t="e">
        <f t="shared" si="25"/>
        <v>#N/A</v>
      </c>
      <c r="AQ225" s="25" t="e">
        <f t="shared" si="25"/>
        <v>#N/A</v>
      </c>
    </row>
    <row r="226" spans="1:43" x14ac:dyDescent="0.35">
      <c r="A226" s="25" t="s">
        <v>57</v>
      </c>
      <c r="B226" s="25" t="s">
        <v>442</v>
      </c>
      <c r="C226" s="26">
        <v>1004984</v>
      </c>
      <c r="D226" s="27">
        <v>0.18019551038742071</v>
      </c>
      <c r="E226" s="27">
        <v>0.56270110607147217</v>
      </c>
      <c r="F226" s="27">
        <v>0.16878870129585269</v>
      </c>
      <c r="G226" s="27">
        <v>0.32205495238304138</v>
      </c>
      <c r="H226" s="27">
        <v>-0.24640765786170959</v>
      </c>
      <c r="I226" s="27">
        <v>-0.14507770538330081</v>
      </c>
      <c r="J226" s="27">
        <v>-0.24511359632015231</v>
      </c>
      <c r="K226" s="27">
        <v>-0.28609421849250788</v>
      </c>
      <c r="L226" s="27">
        <v>0.84646123647689819</v>
      </c>
      <c r="M226" s="27">
        <v>0.14872139692306521</v>
      </c>
      <c r="N226" s="26">
        <v>0</v>
      </c>
      <c r="O226" s="26">
        <v>1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X226" s="28">
        <f t="shared" si="22"/>
        <v>1.1406809091568021E-2</v>
      </c>
      <c r="Y226" s="28">
        <f t="shared" si="22"/>
        <v>0.24064615368843079</v>
      </c>
      <c r="Z226" s="25">
        <f t="shared" si="23"/>
        <v>0</v>
      </c>
      <c r="AA226" s="25">
        <f t="shared" si="23"/>
        <v>0</v>
      </c>
      <c r="AD226" s="25" t="e">
        <f t="shared" si="24"/>
        <v>#N/A</v>
      </c>
      <c r="AE226" s="25">
        <f t="shared" si="24"/>
        <v>0.32205495238304138</v>
      </c>
      <c r="AF226" s="25" t="e">
        <f t="shared" si="24"/>
        <v>#N/A</v>
      </c>
      <c r="AG226" s="25" t="e">
        <f t="shared" si="24"/>
        <v>#N/A</v>
      </c>
      <c r="AI226" s="25" t="e">
        <f t="shared" si="21"/>
        <v>#N/A</v>
      </c>
      <c r="AJ226" s="25">
        <f t="shared" si="21"/>
        <v>0.84646123647689819</v>
      </c>
      <c r="AK226" s="25" t="e">
        <f t="shared" si="21"/>
        <v>#N/A</v>
      </c>
      <c r="AL226" s="25" t="e">
        <f t="shared" si="20"/>
        <v>#N/A</v>
      </c>
      <c r="AM226" s="25" t="e">
        <f t="shared" si="25"/>
        <v>#N/A</v>
      </c>
      <c r="AN226" s="25">
        <f t="shared" si="25"/>
        <v>0.14872139692306521</v>
      </c>
      <c r="AO226" s="25" t="e">
        <f t="shared" si="25"/>
        <v>#N/A</v>
      </c>
      <c r="AP226" s="25" t="e">
        <f t="shared" si="25"/>
        <v>#N/A</v>
      </c>
      <c r="AQ226" s="25" t="e">
        <f t="shared" si="25"/>
        <v>#N/A</v>
      </c>
    </row>
    <row r="227" spans="1:43" x14ac:dyDescent="0.35">
      <c r="A227" s="25" t="s">
        <v>57</v>
      </c>
      <c r="B227" s="25" t="s">
        <v>443</v>
      </c>
      <c r="C227" s="26">
        <v>113646</v>
      </c>
      <c r="D227" s="27">
        <v>0.28653338551521301</v>
      </c>
      <c r="E227" s="27">
        <v>0.77662849426269531</v>
      </c>
      <c r="F227" s="27">
        <v>0.31072631478309631</v>
      </c>
      <c r="G227" s="27">
        <v>0.57058638334274292</v>
      </c>
      <c r="H227" s="27">
        <v>-0.14006978273391721</v>
      </c>
      <c r="I227" s="27">
        <v>6.8849682807922363E-2</v>
      </c>
      <c r="J227" s="27">
        <v>-0.10317597538232801</v>
      </c>
      <c r="K227" s="27">
        <v>-3.7562776356935501E-2</v>
      </c>
      <c r="L227" s="27">
        <v>0.77775490283966064</v>
      </c>
      <c r="M227" s="27">
        <v>8.9609548449516296E-2</v>
      </c>
      <c r="N227" s="26">
        <v>0</v>
      </c>
      <c r="O227" s="26">
        <v>1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X227" s="28">
        <f t="shared" si="22"/>
        <v>-2.4192929267883301E-2</v>
      </c>
      <c r="Y227" s="28">
        <f t="shared" si="22"/>
        <v>0.20604211091995239</v>
      </c>
      <c r="Z227" s="25">
        <f t="shared" si="23"/>
        <v>1</v>
      </c>
      <c r="AA227" s="25">
        <f t="shared" si="23"/>
        <v>0</v>
      </c>
      <c r="AD227" s="25" t="e">
        <f t="shared" si="24"/>
        <v>#N/A</v>
      </c>
      <c r="AE227" s="25">
        <f t="shared" si="24"/>
        <v>0.57058638334274292</v>
      </c>
      <c r="AF227" s="25" t="e">
        <f t="shared" si="24"/>
        <v>#N/A</v>
      </c>
      <c r="AG227" s="25" t="e">
        <f t="shared" si="24"/>
        <v>#N/A</v>
      </c>
      <c r="AI227" s="25" t="e">
        <f t="shared" si="21"/>
        <v>#N/A</v>
      </c>
      <c r="AJ227" s="25">
        <f t="shared" si="21"/>
        <v>0.77775490283966064</v>
      </c>
      <c r="AK227" s="25" t="e">
        <f t="shared" si="21"/>
        <v>#N/A</v>
      </c>
      <c r="AL227" s="25" t="e">
        <f t="shared" si="20"/>
        <v>#N/A</v>
      </c>
      <c r="AM227" s="25" t="e">
        <f t="shared" si="25"/>
        <v>#N/A</v>
      </c>
      <c r="AN227" s="25">
        <f t="shared" si="25"/>
        <v>8.9609548449516296E-2</v>
      </c>
      <c r="AO227" s="25" t="e">
        <f t="shared" si="25"/>
        <v>#N/A</v>
      </c>
      <c r="AP227" s="25" t="e">
        <f t="shared" si="25"/>
        <v>#N/A</v>
      </c>
      <c r="AQ227" s="25" t="e">
        <f t="shared" si="25"/>
        <v>#N/A</v>
      </c>
    </row>
    <row r="228" spans="1:43" x14ac:dyDescent="0.35">
      <c r="A228" s="25" t="s">
        <v>57</v>
      </c>
      <c r="B228" s="25" t="s">
        <v>444</v>
      </c>
      <c r="C228" s="26">
        <v>1001766</v>
      </c>
      <c r="D228" s="27">
        <v>0.52426838874816895</v>
      </c>
      <c r="E228" s="27">
        <v>0.75425189733505249</v>
      </c>
      <c r="F228" s="27">
        <v>0.42024624347686768</v>
      </c>
      <c r="G228" s="27">
        <v>0.70792698860168457</v>
      </c>
      <c r="H228" s="27">
        <v>9.7665213048458099E-2</v>
      </c>
      <c r="I228" s="27">
        <v>4.6473085880279541E-2</v>
      </c>
      <c r="J228" s="27">
        <v>6.3439509831368923E-3</v>
      </c>
      <c r="K228" s="27">
        <v>9.9777825176715851E-2</v>
      </c>
      <c r="L228" s="27">
        <v>0.50772774219512939</v>
      </c>
      <c r="M228" s="27">
        <v>0.39882370829582209</v>
      </c>
      <c r="N228" s="26">
        <v>0</v>
      </c>
      <c r="O228" s="26">
        <v>1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X228" s="28">
        <f t="shared" si="22"/>
        <v>0.10402214527130127</v>
      </c>
      <c r="Y228" s="28">
        <f t="shared" si="22"/>
        <v>4.632490873336792E-2</v>
      </c>
      <c r="Z228" s="25">
        <f t="shared" si="23"/>
        <v>0</v>
      </c>
      <c r="AA228" s="25">
        <f t="shared" si="23"/>
        <v>0</v>
      </c>
      <c r="AD228" s="25" t="e">
        <f t="shared" si="24"/>
        <v>#N/A</v>
      </c>
      <c r="AE228" s="25">
        <f t="shared" si="24"/>
        <v>0.70792698860168457</v>
      </c>
      <c r="AF228" s="25" t="e">
        <f t="shared" si="24"/>
        <v>#N/A</v>
      </c>
      <c r="AG228" s="25" t="e">
        <f t="shared" si="24"/>
        <v>#N/A</v>
      </c>
      <c r="AI228" s="25" t="e">
        <f t="shared" si="21"/>
        <v>#N/A</v>
      </c>
      <c r="AJ228" s="25">
        <f t="shared" si="21"/>
        <v>0.50772774219512939</v>
      </c>
      <c r="AK228" s="25" t="e">
        <f t="shared" si="21"/>
        <v>#N/A</v>
      </c>
      <c r="AL228" s="25" t="e">
        <f t="shared" si="20"/>
        <v>#N/A</v>
      </c>
      <c r="AM228" s="25" t="e">
        <f t="shared" si="25"/>
        <v>#N/A</v>
      </c>
      <c r="AN228" s="25">
        <f t="shared" si="25"/>
        <v>0.39882370829582209</v>
      </c>
      <c r="AO228" s="25" t="e">
        <f t="shared" si="25"/>
        <v>#N/A</v>
      </c>
      <c r="AP228" s="25" t="e">
        <f t="shared" si="25"/>
        <v>#N/A</v>
      </c>
      <c r="AQ228" s="25" t="e">
        <f t="shared" si="25"/>
        <v>#N/A</v>
      </c>
    </row>
    <row r="229" spans="1:43" x14ac:dyDescent="0.35">
      <c r="A229" s="25" t="s">
        <v>58</v>
      </c>
      <c r="B229" s="25" t="s">
        <v>445</v>
      </c>
      <c r="C229" s="26">
        <v>1006783</v>
      </c>
      <c r="D229" s="27">
        <v>0.36952546238899231</v>
      </c>
      <c r="E229" s="27">
        <v>0.75492715835571289</v>
      </c>
      <c r="F229" s="27">
        <v>0.47479662299156189</v>
      </c>
      <c r="G229" s="27">
        <v>0.86621934175491333</v>
      </c>
      <c r="H229" s="27">
        <v>-1.3040994293987749E-2</v>
      </c>
      <c r="I229" s="27">
        <v>6.0041290707886219E-3</v>
      </c>
      <c r="J229" s="27">
        <v>-4.4420946389436722E-2</v>
      </c>
      <c r="K229" s="27">
        <v>7.5050972402095795E-2</v>
      </c>
      <c r="L229" s="27">
        <v>6.1262771487236023E-2</v>
      </c>
      <c r="M229" s="27">
        <v>0.11633371561765669</v>
      </c>
      <c r="N229" s="26">
        <v>0</v>
      </c>
      <c r="O229" s="26">
        <v>0</v>
      </c>
      <c r="P229" s="26">
        <v>0</v>
      </c>
      <c r="Q229" s="26">
        <v>1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X229" s="28">
        <f t="shared" si="22"/>
        <v>-0.10527116060256958</v>
      </c>
      <c r="Y229" s="28">
        <f t="shared" si="22"/>
        <v>-0.11129218339920044</v>
      </c>
      <c r="Z229" s="25">
        <f t="shared" si="23"/>
        <v>1</v>
      </c>
      <c r="AA229" s="25">
        <f t="shared" si="23"/>
        <v>1</v>
      </c>
      <c r="AD229" s="25" t="e">
        <f t="shared" si="24"/>
        <v>#N/A</v>
      </c>
      <c r="AE229" s="25" t="e">
        <f t="shared" si="24"/>
        <v>#N/A</v>
      </c>
      <c r="AF229" s="25" t="e">
        <f t="shared" si="24"/>
        <v>#N/A</v>
      </c>
      <c r="AG229" s="25">
        <f t="shared" si="24"/>
        <v>0.86621934175491333</v>
      </c>
      <c r="AI229" s="25" t="e">
        <f t="shared" si="21"/>
        <v>#N/A</v>
      </c>
      <c r="AJ229" s="25" t="e">
        <f t="shared" si="21"/>
        <v>#N/A</v>
      </c>
      <c r="AK229" s="25" t="e">
        <f t="shared" si="21"/>
        <v>#N/A</v>
      </c>
      <c r="AL229" s="25">
        <f t="shared" si="20"/>
        <v>6.1262771487236023E-2</v>
      </c>
      <c r="AM229" s="25" t="e">
        <f t="shared" si="25"/>
        <v>#N/A</v>
      </c>
      <c r="AN229" s="25" t="e">
        <f t="shared" si="25"/>
        <v>#N/A</v>
      </c>
      <c r="AO229" s="25" t="e">
        <f t="shared" si="25"/>
        <v>#N/A</v>
      </c>
      <c r="AP229" s="25">
        <f t="shared" si="25"/>
        <v>0.11633371561765669</v>
      </c>
      <c r="AQ229" s="25" t="e">
        <f t="shared" si="25"/>
        <v>#N/A</v>
      </c>
    </row>
    <row r="230" spans="1:43" x14ac:dyDescent="0.35">
      <c r="A230" s="25" t="s">
        <v>58</v>
      </c>
      <c r="B230" s="25" t="s">
        <v>446</v>
      </c>
      <c r="C230" s="26">
        <v>1005648</v>
      </c>
      <c r="D230" s="27">
        <v>0.35728809237480158</v>
      </c>
      <c r="E230" s="27">
        <v>0.71491372585296631</v>
      </c>
      <c r="F230" s="27">
        <v>0.53504824638366699</v>
      </c>
      <c r="G230" s="27">
        <v>0.89608192443847656</v>
      </c>
      <c r="H230" s="27">
        <v>-2.527836337685585E-2</v>
      </c>
      <c r="I230" s="27">
        <v>-3.4009303897619247E-2</v>
      </c>
      <c r="J230" s="27">
        <v>1.583067886531353E-2</v>
      </c>
      <c r="K230" s="27">
        <v>0.104913555085659</v>
      </c>
      <c r="L230" s="27"/>
      <c r="M230" s="27"/>
      <c r="N230" s="26">
        <v>0</v>
      </c>
      <c r="O230" s="26">
        <v>0</v>
      </c>
      <c r="P230" s="26">
        <v>0</v>
      </c>
      <c r="Q230" s="26">
        <v>1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X230" s="28">
        <f t="shared" si="22"/>
        <v>-0.17776015400886541</v>
      </c>
      <c r="Y230" s="28">
        <f t="shared" si="22"/>
        <v>-0.18116819858551025</v>
      </c>
      <c r="Z230" s="25">
        <f t="shared" si="23"/>
        <v>1</v>
      </c>
      <c r="AA230" s="25">
        <f t="shared" si="23"/>
        <v>1</v>
      </c>
      <c r="AD230" s="25" t="e">
        <f t="shared" si="24"/>
        <v>#N/A</v>
      </c>
      <c r="AE230" s="25" t="e">
        <f t="shared" si="24"/>
        <v>#N/A</v>
      </c>
      <c r="AF230" s="25" t="e">
        <f t="shared" si="24"/>
        <v>#N/A</v>
      </c>
      <c r="AG230" s="25">
        <f t="shared" si="24"/>
        <v>0.89608192443847656</v>
      </c>
      <c r="AI230" s="25" t="e">
        <f t="shared" si="21"/>
        <v>#N/A</v>
      </c>
      <c r="AJ230" s="25" t="e">
        <f t="shared" si="21"/>
        <v>#N/A</v>
      </c>
      <c r="AK230" s="25" t="e">
        <f t="shared" si="21"/>
        <v>#N/A</v>
      </c>
      <c r="AM230" s="25" t="e">
        <f t="shared" si="25"/>
        <v>#N/A</v>
      </c>
      <c r="AN230" s="25" t="e">
        <f t="shared" si="25"/>
        <v>#N/A</v>
      </c>
      <c r="AO230" s="25" t="e">
        <f t="shared" si="25"/>
        <v>#N/A</v>
      </c>
      <c r="AP230" s="25">
        <f t="shared" si="25"/>
        <v>0</v>
      </c>
      <c r="AQ230" s="25" t="e">
        <f t="shared" si="25"/>
        <v>#N/A</v>
      </c>
    </row>
    <row r="231" spans="1:43" x14ac:dyDescent="0.35">
      <c r="A231" s="25" t="s">
        <v>58</v>
      </c>
      <c r="B231" s="25" t="s">
        <v>447</v>
      </c>
      <c r="C231" s="26">
        <v>1036512</v>
      </c>
      <c r="D231" s="27">
        <v>0.4378947913646698</v>
      </c>
      <c r="E231" s="27">
        <v>0.90616500377655029</v>
      </c>
      <c r="F231" s="27">
        <v>0.60205811262130737</v>
      </c>
      <c r="G231" s="27">
        <v>0.63429731130599976</v>
      </c>
      <c r="H231" s="27">
        <v>5.5328335613012307E-2</v>
      </c>
      <c r="I231" s="27">
        <v>0.15724197030067441</v>
      </c>
      <c r="J231" s="27">
        <v>8.284054696559906E-2</v>
      </c>
      <c r="K231" s="27">
        <v>-0.15687105059623721</v>
      </c>
      <c r="L231" s="27">
        <v>0.98903942108154297</v>
      </c>
      <c r="M231" s="27">
        <v>1.7558458494022491E-3</v>
      </c>
      <c r="N231" s="26">
        <v>0</v>
      </c>
      <c r="O231" s="26">
        <v>0</v>
      </c>
      <c r="P231" s="26">
        <v>0</v>
      </c>
      <c r="Q231" s="26">
        <v>1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X231" s="28">
        <f t="shared" si="22"/>
        <v>-0.16416332125663757</v>
      </c>
      <c r="Y231" s="28">
        <f t="shared" si="22"/>
        <v>0.27186769247055054</v>
      </c>
      <c r="Z231" s="25">
        <f t="shared" si="23"/>
        <v>1</v>
      </c>
      <c r="AA231" s="25">
        <f t="shared" si="23"/>
        <v>0</v>
      </c>
      <c r="AD231" s="25" t="e">
        <f t="shared" si="24"/>
        <v>#N/A</v>
      </c>
      <c r="AE231" s="25" t="e">
        <f t="shared" si="24"/>
        <v>#N/A</v>
      </c>
      <c r="AF231" s="25" t="e">
        <f t="shared" si="24"/>
        <v>#N/A</v>
      </c>
      <c r="AG231" s="25">
        <f t="shared" si="24"/>
        <v>0.63429731130599976</v>
      </c>
      <c r="AI231" s="25" t="e">
        <f t="shared" si="21"/>
        <v>#N/A</v>
      </c>
      <c r="AJ231" s="25" t="e">
        <f t="shared" si="21"/>
        <v>#N/A</v>
      </c>
      <c r="AK231" s="25" t="e">
        <f t="shared" si="21"/>
        <v>#N/A</v>
      </c>
      <c r="AL231" s="25">
        <f t="shared" si="21"/>
        <v>0.98903942108154297</v>
      </c>
      <c r="AM231" s="25" t="e">
        <f t="shared" si="25"/>
        <v>#N/A</v>
      </c>
      <c r="AN231" s="25" t="e">
        <f t="shared" si="25"/>
        <v>#N/A</v>
      </c>
      <c r="AO231" s="25" t="e">
        <f t="shared" si="25"/>
        <v>#N/A</v>
      </c>
      <c r="AP231" s="25">
        <f t="shared" si="25"/>
        <v>1.7558458494022491E-3</v>
      </c>
      <c r="AQ231" s="25" t="e">
        <f t="shared" si="25"/>
        <v>#N/A</v>
      </c>
    </row>
    <row r="232" spans="1:43" x14ac:dyDescent="0.35">
      <c r="A232" s="25" t="s">
        <v>58</v>
      </c>
      <c r="B232" s="25" t="s">
        <v>448</v>
      </c>
      <c r="C232" s="26">
        <v>1010221</v>
      </c>
      <c r="D232" s="27">
        <v>0.431478351354599</v>
      </c>
      <c r="E232" s="27">
        <v>0.78654688596725464</v>
      </c>
      <c r="F232" s="27">
        <v>0.63490313291549683</v>
      </c>
      <c r="G232" s="27">
        <v>1.0030442476272581</v>
      </c>
      <c r="H232" s="27">
        <v>4.8911895602941513E-2</v>
      </c>
      <c r="I232" s="27">
        <v>3.7623856216669083E-2</v>
      </c>
      <c r="J232" s="27">
        <v>0.1156855672597885</v>
      </c>
      <c r="K232" s="27">
        <v>0.21187588572502139</v>
      </c>
      <c r="L232" s="27">
        <v>0.15304671227931979</v>
      </c>
      <c r="M232" s="27">
        <v>6.4222589135169983E-2</v>
      </c>
      <c r="N232" s="26">
        <v>0</v>
      </c>
      <c r="O232" s="26">
        <v>0</v>
      </c>
      <c r="P232" s="26">
        <v>0</v>
      </c>
      <c r="Q232" s="26">
        <v>1</v>
      </c>
      <c r="R232" s="26">
        <v>0</v>
      </c>
      <c r="S232" s="26">
        <v>0</v>
      </c>
      <c r="T232" s="26">
        <v>0</v>
      </c>
      <c r="U232" s="26">
        <v>0</v>
      </c>
      <c r="V232" s="26">
        <v>1</v>
      </c>
      <c r="X232" s="28">
        <f t="shared" si="22"/>
        <v>-0.20342478156089783</v>
      </c>
      <c r="Y232" s="28">
        <f t="shared" si="22"/>
        <v>-0.21649736166000344</v>
      </c>
      <c r="Z232" s="25">
        <f t="shared" si="23"/>
        <v>1</v>
      </c>
      <c r="AA232" s="25">
        <f t="shared" si="23"/>
        <v>1</v>
      </c>
      <c r="AD232" s="25" t="e">
        <f t="shared" si="24"/>
        <v>#N/A</v>
      </c>
      <c r="AE232" s="25" t="e">
        <f t="shared" si="24"/>
        <v>#N/A</v>
      </c>
      <c r="AF232" s="25" t="e">
        <f t="shared" si="24"/>
        <v>#N/A</v>
      </c>
      <c r="AG232" s="25">
        <f t="shared" si="24"/>
        <v>1.0030442476272581</v>
      </c>
      <c r="AI232" s="25" t="e">
        <f t="shared" si="21"/>
        <v>#N/A</v>
      </c>
      <c r="AJ232" s="25" t="e">
        <f t="shared" si="21"/>
        <v>#N/A</v>
      </c>
      <c r="AK232" s="25" t="e">
        <f t="shared" si="21"/>
        <v>#N/A</v>
      </c>
      <c r="AL232" s="25">
        <f t="shared" si="21"/>
        <v>0.15304671227931979</v>
      </c>
      <c r="AM232" s="25" t="e">
        <f t="shared" si="25"/>
        <v>#N/A</v>
      </c>
      <c r="AN232" s="25" t="e">
        <f t="shared" si="25"/>
        <v>#N/A</v>
      </c>
      <c r="AO232" s="25" t="e">
        <f t="shared" si="25"/>
        <v>#N/A</v>
      </c>
      <c r="AP232" s="25">
        <f t="shared" si="25"/>
        <v>6.4222589135169983E-2</v>
      </c>
      <c r="AQ232" s="25" t="e">
        <f t="shared" si="25"/>
        <v>#N/A</v>
      </c>
    </row>
    <row r="233" spans="1:43" x14ac:dyDescent="0.35">
      <c r="A233" s="25" t="s">
        <v>58</v>
      </c>
      <c r="B233" s="25" t="s">
        <v>449</v>
      </c>
      <c r="C233" s="26">
        <v>108514</v>
      </c>
      <c r="D233" s="27">
        <v>0.4303741455078125</v>
      </c>
      <c r="E233" s="27">
        <v>0.67442226409912109</v>
      </c>
      <c r="F233" s="27">
        <v>0.47829380631446838</v>
      </c>
      <c r="G233" s="27">
        <v>0.62743562459945679</v>
      </c>
      <c r="H233" s="27">
        <v>4.7807689756155007E-2</v>
      </c>
      <c r="I233" s="27">
        <v>-7.4500761926174164E-2</v>
      </c>
      <c r="J233" s="27">
        <v>-4.0923763066530228E-2</v>
      </c>
      <c r="K233" s="27">
        <v>-0.16373273730278021</v>
      </c>
      <c r="L233" s="27">
        <v>0.46305692195892328</v>
      </c>
      <c r="M233" s="27">
        <v>0.2555733323097229</v>
      </c>
      <c r="N233" s="26">
        <v>0</v>
      </c>
      <c r="O233" s="26">
        <v>0</v>
      </c>
      <c r="P233" s="26">
        <v>0</v>
      </c>
      <c r="Q233" s="26">
        <v>1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X233" s="28">
        <f t="shared" si="22"/>
        <v>-4.7919660806655884E-2</v>
      </c>
      <c r="Y233" s="28">
        <f t="shared" si="22"/>
        <v>4.6986639499664307E-2</v>
      </c>
      <c r="Z233" s="25">
        <f t="shared" si="23"/>
        <v>1</v>
      </c>
      <c r="AA233" s="25">
        <f t="shared" si="23"/>
        <v>0</v>
      </c>
      <c r="AD233" s="25" t="e">
        <f t="shared" si="24"/>
        <v>#N/A</v>
      </c>
      <c r="AE233" s="25" t="e">
        <f t="shared" si="24"/>
        <v>#N/A</v>
      </c>
      <c r="AF233" s="25" t="e">
        <f t="shared" si="24"/>
        <v>#N/A</v>
      </c>
      <c r="AG233" s="25">
        <f t="shared" si="24"/>
        <v>0.62743562459945679</v>
      </c>
      <c r="AI233" s="25" t="e">
        <f t="shared" si="21"/>
        <v>#N/A</v>
      </c>
      <c r="AJ233" s="25" t="e">
        <f t="shared" si="21"/>
        <v>#N/A</v>
      </c>
      <c r="AK233" s="25" t="e">
        <f t="shared" si="21"/>
        <v>#N/A</v>
      </c>
      <c r="AL233" s="25">
        <f t="shared" si="21"/>
        <v>0.46305692195892328</v>
      </c>
      <c r="AM233" s="25" t="e">
        <f t="shared" si="25"/>
        <v>#N/A</v>
      </c>
      <c r="AN233" s="25" t="e">
        <f t="shared" si="25"/>
        <v>#N/A</v>
      </c>
      <c r="AO233" s="25" t="e">
        <f t="shared" si="25"/>
        <v>#N/A</v>
      </c>
      <c r="AP233" s="25">
        <f t="shared" si="25"/>
        <v>0.2555733323097229</v>
      </c>
      <c r="AQ233" s="25" t="e">
        <f t="shared" si="25"/>
        <v>#N/A</v>
      </c>
    </row>
    <row r="234" spans="1:43" x14ac:dyDescent="0.35">
      <c r="A234" s="25" t="s">
        <v>58</v>
      </c>
      <c r="B234" s="25" t="s">
        <v>450</v>
      </c>
      <c r="C234" s="26">
        <v>110706</v>
      </c>
      <c r="D234" s="27">
        <v>0.34863659739494318</v>
      </c>
      <c r="E234" s="27">
        <v>0.61632204055786133</v>
      </c>
      <c r="F234" s="27">
        <v>0.49621039628982538</v>
      </c>
      <c r="G234" s="27">
        <v>0.7185666561126709</v>
      </c>
      <c r="H234" s="27">
        <v>-3.3929858356714249E-2</v>
      </c>
      <c r="I234" s="27">
        <v>-0.1326009929180145</v>
      </c>
      <c r="J234" s="27">
        <v>-2.3007171228528019E-2</v>
      </c>
      <c r="K234" s="27">
        <v>-7.2601713240146637E-2</v>
      </c>
      <c r="L234" s="27">
        <v>0.33080706000328058</v>
      </c>
      <c r="M234" s="27">
        <v>0.35893169045448298</v>
      </c>
      <c r="N234" s="26">
        <v>0</v>
      </c>
      <c r="O234" s="26">
        <v>0</v>
      </c>
      <c r="P234" s="26">
        <v>0</v>
      </c>
      <c r="Q234" s="26">
        <v>1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X234" s="28">
        <f t="shared" si="22"/>
        <v>-0.1475737988948822</v>
      </c>
      <c r="Y234" s="28">
        <f t="shared" si="22"/>
        <v>-0.10224461555480957</v>
      </c>
      <c r="Z234" s="25">
        <f t="shared" si="23"/>
        <v>1</v>
      </c>
      <c r="AA234" s="25">
        <f t="shared" si="23"/>
        <v>1</v>
      </c>
      <c r="AD234" s="25" t="e">
        <f t="shared" si="24"/>
        <v>#N/A</v>
      </c>
      <c r="AE234" s="25" t="e">
        <f t="shared" si="24"/>
        <v>#N/A</v>
      </c>
      <c r="AF234" s="25" t="e">
        <f t="shared" si="24"/>
        <v>#N/A</v>
      </c>
      <c r="AG234" s="25">
        <f t="shared" si="24"/>
        <v>0.7185666561126709</v>
      </c>
      <c r="AI234" s="25" t="e">
        <f t="shared" si="21"/>
        <v>#N/A</v>
      </c>
      <c r="AJ234" s="25" t="e">
        <f t="shared" si="21"/>
        <v>#N/A</v>
      </c>
      <c r="AK234" s="25" t="e">
        <f t="shared" si="21"/>
        <v>#N/A</v>
      </c>
      <c r="AL234" s="25">
        <f t="shared" si="21"/>
        <v>0.33080706000328058</v>
      </c>
      <c r="AM234" s="25" t="e">
        <f t="shared" si="25"/>
        <v>#N/A</v>
      </c>
      <c r="AN234" s="25" t="e">
        <f t="shared" si="25"/>
        <v>#N/A</v>
      </c>
      <c r="AO234" s="25" t="e">
        <f t="shared" si="25"/>
        <v>#N/A</v>
      </c>
      <c r="AP234" s="25">
        <f t="shared" si="25"/>
        <v>0.35893169045448298</v>
      </c>
      <c r="AQ234" s="25" t="e">
        <f t="shared" si="25"/>
        <v>#N/A</v>
      </c>
    </row>
    <row r="235" spans="1:43" x14ac:dyDescent="0.35">
      <c r="A235" s="25" t="s">
        <v>58</v>
      </c>
      <c r="B235" s="25" t="s">
        <v>451</v>
      </c>
      <c r="C235" s="26">
        <v>111547</v>
      </c>
      <c r="D235" s="27">
        <v>0.30276775360107422</v>
      </c>
      <c r="E235" s="27">
        <v>0.78916412591934204</v>
      </c>
      <c r="F235" s="27">
        <v>0.41321265697479248</v>
      </c>
      <c r="G235" s="27">
        <v>0.79253345727920532</v>
      </c>
      <c r="H235" s="27">
        <v>-7.9798705875873566E-2</v>
      </c>
      <c r="I235" s="27">
        <v>4.0241096168756478E-2</v>
      </c>
      <c r="J235" s="27">
        <v>-0.1060049086809158</v>
      </c>
      <c r="K235" s="27">
        <v>1.365091069601476E-3</v>
      </c>
      <c r="L235" s="27">
        <v>0.38285091519355768</v>
      </c>
      <c r="M235" s="27">
        <v>0.20802266895771029</v>
      </c>
      <c r="N235" s="26">
        <v>0</v>
      </c>
      <c r="O235" s="26">
        <v>0</v>
      </c>
      <c r="P235" s="26">
        <v>0</v>
      </c>
      <c r="Q235" s="26">
        <v>1</v>
      </c>
      <c r="R235" s="26">
        <v>0</v>
      </c>
      <c r="S235" s="26">
        <v>0</v>
      </c>
      <c r="T235" s="26">
        <v>0</v>
      </c>
      <c r="U235" s="26">
        <v>0</v>
      </c>
      <c r="V235" s="26">
        <v>0</v>
      </c>
      <c r="X235" s="28">
        <f t="shared" si="22"/>
        <v>-0.11044490337371826</v>
      </c>
      <c r="Y235" s="28">
        <f t="shared" si="22"/>
        <v>-3.3693313598632813E-3</v>
      </c>
      <c r="Z235" s="25">
        <f t="shared" si="23"/>
        <v>1</v>
      </c>
      <c r="AA235" s="25">
        <f t="shared" si="23"/>
        <v>1</v>
      </c>
      <c r="AD235" s="25" t="e">
        <f t="shared" si="24"/>
        <v>#N/A</v>
      </c>
      <c r="AE235" s="25" t="e">
        <f t="shared" si="24"/>
        <v>#N/A</v>
      </c>
      <c r="AF235" s="25" t="e">
        <f t="shared" si="24"/>
        <v>#N/A</v>
      </c>
      <c r="AG235" s="25">
        <f t="shared" si="24"/>
        <v>0.79253345727920532</v>
      </c>
      <c r="AI235" s="25" t="e">
        <f t="shared" si="21"/>
        <v>#N/A</v>
      </c>
      <c r="AJ235" s="25" t="e">
        <f t="shared" si="21"/>
        <v>#N/A</v>
      </c>
      <c r="AK235" s="25" t="e">
        <f t="shared" si="21"/>
        <v>#N/A</v>
      </c>
      <c r="AL235" s="25">
        <f t="shared" si="21"/>
        <v>0.38285091519355768</v>
      </c>
      <c r="AM235" s="25" t="e">
        <f t="shared" si="25"/>
        <v>#N/A</v>
      </c>
      <c r="AN235" s="25" t="e">
        <f t="shared" si="25"/>
        <v>#N/A</v>
      </c>
      <c r="AO235" s="25" t="e">
        <f t="shared" si="25"/>
        <v>#N/A</v>
      </c>
      <c r="AP235" s="25">
        <f t="shared" si="25"/>
        <v>0.20802266895771029</v>
      </c>
      <c r="AQ235" s="25" t="e">
        <f t="shared" si="25"/>
        <v>#N/A</v>
      </c>
    </row>
    <row r="236" spans="1:43" x14ac:dyDescent="0.35">
      <c r="A236" s="25" t="s">
        <v>59</v>
      </c>
      <c r="B236" s="25" t="s">
        <v>452</v>
      </c>
      <c r="C236" s="26">
        <v>1008787</v>
      </c>
      <c r="D236" s="27">
        <v>1.1287966966629031</v>
      </c>
      <c r="E236" s="27">
        <v>1.420775413513184</v>
      </c>
      <c r="F236" s="27">
        <v>1.1589928865432739</v>
      </c>
      <c r="G236" s="27">
        <v>1.3824479579925539</v>
      </c>
      <c r="H236" s="27">
        <v>0.79271042346954346</v>
      </c>
      <c r="I236" s="27">
        <v>0.8668486475944519</v>
      </c>
      <c r="J236" s="27">
        <v>0.82675337791442871</v>
      </c>
      <c r="K236" s="27">
        <v>0.79627615213394165</v>
      </c>
      <c r="L236" s="27">
        <v>0.64553868770599365</v>
      </c>
      <c r="M236" s="27">
        <v>0.34381076693534851</v>
      </c>
      <c r="N236" s="26">
        <v>0</v>
      </c>
      <c r="O236" s="26">
        <v>0</v>
      </c>
      <c r="P236" s="26">
        <v>0</v>
      </c>
      <c r="Q236" s="26">
        <v>1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X236" s="28">
        <f t="shared" si="22"/>
        <v>-3.0196189880370872E-2</v>
      </c>
      <c r="Y236" s="28">
        <f t="shared" si="22"/>
        <v>3.8327455520630105E-2</v>
      </c>
      <c r="Z236" s="25">
        <f t="shared" si="23"/>
        <v>1</v>
      </c>
      <c r="AA236" s="25">
        <f t="shared" si="23"/>
        <v>0</v>
      </c>
      <c r="AD236" s="25" t="e">
        <f t="shared" si="24"/>
        <v>#N/A</v>
      </c>
      <c r="AE236" s="25" t="e">
        <f t="shared" si="24"/>
        <v>#N/A</v>
      </c>
      <c r="AF236" s="25" t="e">
        <f t="shared" si="24"/>
        <v>#N/A</v>
      </c>
      <c r="AG236" s="25">
        <f t="shared" si="24"/>
        <v>1.3824479579925539</v>
      </c>
      <c r="AI236" s="25" t="e">
        <f t="shared" si="21"/>
        <v>#N/A</v>
      </c>
      <c r="AJ236" s="25" t="e">
        <f t="shared" si="21"/>
        <v>#N/A</v>
      </c>
      <c r="AK236" s="25" t="e">
        <f t="shared" si="21"/>
        <v>#N/A</v>
      </c>
      <c r="AL236" s="25">
        <f t="shared" si="21"/>
        <v>0.64553868770599365</v>
      </c>
      <c r="AM236" s="25" t="e">
        <f t="shared" si="25"/>
        <v>#N/A</v>
      </c>
      <c r="AN236" s="25" t="e">
        <f t="shared" si="25"/>
        <v>#N/A</v>
      </c>
      <c r="AO236" s="25" t="e">
        <f t="shared" si="25"/>
        <v>#N/A</v>
      </c>
      <c r="AP236" s="25">
        <f t="shared" si="25"/>
        <v>0.34381076693534851</v>
      </c>
      <c r="AQ236" s="25" t="e">
        <f t="shared" si="25"/>
        <v>#N/A</v>
      </c>
    </row>
    <row r="237" spans="1:43" x14ac:dyDescent="0.35">
      <c r="A237" s="25" t="s">
        <v>59</v>
      </c>
      <c r="B237" s="25" t="s">
        <v>453</v>
      </c>
      <c r="C237" s="26">
        <v>132740</v>
      </c>
      <c r="D237" s="27">
        <v>0.40840351581573492</v>
      </c>
      <c r="E237" s="27">
        <v>0.44934478402137762</v>
      </c>
      <c r="F237" s="27">
        <v>0.14176523685455319</v>
      </c>
      <c r="G237" s="27">
        <v>0.37333282828330988</v>
      </c>
      <c r="H237" s="27">
        <v>7.2317235171794891E-2</v>
      </c>
      <c r="I237" s="27">
        <v>-0.1045819744467735</v>
      </c>
      <c r="J237" s="27">
        <v>-0.19047430157661441</v>
      </c>
      <c r="K237" s="27">
        <v>-0.21283899247646329</v>
      </c>
      <c r="L237" s="27">
        <v>0.66623532772064209</v>
      </c>
      <c r="M237" s="27">
        <v>0.28797009587287897</v>
      </c>
      <c r="N237" s="26">
        <v>0</v>
      </c>
      <c r="O237" s="26">
        <v>0</v>
      </c>
      <c r="P237" s="26">
        <v>0</v>
      </c>
      <c r="Q237" s="26">
        <v>1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X237" s="28">
        <f t="shared" si="22"/>
        <v>0.26663827896118175</v>
      </c>
      <c r="Y237" s="28">
        <f t="shared" si="22"/>
        <v>7.6011955738067738E-2</v>
      </c>
      <c r="Z237" s="25">
        <f t="shared" si="23"/>
        <v>0</v>
      </c>
      <c r="AA237" s="25">
        <f t="shared" si="23"/>
        <v>0</v>
      </c>
      <c r="AD237" s="25" t="e">
        <f t="shared" si="24"/>
        <v>#N/A</v>
      </c>
      <c r="AE237" s="25" t="e">
        <f t="shared" si="24"/>
        <v>#N/A</v>
      </c>
      <c r="AF237" s="25" t="e">
        <f t="shared" si="24"/>
        <v>#N/A</v>
      </c>
      <c r="AG237" s="25">
        <f t="shared" si="24"/>
        <v>0.37333282828330988</v>
      </c>
      <c r="AI237" s="25" t="e">
        <f t="shared" si="21"/>
        <v>#N/A</v>
      </c>
      <c r="AJ237" s="25" t="e">
        <f t="shared" si="21"/>
        <v>#N/A</v>
      </c>
      <c r="AK237" s="25" t="e">
        <f t="shared" si="21"/>
        <v>#N/A</v>
      </c>
      <c r="AL237" s="25">
        <f t="shared" si="21"/>
        <v>0.66623532772064209</v>
      </c>
      <c r="AM237" s="25" t="e">
        <f t="shared" si="25"/>
        <v>#N/A</v>
      </c>
      <c r="AN237" s="25" t="e">
        <f t="shared" si="25"/>
        <v>#N/A</v>
      </c>
      <c r="AO237" s="25" t="e">
        <f t="shared" si="25"/>
        <v>#N/A</v>
      </c>
      <c r="AP237" s="25">
        <f t="shared" si="25"/>
        <v>0.28797009587287897</v>
      </c>
      <c r="AQ237" s="25" t="e">
        <f t="shared" si="25"/>
        <v>#N/A</v>
      </c>
    </row>
    <row r="238" spans="1:43" x14ac:dyDescent="0.35">
      <c r="A238" s="25" t="s">
        <v>59</v>
      </c>
      <c r="B238" s="25" t="s">
        <v>454</v>
      </c>
      <c r="C238" s="26">
        <v>107548</v>
      </c>
      <c r="D238" s="27">
        <v>0.18700069189071661</v>
      </c>
      <c r="E238" s="27">
        <v>0.40400207042694092</v>
      </c>
      <c r="F238" s="27">
        <v>0.2261563837528229</v>
      </c>
      <c r="G238" s="27">
        <v>0.44018539786338812</v>
      </c>
      <c r="H238" s="27">
        <v>-0.14908559620380399</v>
      </c>
      <c r="I238" s="27">
        <v>-0.1499246954917908</v>
      </c>
      <c r="J238" s="27">
        <v>-0.1060831546783447</v>
      </c>
      <c r="K238" s="27">
        <v>-0.14598642289638519</v>
      </c>
      <c r="L238" s="27">
        <v>0.65907973051071167</v>
      </c>
      <c r="M238" s="27">
        <v>0.15395808219909671</v>
      </c>
      <c r="N238" s="26">
        <v>0</v>
      </c>
      <c r="O238" s="26">
        <v>0</v>
      </c>
      <c r="P238" s="26">
        <v>0</v>
      </c>
      <c r="Q238" s="26">
        <v>1</v>
      </c>
      <c r="R238" s="26">
        <v>0</v>
      </c>
      <c r="S238" s="26">
        <v>0</v>
      </c>
      <c r="T238" s="26">
        <v>0</v>
      </c>
      <c r="U238" s="26">
        <v>0</v>
      </c>
      <c r="V238" s="26">
        <v>0</v>
      </c>
      <c r="X238" s="28">
        <f t="shared" si="22"/>
        <v>-3.9155691862106295E-2</v>
      </c>
      <c r="Y238" s="28">
        <f t="shared" si="22"/>
        <v>-3.6183327436447199E-2</v>
      </c>
      <c r="Z238" s="25">
        <f t="shared" si="23"/>
        <v>1</v>
      </c>
      <c r="AA238" s="25">
        <f t="shared" si="23"/>
        <v>1</v>
      </c>
      <c r="AD238" s="25" t="e">
        <f t="shared" si="24"/>
        <v>#N/A</v>
      </c>
      <c r="AE238" s="25" t="e">
        <f t="shared" si="24"/>
        <v>#N/A</v>
      </c>
      <c r="AF238" s="25" t="e">
        <f t="shared" si="24"/>
        <v>#N/A</v>
      </c>
      <c r="AG238" s="25">
        <f t="shared" si="24"/>
        <v>0.44018539786338812</v>
      </c>
      <c r="AI238" s="25" t="e">
        <f t="shared" si="21"/>
        <v>#N/A</v>
      </c>
      <c r="AJ238" s="25" t="e">
        <f t="shared" si="21"/>
        <v>#N/A</v>
      </c>
      <c r="AK238" s="25" t="e">
        <f t="shared" si="21"/>
        <v>#N/A</v>
      </c>
      <c r="AL238" s="25">
        <f t="shared" si="21"/>
        <v>0.65907973051071167</v>
      </c>
      <c r="AM238" s="25" t="e">
        <f t="shared" si="25"/>
        <v>#N/A</v>
      </c>
      <c r="AN238" s="25" t="e">
        <f t="shared" si="25"/>
        <v>#N/A</v>
      </c>
      <c r="AO238" s="25" t="e">
        <f t="shared" si="25"/>
        <v>#N/A</v>
      </c>
      <c r="AP238" s="25">
        <f t="shared" si="25"/>
        <v>0.15395808219909671</v>
      </c>
      <c r="AQ238" s="25" t="e">
        <f t="shared" si="25"/>
        <v>#N/A</v>
      </c>
    </row>
    <row r="239" spans="1:43" x14ac:dyDescent="0.35">
      <c r="A239" s="25" t="s">
        <v>59</v>
      </c>
      <c r="B239" s="25" t="s">
        <v>455</v>
      </c>
      <c r="C239" s="26">
        <v>107549</v>
      </c>
      <c r="D239" s="27">
        <v>0.1045405566692352</v>
      </c>
      <c r="E239" s="27">
        <v>0.47605395317077642</v>
      </c>
      <c r="F239" s="27">
        <v>0.18649731576442721</v>
      </c>
      <c r="G239" s="27">
        <v>0.53393453359603882</v>
      </c>
      <c r="H239" s="27">
        <v>-0.23154573142528531</v>
      </c>
      <c r="I239" s="27">
        <v>-7.7872805297374725E-2</v>
      </c>
      <c r="J239" s="27">
        <v>-0.14574222266674039</v>
      </c>
      <c r="K239" s="27">
        <v>-5.2237290889024728E-2</v>
      </c>
      <c r="L239" s="27">
        <v>0.66627264022827148</v>
      </c>
      <c r="M239" s="27">
        <v>0.1197979897260666</v>
      </c>
      <c r="N239" s="26">
        <v>0</v>
      </c>
      <c r="O239" s="26">
        <v>0</v>
      </c>
      <c r="P239" s="26">
        <v>0</v>
      </c>
      <c r="Q239" s="26">
        <v>1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X239" s="28">
        <f t="shared" si="22"/>
        <v>-8.1956759095192011E-2</v>
      </c>
      <c r="Y239" s="28">
        <f t="shared" si="22"/>
        <v>-5.7880580425262396E-2</v>
      </c>
      <c r="Z239" s="25">
        <f t="shared" si="23"/>
        <v>1</v>
      </c>
      <c r="AA239" s="25">
        <f t="shared" si="23"/>
        <v>1</v>
      </c>
      <c r="AD239" s="25" t="e">
        <f t="shared" si="24"/>
        <v>#N/A</v>
      </c>
      <c r="AE239" s="25" t="e">
        <f t="shared" si="24"/>
        <v>#N/A</v>
      </c>
      <c r="AF239" s="25" t="e">
        <f t="shared" si="24"/>
        <v>#N/A</v>
      </c>
      <c r="AG239" s="25">
        <f t="shared" si="24"/>
        <v>0.53393453359603882</v>
      </c>
      <c r="AI239" s="25" t="e">
        <f t="shared" si="21"/>
        <v>#N/A</v>
      </c>
      <c r="AJ239" s="25" t="e">
        <f t="shared" si="21"/>
        <v>#N/A</v>
      </c>
      <c r="AK239" s="25" t="e">
        <f t="shared" si="21"/>
        <v>#N/A</v>
      </c>
      <c r="AL239" s="25">
        <f t="shared" si="21"/>
        <v>0.66627264022827148</v>
      </c>
      <c r="AM239" s="25" t="e">
        <f t="shared" si="25"/>
        <v>#N/A</v>
      </c>
      <c r="AN239" s="25" t="e">
        <f t="shared" si="25"/>
        <v>#N/A</v>
      </c>
      <c r="AO239" s="25" t="e">
        <f t="shared" si="25"/>
        <v>#N/A</v>
      </c>
      <c r="AP239" s="25">
        <f t="shared" si="25"/>
        <v>0.1197979897260666</v>
      </c>
      <c r="AQ239" s="25" t="e">
        <f t="shared" si="25"/>
        <v>#N/A</v>
      </c>
    </row>
    <row r="240" spans="1:43" x14ac:dyDescent="0.35">
      <c r="A240" s="25" t="s">
        <v>59</v>
      </c>
      <c r="B240" s="25" t="s">
        <v>456</v>
      </c>
      <c r="C240" s="26">
        <v>1001504</v>
      </c>
      <c r="D240" s="27">
        <v>0.1030612513422966</v>
      </c>
      <c r="E240" s="27">
        <v>0.40935865044593811</v>
      </c>
      <c r="F240" s="27">
        <v>0.1520894318819046</v>
      </c>
      <c r="G240" s="27">
        <v>0.50853866338729858</v>
      </c>
      <c r="H240" s="27">
        <v>-0.2330250293016434</v>
      </c>
      <c r="I240" s="27">
        <v>-0.14456811547279361</v>
      </c>
      <c r="J240" s="27">
        <v>-0.180150106549263</v>
      </c>
      <c r="K240" s="27">
        <v>-7.7633164823055267E-2</v>
      </c>
      <c r="L240" s="27">
        <v>0.67042422294616699</v>
      </c>
      <c r="M240" s="27">
        <v>0.1158425137400627</v>
      </c>
      <c r="N240" s="26">
        <v>0</v>
      </c>
      <c r="O240" s="26">
        <v>0</v>
      </c>
      <c r="P240" s="26">
        <v>0</v>
      </c>
      <c r="Q240" s="26">
        <v>1</v>
      </c>
      <c r="R240" s="26">
        <v>0</v>
      </c>
      <c r="S240" s="26">
        <v>0</v>
      </c>
      <c r="T240" s="26">
        <v>0</v>
      </c>
      <c r="U240" s="26">
        <v>0</v>
      </c>
      <c r="V240" s="26">
        <v>0</v>
      </c>
      <c r="X240" s="28">
        <f t="shared" si="22"/>
        <v>-4.9028180539608002E-2</v>
      </c>
      <c r="Y240" s="28">
        <f t="shared" si="22"/>
        <v>-9.9180012941360474E-2</v>
      </c>
      <c r="Z240" s="25">
        <f t="shared" si="23"/>
        <v>1</v>
      </c>
      <c r="AA240" s="25">
        <f t="shared" si="23"/>
        <v>1</v>
      </c>
      <c r="AD240" s="25" t="e">
        <f t="shared" si="24"/>
        <v>#N/A</v>
      </c>
      <c r="AE240" s="25" t="e">
        <f t="shared" si="24"/>
        <v>#N/A</v>
      </c>
      <c r="AF240" s="25" t="e">
        <f t="shared" si="24"/>
        <v>#N/A</v>
      </c>
      <c r="AG240" s="25">
        <f t="shared" si="24"/>
        <v>0.50853866338729858</v>
      </c>
      <c r="AI240" s="25" t="e">
        <f t="shared" si="21"/>
        <v>#N/A</v>
      </c>
      <c r="AJ240" s="25" t="e">
        <f t="shared" si="21"/>
        <v>#N/A</v>
      </c>
      <c r="AK240" s="25" t="e">
        <f t="shared" si="21"/>
        <v>#N/A</v>
      </c>
      <c r="AL240" s="25">
        <f t="shared" si="21"/>
        <v>0.67042422294616699</v>
      </c>
      <c r="AM240" s="25" t="e">
        <f t="shared" si="25"/>
        <v>#N/A</v>
      </c>
      <c r="AN240" s="25" t="e">
        <f t="shared" si="25"/>
        <v>#N/A</v>
      </c>
      <c r="AO240" s="25" t="e">
        <f t="shared" si="25"/>
        <v>#N/A</v>
      </c>
      <c r="AP240" s="25">
        <f t="shared" si="25"/>
        <v>0.1158425137400627</v>
      </c>
      <c r="AQ240" s="25" t="e">
        <f t="shared" si="25"/>
        <v>#N/A</v>
      </c>
    </row>
    <row r="241" spans="1:43" x14ac:dyDescent="0.35">
      <c r="A241" s="25" t="s">
        <v>59</v>
      </c>
      <c r="B241" s="25" t="s">
        <v>457</v>
      </c>
      <c r="C241" s="26">
        <v>1001207</v>
      </c>
      <c r="D241" s="27">
        <v>0.115737296640873</v>
      </c>
      <c r="E241" s="27">
        <v>0.5174214243888855</v>
      </c>
      <c r="F241" s="27">
        <v>0.1539750546216965</v>
      </c>
      <c r="G241" s="27">
        <v>0.46427774429321289</v>
      </c>
      <c r="H241" s="27">
        <v>-0.22034898400306699</v>
      </c>
      <c r="I241" s="27">
        <v>-3.6505337804555893E-2</v>
      </c>
      <c r="J241" s="27">
        <v>-0.1782644838094711</v>
      </c>
      <c r="K241" s="27">
        <v>-0.121894083917141</v>
      </c>
      <c r="L241" s="27">
        <v>0.70600992441177368</v>
      </c>
      <c r="M241" s="27">
        <v>0.1358352601528168</v>
      </c>
      <c r="N241" s="26">
        <v>0</v>
      </c>
      <c r="O241" s="26">
        <v>0</v>
      </c>
      <c r="P241" s="26">
        <v>0</v>
      </c>
      <c r="Q241" s="26">
        <v>1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X241" s="28">
        <f t="shared" si="22"/>
        <v>-3.8237757980823503E-2</v>
      </c>
      <c r="Y241" s="28">
        <f t="shared" si="22"/>
        <v>5.3143680095672607E-2</v>
      </c>
      <c r="Z241" s="25">
        <f t="shared" si="23"/>
        <v>1</v>
      </c>
      <c r="AA241" s="25">
        <f t="shared" si="23"/>
        <v>0</v>
      </c>
      <c r="AD241" s="25" t="e">
        <f t="shared" si="24"/>
        <v>#N/A</v>
      </c>
      <c r="AE241" s="25" t="e">
        <f t="shared" si="24"/>
        <v>#N/A</v>
      </c>
      <c r="AF241" s="25" t="e">
        <f t="shared" si="24"/>
        <v>#N/A</v>
      </c>
      <c r="AG241" s="25">
        <f t="shared" si="24"/>
        <v>0.46427774429321289</v>
      </c>
      <c r="AI241" s="25" t="e">
        <f t="shared" si="21"/>
        <v>#N/A</v>
      </c>
      <c r="AJ241" s="25" t="e">
        <f t="shared" si="21"/>
        <v>#N/A</v>
      </c>
      <c r="AK241" s="25" t="e">
        <f t="shared" si="21"/>
        <v>#N/A</v>
      </c>
      <c r="AL241" s="25">
        <f t="shared" si="21"/>
        <v>0.70600992441177368</v>
      </c>
      <c r="AM241" s="25" t="e">
        <f t="shared" si="25"/>
        <v>#N/A</v>
      </c>
      <c r="AN241" s="25" t="e">
        <f t="shared" si="25"/>
        <v>#N/A</v>
      </c>
      <c r="AO241" s="25" t="e">
        <f t="shared" si="25"/>
        <v>#N/A</v>
      </c>
      <c r="AP241" s="25">
        <f t="shared" si="25"/>
        <v>0.1358352601528168</v>
      </c>
      <c r="AQ241" s="25" t="e">
        <f t="shared" si="25"/>
        <v>#N/A</v>
      </c>
    </row>
    <row r="242" spans="1:43" x14ac:dyDescent="0.35">
      <c r="A242" s="25" t="s">
        <v>59</v>
      </c>
      <c r="B242" s="25" t="s">
        <v>458</v>
      </c>
      <c r="C242" s="26">
        <v>1001148</v>
      </c>
      <c r="D242" s="27">
        <v>6.9109514355659485E-2</v>
      </c>
      <c r="E242" s="27">
        <v>0.25384482741355902</v>
      </c>
      <c r="F242" s="27">
        <v>0.1236239150166512</v>
      </c>
      <c r="G242" s="27">
        <v>0.42627733945846558</v>
      </c>
      <c r="H242" s="27">
        <v>-0.26697677373886108</v>
      </c>
      <c r="I242" s="27">
        <v>-0.30008193850517267</v>
      </c>
      <c r="J242" s="27">
        <v>-0.20861561596393591</v>
      </c>
      <c r="K242" s="27">
        <v>-0.15989448130130771</v>
      </c>
      <c r="L242" s="27">
        <v>0.66506946086883545</v>
      </c>
      <c r="M242" s="27">
        <v>0.11278180778026579</v>
      </c>
      <c r="N242" s="26">
        <v>0</v>
      </c>
      <c r="O242" s="26">
        <v>0</v>
      </c>
      <c r="P242" s="26">
        <v>0</v>
      </c>
      <c r="Q242" s="26">
        <v>1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X242" s="28">
        <f t="shared" si="22"/>
        <v>-5.451440066099171E-2</v>
      </c>
      <c r="Y242" s="28">
        <f t="shared" si="22"/>
        <v>-0.17243251204490656</v>
      </c>
      <c r="Z242" s="25">
        <f t="shared" si="23"/>
        <v>1</v>
      </c>
      <c r="AA242" s="25">
        <f t="shared" si="23"/>
        <v>1</v>
      </c>
      <c r="AD242" s="25" t="e">
        <f t="shared" si="24"/>
        <v>#N/A</v>
      </c>
      <c r="AE242" s="25" t="e">
        <f t="shared" si="24"/>
        <v>#N/A</v>
      </c>
      <c r="AF242" s="25" t="e">
        <f t="shared" si="24"/>
        <v>#N/A</v>
      </c>
      <c r="AG242" s="25">
        <f t="shared" si="24"/>
        <v>0.42627733945846558</v>
      </c>
      <c r="AI242" s="25" t="e">
        <f t="shared" si="21"/>
        <v>#N/A</v>
      </c>
      <c r="AJ242" s="25" t="e">
        <f t="shared" si="21"/>
        <v>#N/A</v>
      </c>
      <c r="AK242" s="25" t="e">
        <f t="shared" si="21"/>
        <v>#N/A</v>
      </c>
      <c r="AL242" s="25">
        <f t="shared" si="21"/>
        <v>0.66506946086883545</v>
      </c>
      <c r="AM242" s="25" t="e">
        <f t="shared" si="25"/>
        <v>#N/A</v>
      </c>
      <c r="AN242" s="25" t="e">
        <f t="shared" si="25"/>
        <v>#N/A</v>
      </c>
      <c r="AO242" s="25" t="e">
        <f t="shared" si="25"/>
        <v>#N/A</v>
      </c>
      <c r="AP242" s="25">
        <f t="shared" si="25"/>
        <v>0.11278180778026579</v>
      </c>
      <c r="AQ242" s="25" t="e">
        <f t="shared" si="25"/>
        <v>#N/A</v>
      </c>
    </row>
    <row r="243" spans="1:43" x14ac:dyDescent="0.35">
      <c r="A243" s="25" t="s">
        <v>59</v>
      </c>
      <c r="B243" s="25" t="s">
        <v>459</v>
      </c>
      <c r="C243" s="26">
        <v>111625</v>
      </c>
      <c r="D243" s="27">
        <v>0.70214980840682983</v>
      </c>
      <c r="E243" s="27">
        <v>0.84008419513702393</v>
      </c>
      <c r="F243" s="27">
        <v>0.66507357358932495</v>
      </c>
      <c r="G243" s="27">
        <v>1.0069535970687871</v>
      </c>
      <c r="H243" s="27">
        <v>0.36606353521347051</v>
      </c>
      <c r="I243" s="27">
        <v>0.28615742921829218</v>
      </c>
      <c r="J243" s="27">
        <v>0.33283403515815729</v>
      </c>
      <c r="K243" s="27">
        <v>0.42078176140785217</v>
      </c>
      <c r="L243" s="27">
        <v>0.43464183807373052</v>
      </c>
      <c r="M243" s="27">
        <v>0.25142085552215582</v>
      </c>
      <c r="N243" s="26">
        <v>0</v>
      </c>
      <c r="O243" s="26">
        <v>0</v>
      </c>
      <c r="P243" s="26">
        <v>0</v>
      </c>
      <c r="Q243" s="26">
        <v>1</v>
      </c>
      <c r="R243" s="26">
        <v>0</v>
      </c>
      <c r="S243" s="26">
        <v>0</v>
      </c>
      <c r="T243" s="26">
        <v>0</v>
      </c>
      <c r="U243" s="26">
        <v>0</v>
      </c>
      <c r="V243" s="26">
        <v>0</v>
      </c>
      <c r="X243" s="28">
        <f t="shared" si="22"/>
        <v>3.7076234817504883E-2</v>
      </c>
      <c r="Y243" s="28">
        <f t="shared" si="22"/>
        <v>-0.16686940193176314</v>
      </c>
      <c r="Z243" s="25">
        <f t="shared" si="23"/>
        <v>0</v>
      </c>
      <c r="AA243" s="25">
        <f t="shared" si="23"/>
        <v>1</v>
      </c>
      <c r="AD243" s="25" t="e">
        <f t="shared" si="24"/>
        <v>#N/A</v>
      </c>
      <c r="AE243" s="25" t="e">
        <f t="shared" si="24"/>
        <v>#N/A</v>
      </c>
      <c r="AF243" s="25" t="e">
        <f t="shared" si="24"/>
        <v>#N/A</v>
      </c>
      <c r="AG243" s="25">
        <f t="shared" si="24"/>
        <v>1.0069535970687871</v>
      </c>
      <c r="AI243" s="25" t="e">
        <f t="shared" si="21"/>
        <v>#N/A</v>
      </c>
      <c r="AJ243" s="25" t="e">
        <f t="shared" si="21"/>
        <v>#N/A</v>
      </c>
      <c r="AK243" s="25" t="e">
        <f t="shared" si="21"/>
        <v>#N/A</v>
      </c>
      <c r="AL243" s="25">
        <f t="shared" si="21"/>
        <v>0.43464183807373052</v>
      </c>
      <c r="AM243" s="25" t="e">
        <f t="shared" si="25"/>
        <v>#N/A</v>
      </c>
      <c r="AN243" s="25" t="e">
        <f t="shared" si="25"/>
        <v>#N/A</v>
      </c>
      <c r="AO243" s="25" t="e">
        <f t="shared" si="25"/>
        <v>#N/A</v>
      </c>
      <c r="AP243" s="25">
        <f t="shared" si="25"/>
        <v>0.25142085552215582</v>
      </c>
      <c r="AQ243" s="25" t="e">
        <f t="shared" si="25"/>
        <v>#N/A</v>
      </c>
    </row>
    <row r="244" spans="1:43" x14ac:dyDescent="0.35">
      <c r="A244" s="25" t="s">
        <v>59</v>
      </c>
      <c r="B244" s="25" t="s">
        <v>460</v>
      </c>
      <c r="C244" s="26">
        <v>1003118</v>
      </c>
      <c r="D244" s="27">
        <v>0.4777032732963562</v>
      </c>
      <c r="E244" s="27">
        <v>0.70862096548080444</v>
      </c>
      <c r="F244" s="27">
        <v>0.42212215065956121</v>
      </c>
      <c r="G244" s="27">
        <v>0.66680908203125</v>
      </c>
      <c r="H244" s="27">
        <v>0.1416169852018356</v>
      </c>
      <c r="I244" s="27">
        <v>0.15469419956207281</v>
      </c>
      <c r="J244" s="27">
        <v>8.9882612228393555E-2</v>
      </c>
      <c r="K244" s="27">
        <v>8.0637253820896149E-2</v>
      </c>
      <c r="L244" s="27">
        <v>0.38297054171562189</v>
      </c>
      <c r="M244" s="27">
        <v>0.60680925846099854</v>
      </c>
      <c r="N244" s="26">
        <v>0</v>
      </c>
      <c r="O244" s="26">
        <v>0</v>
      </c>
      <c r="P244" s="26">
        <v>0</v>
      </c>
      <c r="Q244" s="26">
        <v>1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X244" s="28">
        <f t="shared" si="22"/>
        <v>5.5581122636794988E-2</v>
      </c>
      <c r="Y244" s="28">
        <f t="shared" si="22"/>
        <v>4.1811883449554443E-2</v>
      </c>
      <c r="Z244" s="25">
        <f t="shared" si="23"/>
        <v>0</v>
      </c>
      <c r="AA244" s="25">
        <f t="shared" si="23"/>
        <v>0</v>
      </c>
      <c r="AD244" s="25" t="e">
        <f t="shared" si="24"/>
        <v>#N/A</v>
      </c>
      <c r="AE244" s="25" t="e">
        <f t="shared" si="24"/>
        <v>#N/A</v>
      </c>
      <c r="AF244" s="25" t="e">
        <f t="shared" si="24"/>
        <v>#N/A</v>
      </c>
      <c r="AG244" s="25">
        <f t="shared" si="24"/>
        <v>0.66680908203125</v>
      </c>
      <c r="AI244" s="25" t="e">
        <f t="shared" ref="AI244:AL289" si="26">IF(N244=1,$L244,NA())</f>
        <v>#N/A</v>
      </c>
      <c r="AJ244" s="25" t="e">
        <f t="shared" si="26"/>
        <v>#N/A</v>
      </c>
      <c r="AK244" s="25" t="e">
        <f t="shared" si="26"/>
        <v>#N/A</v>
      </c>
      <c r="AL244" s="25">
        <f t="shared" si="26"/>
        <v>0.38297054171562189</v>
      </c>
      <c r="AM244" s="25" t="e">
        <f t="shared" si="25"/>
        <v>#N/A</v>
      </c>
      <c r="AN244" s="25" t="e">
        <f t="shared" si="25"/>
        <v>#N/A</v>
      </c>
      <c r="AO244" s="25" t="e">
        <f t="shared" si="25"/>
        <v>#N/A</v>
      </c>
      <c r="AP244" s="25">
        <f t="shared" si="25"/>
        <v>0.60680925846099854</v>
      </c>
      <c r="AQ244" s="25" t="e">
        <f t="shared" si="25"/>
        <v>#N/A</v>
      </c>
    </row>
    <row r="245" spans="1:43" x14ac:dyDescent="0.35">
      <c r="A245" s="25" t="s">
        <v>59</v>
      </c>
      <c r="B245" s="25" t="s">
        <v>461</v>
      </c>
      <c r="C245" s="26">
        <v>1012937</v>
      </c>
      <c r="D245" s="27">
        <v>0.54773074388504028</v>
      </c>
      <c r="E245" s="27">
        <v>0.49998563528060908</v>
      </c>
      <c r="F245" s="27">
        <v>0.4077015221118927</v>
      </c>
      <c r="G245" s="27">
        <v>0.57362633943557739</v>
      </c>
      <c r="H245" s="27">
        <v>0.21164445579051969</v>
      </c>
      <c r="I245" s="27">
        <v>-5.394112691283226E-2</v>
      </c>
      <c r="J245" s="27">
        <v>7.5461983680725098E-2</v>
      </c>
      <c r="K245" s="27">
        <v>-1.254548598080873E-2</v>
      </c>
      <c r="L245" s="27">
        <v>5.1953881978988647E-2</v>
      </c>
      <c r="M245" s="27">
        <v>0.94194060564041138</v>
      </c>
      <c r="N245" s="26">
        <v>0</v>
      </c>
      <c r="O245" s="26">
        <v>0</v>
      </c>
      <c r="P245" s="26">
        <v>0</v>
      </c>
      <c r="Q245" s="26">
        <v>1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X245" s="28">
        <f t="shared" si="22"/>
        <v>0.14002922177314758</v>
      </c>
      <c r="Y245" s="28">
        <f t="shared" si="22"/>
        <v>-7.3640704154968317E-2</v>
      </c>
      <c r="Z245" s="25">
        <f t="shared" si="23"/>
        <v>0</v>
      </c>
      <c r="AA245" s="25">
        <f t="shared" si="23"/>
        <v>1</v>
      </c>
      <c r="AD245" s="25" t="e">
        <f t="shared" si="24"/>
        <v>#N/A</v>
      </c>
      <c r="AE245" s="25" t="e">
        <f t="shared" si="24"/>
        <v>#N/A</v>
      </c>
      <c r="AF245" s="25" t="e">
        <f t="shared" si="24"/>
        <v>#N/A</v>
      </c>
      <c r="AG245" s="25">
        <f t="shared" si="24"/>
        <v>0.57362633943557739</v>
      </c>
      <c r="AI245" s="25" t="e">
        <f t="shared" si="26"/>
        <v>#N/A</v>
      </c>
      <c r="AJ245" s="25" t="e">
        <f t="shared" si="26"/>
        <v>#N/A</v>
      </c>
      <c r="AK245" s="25" t="e">
        <f t="shared" si="26"/>
        <v>#N/A</v>
      </c>
      <c r="AL245" s="25">
        <f t="shared" si="26"/>
        <v>5.1953881978988647E-2</v>
      </c>
      <c r="AM245" s="25" t="e">
        <f t="shared" si="25"/>
        <v>#N/A</v>
      </c>
      <c r="AN245" s="25" t="e">
        <f t="shared" si="25"/>
        <v>#N/A</v>
      </c>
      <c r="AO245" s="25" t="e">
        <f t="shared" si="25"/>
        <v>#N/A</v>
      </c>
      <c r="AP245" s="25">
        <f t="shared" si="25"/>
        <v>0.94194060564041138</v>
      </c>
      <c r="AQ245" s="25" t="e">
        <f t="shared" si="25"/>
        <v>#N/A</v>
      </c>
    </row>
    <row r="246" spans="1:43" x14ac:dyDescent="0.35">
      <c r="A246" s="25" t="s">
        <v>59</v>
      </c>
      <c r="B246" s="25" t="s">
        <v>462</v>
      </c>
      <c r="C246" s="26">
        <v>1004994</v>
      </c>
      <c r="D246" s="27">
        <v>1.9638225436210629E-2</v>
      </c>
      <c r="E246" s="27">
        <v>0.37046155333518982</v>
      </c>
      <c r="F246" s="27">
        <v>0.21856822073459631</v>
      </c>
      <c r="G246" s="27">
        <v>0.50587707757949829</v>
      </c>
      <c r="H246" s="27">
        <v>-0.31644806265830988</v>
      </c>
      <c r="I246" s="27">
        <v>-0.1834652125835419</v>
      </c>
      <c r="J246" s="27">
        <v>-0.11367131769657141</v>
      </c>
      <c r="K246" s="27">
        <v>-8.029475063085556E-2</v>
      </c>
      <c r="L246" s="27">
        <v>0.72114038467407227</v>
      </c>
      <c r="M246" s="27">
        <v>0.1081944108009338</v>
      </c>
      <c r="N246" s="26">
        <v>0</v>
      </c>
      <c r="O246" s="26">
        <v>0</v>
      </c>
      <c r="P246" s="26">
        <v>0</v>
      </c>
      <c r="Q246" s="26">
        <v>1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X246" s="28">
        <f t="shared" si="22"/>
        <v>-0.19892999529838568</v>
      </c>
      <c r="Y246" s="28">
        <f t="shared" si="22"/>
        <v>-0.13541552424430847</v>
      </c>
      <c r="Z246" s="25">
        <f t="shared" si="23"/>
        <v>1</v>
      </c>
      <c r="AA246" s="25">
        <f t="shared" si="23"/>
        <v>1</v>
      </c>
      <c r="AD246" s="25" t="e">
        <f t="shared" si="24"/>
        <v>#N/A</v>
      </c>
      <c r="AE246" s="25" t="e">
        <f t="shared" si="24"/>
        <v>#N/A</v>
      </c>
      <c r="AF246" s="25" t="e">
        <f t="shared" si="24"/>
        <v>#N/A</v>
      </c>
      <c r="AG246" s="25">
        <f t="shared" si="24"/>
        <v>0.50587707757949829</v>
      </c>
      <c r="AI246" s="25" t="e">
        <f t="shared" si="26"/>
        <v>#N/A</v>
      </c>
      <c r="AJ246" s="25" t="e">
        <f t="shared" si="26"/>
        <v>#N/A</v>
      </c>
      <c r="AK246" s="25" t="e">
        <f t="shared" si="26"/>
        <v>#N/A</v>
      </c>
      <c r="AL246" s="25">
        <f t="shared" si="26"/>
        <v>0.72114038467407227</v>
      </c>
      <c r="AM246" s="25" t="e">
        <f t="shared" si="25"/>
        <v>#N/A</v>
      </c>
      <c r="AN246" s="25" t="e">
        <f t="shared" si="25"/>
        <v>#N/A</v>
      </c>
      <c r="AO246" s="25" t="e">
        <f t="shared" si="25"/>
        <v>#N/A</v>
      </c>
      <c r="AP246" s="25">
        <f t="shared" si="25"/>
        <v>0.1081944108009338</v>
      </c>
      <c r="AQ246" s="25" t="e">
        <f t="shared" si="25"/>
        <v>#N/A</v>
      </c>
    </row>
    <row r="247" spans="1:43" x14ac:dyDescent="0.35">
      <c r="A247" s="25" t="s">
        <v>59</v>
      </c>
      <c r="B247" s="25" t="s">
        <v>463</v>
      </c>
      <c r="C247" s="26">
        <v>1005224</v>
      </c>
      <c r="D247" s="27">
        <v>0.64852607250213623</v>
      </c>
      <c r="E247" s="27">
        <v>0.67164075374603271</v>
      </c>
      <c r="F247" s="27">
        <v>0.4532502293586731</v>
      </c>
      <c r="G247" s="27">
        <v>0.43385297060012817</v>
      </c>
      <c r="H247" s="27">
        <v>0.31243979930877691</v>
      </c>
      <c r="I247" s="27">
        <v>0.11771399527788159</v>
      </c>
      <c r="J247" s="27">
        <v>0.12101069092750549</v>
      </c>
      <c r="K247" s="27">
        <v>-0.15231885015964511</v>
      </c>
      <c r="L247" s="27">
        <v>0.91471302509307861</v>
      </c>
      <c r="M247" s="27">
        <v>8.4473617374897003E-2</v>
      </c>
      <c r="N247" s="26">
        <v>0</v>
      </c>
      <c r="O247" s="26">
        <v>0</v>
      </c>
      <c r="P247" s="26">
        <v>0</v>
      </c>
      <c r="Q247" s="26">
        <v>1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X247" s="28">
        <f t="shared" si="22"/>
        <v>0.19527584314346313</v>
      </c>
      <c r="Y247" s="28">
        <f t="shared" si="22"/>
        <v>0.23778778314590454</v>
      </c>
      <c r="Z247" s="25">
        <f t="shared" si="23"/>
        <v>0</v>
      </c>
      <c r="AA247" s="25">
        <f t="shared" si="23"/>
        <v>0</v>
      </c>
      <c r="AD247" s="25" t="e">
        <f t="shared" si="24"/>
        <v>#N/A</v>
      </c>
      <c r="AE247" s="25" t="e">
        <f t="shared" si="24"/>
        <v>#N/A</v>
      </c>
      <c r="AF247" s="25" t="e">
        <f t="shared" si="24"/>
        <v>#N/A</v>
      </c>
      <c r="AG247" s="25">
        <f t="shared" si="24"/>
        <v>0.43385297060012817</v>
      </c>
      <c r="AI247" s="25" t="e">
        <f t="shared" si="26"/>
        <v>#N/A</v>
      </c>
      <c r="AJ247" s="25" t="e">
        <f t="shared" si="26"/>
        <v>#N/A</v>
      </c>
      <c r="AK247" s="25" t="e">
        <f t="shared" si="26"/>
        <v>#N/A</v>
      </c>
      <c r="AL247" s="25">
        <f t="shared" si="26"/>
        <v>0.91471302509307861</v>
      </c>
      <c r="AM247" s="25" t="e">
        <f t="shared" si="25"/>
        <v>#N/A</v>
      </c>
      <c r="AN247" s="25" t="e">
        <f t="shared" si="25"/>
        <v>#N/A</v>
      </c>
      <c r="AO247" s="25" t="e">
        <f t="shared" si="25"/>
        <v>#N/A</v>
      </c>
      <c r="AP247" s="25">
        <f t="shared" si="25"/>
        <v>8.4473617374897003E-2</v>
      </c>
      <c r="AQ247" s="25" t="e">
        <f t="shared" si="25"/>
        <v>#N/A</v>
      </c>
    </row>
    <row r="248" spans="1:43" x14ac:dyDescent="0.35">
      <c r="A248" s="25" t="s">
        <v>59</v>
      </c>
      <c r="B248" s="25" t="s">
        <v>464</v>
      </c>
      <c r="C248" s="26">
        <v>1007129</v>
      </c>
      <c r="D248" s="27">
        <v>0.17245300114154821</v>
      </c>
      <c r="E248" s="27">
        <v>0.47051730751991272</v>
      </c>
      <c r="F248" s="27">
        <v>0.1902739554643631</v>
      </c>
      <c r="G248" s="27">
        <v>0.53113186359405518</v>
      </c>
      <c r="H248" s="27">
        <v>-0.16363328695297241</v>
      </c>
      <c r="I248" s="27">
        <v>-8.3409450948238373E-2</v>
      </c>
      <c r="J248" s="27">
        <v>-0.1419655829668045</v>
      </c>
      <c r="K248" s="27">
        <v>-5.5039960891008377E-2</v>
      </c>
      <c r="L248" s="27">
        <v>0.64806675910949707</v>
      </c>
      <c r="M248" s="27">
        <v>9.5658197999000549E-2</v>
      </c>
      <c r="N248" s="26">
        <v>0</v>
      </c>
      <c r="O248" s="26">
        <v>0</v>
      </c>
      <c r="P248" s="26">
        <v>0</v>
      </c>
      <c r="Q248" s="26">
        <v>1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X248" s="28">
        <f t="shared" si="22"/>
        <v>-1.7820954322814886E-2</v>
      </c>
      <c r="Y248" s="28">
        <f t="shared" si="22"/>
        <v>-6.0614556074142456E-2</v>
      </c>
      <c r="Z248" s="25">
        <f t="shared" si="23"/>
        <v>1</v>
      </c>
      <c r="AA248" s="25">
        <f t="shared" si="23"/>
        <v>1</v>
      </c>
      <c r="AD248" s="25" t="e">
        <f t="shared" si="24"/>
        <v>#N/A</v>
      </c>
      <c r="AE248" s="25" t="e">
        <f t="shared" si="24"/>
        <v>#N/A</v>
      </c>
      <c r="AF248" s="25" t="e">
        <f t="shared" si="24"/>
        <v>#N/A</v>
      </c>
      <c r="AG248" s="25">
        <f t="shared" si="24"/>
        <v>0.53113186359405518</v>
      </c>
      <c r="AI248" s="25" t="e">
        <f t="shared" si="26"/>
        <v>#N/A</v>
      </c>
      <c r="AJ248" s="25" t="e">
        <f t="shared" si="26"/>
        <v>#N/A</v>
      </c>
      <c r="AK248" s="25" t="e">
        <f t="shared" si="26"/>
        <v>#N/A</v>
      </c>
      <c r="AL248" s="25">
        <f t="shared" si="26"/>
        <v>0.64806675910949707</v>
      </c>
      <c r="AM248" s="25" t="e">
        <f t="shared" si="25"/>
        <v>#N/A</v>
      </c>
      <c r="AN248" s="25" t="e">
        <f t="shared" si="25"/>
        <v>#N/A</v>
      </c>
      <c r="AO248" s="25" t="e">
        <f t="shared" si="25"/>
        <v>#N/A</v>
      </c>
      <c r="AP248" s="25">
        <f t="shared" si="25"/>
        <v>9.5658197999000549E-2</v>
      </c>
      <c r="AQ248" s="25" t="e">
        <f t="shared" si="25"/>
        <v>#N/A</v>
      </c>
    </row>
    <row r="249" spans="1:43" x14ac:dyDescent="0.35">
      <c r="A249" s="25" t="s">
        <v>59</v>
      </c>
      <c r="B249" s="25" t="s">
        <v>465</v>
      </c>
      <c r="C249" s="26">
        <v>1473554</v>
      </c>
      <c r="D249" s="27">
        <v>9.7382992506027222E-2</v>
      </c>
      <c r="E249" s="27">
        <v>0.40652254223823547</v>
      </c>
      <c r="F249" s="27">
        <v>0.14498262107372281</v>
      </c>
      <c r="G249" s="27">
        <v>0.49170231819152832</v>
      </c>
      <c r="H249" s="27">
        <v>-0.23870329558849329</v>
      </c>
      <c r="I249" s="27">
        <v>-0.14740422368049619</v>
      </c>
      <c r="J249" s="27">
        <v>-0.18725691735744479</v>
      </c>
      <c r="K249" s="27">
        <v>-9.4469510018825531E-2</v>
      </c>
      <c r="L249" s="27">
        <v>0.7476273775100708</v>
      </c>
      <c r="M249" s="27">
        <v>0.105788491666317</v>
      </c>
      <c r="N249" s="26">
        <v>0</v>
      </c>
      <c r="O249" s="26">
        <v>0</v>
      </c>
      <c r="P249" s="26">
        <v>0</v>
      </c>
      <c r="Q249" s="26">
        <v>1</v>
      </c>
      <c r="R249" s="26">
        <v>0</v>
      </c>
      <c r="S249" s="26">
        <v>0</v>
      </c>
      <c r="T249" s="26">
        <v>0</v>
      </c>
      <c r="U249" s="26">
        <v>0</v>
      </c>
      <c r="V249" s="26">
        <v>0</v>
      </c>
      <c r="X249" s="28">
        <f t="shared" si="22"/>
        <v>-4.759962856769559E-2</v>
      </c>
      <c r="Y249" s="28">
        <f t="shared" si="22"/>
        <v>-8.5179775953292847E-2</v>
      </c>
      <c r="Z249" s="25">
        <f t="shared" si="23"/>
        <v>1</v>
      </c>
      <c r="AA249" s="25">
        <f t="shared" si="23"/>
        <v>1</v>
      </c>
      <c r="AD249" s="25" t="e">
        <f t="shared" si="24"/>
        <v>#N/A</v>
      </c>
      <c r="AE249" s="25" t="e">
        <f t="shared" si="24"/>
        <v>#N/A</v>
      </c>
      <c r="AF249" s="25" t="e">
        <f t="shared" si="24"/>
        <v>#N/A</v>
      </c>
      <c r="AG249" s="25">
        <f t="shared" si="24"/>
        <v>0.49170231819152832</v>
      </c>
      <c r="AI249" s="25" t="e">
        <f t="shared" si="26"/>
        <v>#N/A</v>
      </c>
      <c r="AJ249" s="25" t="e">
        <f t="shared" si="26"/>
        <v>#N/A</v>
      </c>
      <c r="AK249" s="25" t="e">
        <f t="shared" si="26"/>
        <v>#N/A</v>
      </c>
      <c r="AL249" s="25">
        <f t="shared" si="26"/>
        <v>0.7476273775100708</v>
      </c>
      <c r="AM249" s="25" t="e">
        <f t="shared" si="25"/>
        <v>#N/A</v>
      </c>
      <c r="AN249" s="25" t="e">
        <f t="shared" si="25"/>
        <v>#N/A</v>
      </c>
      <c r="AO249" s="25" t="e">
        <f t="shared" si="25"/>
        <v>#N/A</v>
      </c>
      <c r="AP249" s="25">
        <f t="shared" si="25"/>
        <v>0.105788491666317</v>
      </c>
      <c r="AQ249" s="25" t="e">
        <f t="shared" si="25"/>
        <v>#N/A</v>
      </c>
    </row>
    <row r="250" spans="1:43" x14ac:dyDescent="0.35">
      <c r="A250" s="25" t="s">
        <v>59</v>
      </c>
      <c r="B250" s="25" t="s">
        <v>466</v>
      </c>
      <c r="C250" s="26">
        <v>1006650</v>
      </c>
      <c r="D250" s="27">
        <v>7.600819319486618E-2</v>
      </c>
      <c r="E250" s="27">
        <v>0.41793563961982733</v>
      </c>
      <c r="F250" s="27">
        <v>0.1581815779209137</v>
      </c>
      <c r="G250" s="27">
        <v>0.4748186469078064</v>
      </c>
      <c r="H250" s="27">
        <v>-0.26007810235023499</v>
      </c>
      <c r="I250" s="27">
        <v>-0.13599112629890439</v>
      </c>
      <c r="J250" s="27">
        <v>-0.17405796051025391</v>
      </c>
      <c r="K250" s="27">
        <v>-0.1113531813025475</v>
      </c>
      <c r="L250" s="27">
        <v>0.67642635107040405</v>
      </c>
      <c r="M250" s="27">
        <v>9.6650935709476471E-2</v>
      </c>
      <c r="N250" s="26">
        <v>0</v>
      </c>
      <c r="O250" s="26">
        <v>0</v>
      </c>
      <c r="P250" s="26">
        <v>0</v>
      </c>
      <c r="Q250" s="26">
        <v>1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X250" s="28">
        <f t="shared" si="22"/>
        <v>-8.2173384726047516E-2</v>
      </c>
      <c r="Y250" s="28">
        <f t="shared" si="22"/>
        <v>-5.688300728797907E-2</v>
      </c>
      <c r="Z250" s="25">
        <f t="shared" si="23"/>
        <v>1</v>
      </c>
      <c r="AA250" s="25">
        <f t="shared" si="23"/>
        <v>1</v>
      </c>
      <c r="AD250" s="25" t="e">
        <f t="shared" si="24"/>
        <v>#N/A</v>
      </c>
      <c r="AE250" s="25" t="e">
        <f t="shared" si="24"/>
        <v>#N/A</v>
      </c>
      <c r="AF250" s="25" t="e">
        <f t="shared" si="24"/>
        <v>#N/A</v>
      </c>
      <c r="AG250" s="25">
        <f t="shared" si="24"/>
        <v>0.4748186469078064</v>
      </c>
      <c r="AI250" s="25" t="e">
        <f t="shared" si="26"/>
        <v>#N/A</v>
      </c>
      <c r="AJ250" s="25" t="e">
        <f t="shared" si="26"/>
        <v>#N/A</v>
      </c>
      <c r="AK250" s="25" t="e">
        <f t="shared" si="26"/>
        <v>#N/A</v>
      </c>
      <c r="AL250" s="25">
        <f t="shared" si="26"/>
        <v>0.67642635107040405</v>
      </c>
      <c r="AM250" s="25" t="e">
        <f t="shared" si="25"/>
        <v>#N/A</v>
      </c>
      <c r="AN250" s="25" t="e">
        <f t="shared" si="25"/>
        <v>#N/A</v>
      </c>
      <c r="AO250" s="25" t="e">
        <f t="shared" si="25"/>
        <v>#N/A</v>
      </c>
      <c r="AP250" s="25">
        <f t="shared" si="25"/>
        <v>9.6650935709476471E-2</v>
      </c>
      <c r="AQ250" s="25" t="e">
        <f t="shared" si="25"/>
        <v>#N/A</v>
      </c>
    </row>
    <row r="251" spans="1:43" x14ac:dyDescent="0.35">
      <c r="A251" s="25" t="s">
        <v>59</v>
      </c>
      <c r="B251" s="25" t="s">
        <v>467</v>
      </c>
      <c r="C251" s="26">
        <v>1011108</v>
      </c>
      <c r="D251" s="27">
        <v>7.6535493135452271E-2</v>
      </c>
      <c r="E251" s="27">
        <v>0.28735044598579412</v>
      </c>
      <c r="F251" s="27">
        <v>0.14871895313262939</v>
      </c>
      <c r="G251" s="27">
        <v>0.46423706412315369</v>
      </c>
      <c r="H251" s="27">
        <v>-0.2595507800579071</v>
      </c>
      <c r="I251" s="27">
        <v>-0.26657631993293762</v>
      </c>
      <c r="J251" s="27">
        <v>-0.18352058529853821</v>
      </c>
      <c r="K251" s="27">
        <v>-0.12193476408720021</v>
      </c>
      <c r="L251" s="27">
        <v>0.66943609714508057</v>
      </c>
      <c r="M251" s="27">
        <v>0.1264205873012543</v>
      </c>
      <c r="N251" s="26">
        <v>0</v>
      </c>
      <c r="O251" s="26">
        <v>0</v>
      </c>
      <c r="P251" s="26">
        <v>0</v>
      </c>
      <c r="Q251" s="26">
        <v>1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X251" s="28">
        <f t="shared" si="22"/>
        <v>-7.2183459997177124E-2</v>
      </c>
      <c r="Y251" s="28">
        <f t="shared" si="22"/>
        <v>-0.17688661813735956</v>
      </c>
      <c r="Z251" s="25">
        <f t="shared" si="23"/>
        <v>1</v>
      </c>
      <c r="AA251" s="25">
        <f t="shared" si="23"/>
        <v>1</v>
      </c>
      <c r="AD251" s="25" t="e">
        <f t="shared" si="24"/>
        <v>#N/A</v>
      </c>
      <c r="AE251" s="25" t="e">
        <f t="shared" si="24"/>
        <v>#N/A</v>
      </c>
      <c r="AF251" s="25" t="e">
        <f t="shared" si="24"/>
        <v>#N/A</v>
      </c>
      <c r="AG251" s="25">
        <f t="shared" si="24"/>
        <v>0.46423706412315369</v>
      </c>
      <c r="AI251" s="25" t="e">
        <f t="shared" si="26"/>
        <v>#N/A</v>
      </c>
      <c r="AJ251" s="25" t="e">
        <f t="shared" si="26"/>
        <v>#N/A</v>
      </c>
      <c r="AK251" s="25" t="e">
        <f t="shared" si="26"/>
        <v>#N/A</v>
      </c>
      <c r="AL251" s="25">
        <f t="shared" si="26"/>
        <v>0.66943609714508057</v>
      </c>
      <c r="AM251" s="25" t="e">
        <f t="shared" si="25"/>
        <v>#N/A</v>
      </c>
      <c r="AN251" s="25" t="e">
        <f t="shared" si="25"/>
        <v>#N/A</v>
      </c>
      <c r="AO251" s="25" t="e">
        <f t="shared" si="25"/>
        <v>#N/A</v>
      </c>
      <c r="AP251" s="25">
        <f t="shared" si="25"/>
        <v>0.1264205873012543</v>
      </c>
      <c r="AQ251" s="25" t="e">
        <f t="shared" si="25"/>
        <v>#N/A</v>
      </c>
    </row>
    <row r="252" spans="1:43" x14ac:dyDescent="0.35">
      <c r="A252" s="25" t="s">
        <v>59</v>
      </c>
      <c r="B252" s="25" t="s">
        <v>468</v>
      </c>
      <c r="C252" s="26">
        <v>108665</v>
      </c>
      <c r="D252" s="27">
        <v>0.88860636949539185</v>
      </c>
      <c r="E252" s="27">
        <v>1.107383131980896</v>
      </c>
      <c r="F252" s="27">
        <v>0.77957499027252197</v>
      </c>
      <c r="G252" s="27">
        <v>0.91605186462402344</v>
      </c>
      <c r="H252" s="27">
        <v>0.55252009630203247</v>
      </c>
      <c r="I252" s="27">
        <v>0.55345636606216431</v>
      </c>
      <c r="J252" s="27">
        <v>0.44733545184135443</v>
      </c>
      <c r="K252" s="27">
        <v>0.32988002896308899</v>
      </c>
      <c r="L252" s="27">
        <v>0.86761629581451416</v>
      </c>
      <c r="M252" s="27">
        <v>0.1083352342247963</v>
      </c>
      <c r="N252" s="26">
        <v>0</v>
      </c>
      <c r="O252" s="26">
        <v>0</v>
      </c>
      <c r="P252" s="26">
        <v>0</v>
      </c>
      <c r="Q252" s="26">
        <v>1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X252" s="28">
        <f t="shared" si="22"/>
        <v>0.10903137922286987</v>
      </c>
      <c r="Y252" s="28">
        <f t="shared" si="22"/>
        <v>0.19133126735687256</v>
      </c>
      <c r="Z252" s="25">
        <f t="shared" si="23"/>
        <v>0</v>
      </c>
      <c r="AA252" s="25">
        <f t="shared" si="23"/>
        <v>0</v>
      </c>
      <c r="AD252" s="25" t="e">
        <f t="shared" si="24"/>
        <v>#N/A</v>
      </c>
      <c r="AE252" s="25" t="e">
        <f t="shared" si="24"/>
        <v>#N/A</v>
      </c>
      <c r="AF252" s="25" t="e">
        <f t="shared" si="24"/>
        <v>#N/A</v>
      </c>
      <c r="AG252" s="25">
        <f t="shared" si="24"/>
        <v>0.91605186462402344</v>
      </c>
      <c r="AI252" s="25" t="e">
        <f t="shared" si="26"/>
        <v>#N/A</v>
      </c>
      <c r="AJ252" s="25" t="e">
        <f t="shared" si="26"/>
        <v>#N/A</v>
      </c>
      <c r="AK252" s="25" t="e">
        <f t="shared" si="26"/>
        <v>#N/A</v>
      </c>
      <c r="AL252" s="25">
        <f t="shared" si="26"/>
        <v>0.86761629581451416</v>
      </c>
      <c r="AM252" s="25" t="e">
        <f t="shared" si="25"/>
        <v>#N/A</v>
      </c>
      <c r="AN252" s="25" t="e">
        <f t="shared" si="25"/>
        <v>#N/A</v>
      </c>
      <c r="AO252" s="25" t="e">
        <f t="shared" si="25"/>
        <v>#N/A</v>
      </c>
      <c r="AP252" s="25">
        <f t="shared" si="25"/>
        <v>0.1083352342247963</v>
      </c>
      <c r="AQ252" s="25" t="e">
        <f t="shared" si="25"/>
        <v>#N/A</v>
      </c>
    </row>
    <row r="253" spans="1:43" x14ac:dyDescent="0.35">
      <c r="A253" s="25" t="s">
        <v>59</v>
      </c>
      <c r="B253" s="25" t="s">
        <v>469</v>
      </c>
      <c r="C253" s="26">
        <v>1012966</v>
      </c>
      <c r="D253" s="27">
        <v>0.22616936266422269</v>
      </c>
      <c r="E253" s="27">
        <v>0.25937840342521667</v>
      </c>
      <c r="F253" s="27">
        <v>0.24876365065574649</v>
      </c>
      <c r="G253" s="27">
        <v>0.35703757405281072</v>
      </c>
      <c r="H253" s="27">
        <v>-0.1099169179797173</v>
      </c>
      <c r="I253" s="27">
        <v>-0.29454836249351501</v>
      </c>
      <c r="J253" s="27">
        <v>-8.3475887775421143E-2</v>
      </c>
      <c r="K253" s="27">
        <v>-0.22913424670696261</v>
      </c>
      <c r="L253" s="27">
        <v>0.57296830415725708</v>
      </c>
      <c r="M253" s="27">
        <v>0.25796264410018921</v>
      </c>
      <c r="N253" s="26">
        <v>0</v>
      </c>
      <c r="O253" s="26">
        <v>0</v>
      </c>
      <c r="P253" s="26">
        <v>0</v>
      </c>
      <c r="Q253" s="26">
        <v>1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X253" s="28">
        <f t="shared" si="22"/>
        <v>-2.2594287991523798E-2</v>
      </c>
      <c r="Y253" s="28">
        <f t="shared" si="22"/>
        <v>-9.765917062759405E-2</v>
      </c>
      <c r="Z253" s="25">
        <f t="shared" si="23"/>
        <v>1</v>
      </c>
      <c r="AA253" s="25">
        <f t="shared" si="23"/>
        <v>1</v>
      </c>
      <c r="AD253" s="25" t="e">
        <f t="shared" si="24"/>
        <v>#N/A</v>
      </c>
      <c r="AE253" s="25" t="e">
        <f t="shared" si="24"/>
        <v>#N/A</v>
      </c>
      <c r="AF253" s="25" t="e">
        <f t="shared" si="24"/>
        <v>#N/A</v>
      </c>
      <c r="AG253" s="25">
        <f t="shared" si="24"/>
        <v>0.35703757405281072</v>
      </c>
      <c r="AI253" s="25" t="e">
        <f t="shared" si="26"/>
        <v>#N/A</v>
      </c>
      <c r="AJ253" s="25" t="e">
        <f t="shared" si="26"/>
        <v>#N/A</v>
      </c>
      <c r="AK253" s="25" t="e">
        <f t="shared" si="26"/>
        <v>#N/A</v>
      </c>
      <c r="AL253" s="25">
        <f t="shared" si="26"/>
        <v>0.57296830415725708</v>
      </c>
      <c r="AM253" s="25" t="e">
        <f t="shared" si="25"/>
        <v>#N/A</v>
      </c>
      <c r="AN253" s="25" t="e">
        <f t="shared" si="25"/>
        <v>#N/A</v>
      </c>
      <c r="AO253" s="25" t="e">
        <f t="shared" si="25"/>
        <v>#N/A</v>
      </c>
      <c r="AP253" s="25">
        <f t="shared" si="25"/>
        <v>0.25796264410018921</v>
      </c>
      <c r="AQ253" s="25" t="e">
        <f t="shared" si="25"/>
        <v>#N/A</v>
      </c>
    </row>
    <row r="254" spans="1:43" x14ac:dyDescent="0.35">
      <c r="A254" s="25" t="s">
        <v>60</v>
      </c>
      <c r="B254" s="25" t="s">
        <v>470</v>
      </c>
      <c r="C254" s="26">
        <v>111611</v>
      </c>
      <c r="D254" s="27">
        <v>0.28552454710006708</v>
      </c>
      <c r="E254" s="27">
        <v>0.38930714130401611</v>
      </c>
      <c r="F254" s="27">
        <v>0.26933014392852778</v>
      </c>
      <c r="G254" s="27">
        <v>0.27033647894859308</v>
      </c>
      <c r="H254" s="27">
        <v>-8.0908916890621185E-2</v>
      </c>
      <c r="I254" s="27">
        <v>7.4060348561033607E-4</v>
      </c>
      <c r="J254" s="27">
        <v>-6.7208446562290192E-2</v>
      </c>
      <c r="K254" s="27">
        <v>-6.3390247523784637E-2</v>
      </c>
      <c r="L254" s="27">
        <v>0.71614623069763184</v>
      </c>
      <c r="M254" s="27">
        <v>0.17796565592288971</v>
      </c>
      <c r="N254" s="26">
        <v>0</v>
      </c>
      <c r="O254" s="26">
        <v>0</v>
      </c>
      <c r="P254" s="26">
        <v>1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X254" s="28">
        <f t="shared" si="22"/>
        <v>1.6194403171539307E-2</v>
      </c>
      <c r="Y254" s="28">
        <f t="shared" si="22"/>
        <v>0.11897066235542303</v>
      </c>
      <c r="Z254" s="25">
        <f t="shared" si="23"/>
        <v>0</v>
      </c>
      <c r="AA254" s="25">
        <f t="shared" si="23"/>
        <v>0</v>
      </c>
      <c r="AD254" s="25" t="e">
        <f t="shared" si="24"/>
        <v>#N/A</v>
      </c>
      <c r="AE254" s="25" t="e">
        <f t="shared" si="24"/>
        <v>#N/A</v>
      </c>
      <c r="AF254" s="25">
        <f t="shared" si="24"/>
        <v>0.27033647894859308</v>
      </c>
      <c r="AG254" s="25" t="e">
        <f t="shared" si="24"/>
        <v>#N/A</v>
      </c>
      <c r="AI254" s="25" t="e">
        <f t="shared" si="26"/>
        <v>#N/A</v>
      </c>
      <c r="AJ254" s="25" t="e">
        <f t="shared" si="26"/>
        <v>#N/A</v>
      </c>
      <c r="AK254" s="25">
        <f t="shared" si="26"/>
        <v>0.71614623069763184</v>
      </c>
      <c r="AL254" s="25" t="e">
        <f t="shared" si="26"/>
        <v>#N/A</v>
      </c>
      <c r="AM254" s="25" t="e">
        <f t="shared" si="25"/>
        <v>#N/A</v>
      </c>
      <c r="AN254" s="25" t="e">
        <f t="shared" si="25"/>
        <v>#N/A</v>
      </c>
      <c r="AO254" s="25">
        <f t="shared" si="25"/>
        <v>0.17796565592288971</v>
      </c>
      <c r="AP254" s="25" t="e">
        <f t="shared" si="25"/>
        <v>#N/A</v>
      </c>
      <c r="AQ254" s="25" t="e">
        <f t="shared" si="25"/>
        <v>#N/A</v>
      </c>
    </row>
    <row r="255" spans="1:43" x14ac:dyDescent="0.35">
      <c r="A255" s="25" t="s">
        <v>60</v>
      </c>
      <c r="B255" s="25" t="s">
        <v>471</v>
      </c>
      <c r="C255" s="26">
        <v>112463</v>
      </c>
      <c r="D255" s="27">
        <v>0.25815257430076599</v>
      </c>
      <c r="E255" s="27">
        <v>0.46032094955444341</v>
      </c>
      <c r="F255" s="27">
        <v>0.30508700013160711</v>
      </c>
      <c r="G255" s="27">
        <v>0.34207642078399658</v>
      </c>
      <c r="H255" s="27">
        <v>-0.10828088968992231</v>
      </c>
      <c r="I255" s="27">
        <v>7.1754410862922668E-2</v>
      </c>
      <c r="J255" s="27">
        <v>-3.1451590359210968E-2</v>
      </c>
      <c r="K255" s="27">
        <v>8.3496961742639542E-3</v>
      </c>
      <c r="L255" s="27">
        <v>0.60800814628601074</v>
      </c>
      <c r="M255" s="27">
        <v>0.208161860704422</v>
      </c>
      <c r="N255" s="26">
        <v>0</v>
      </c>
      <c r="O255" s="26">
        <v>0</v>
      </c>
      <c r="P255" s="26">
        <v>1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X255" s="28">
        <f t="shared" si="22"/>
        <v>-4.693442583084112E-2</v>
      </c>
      <c r="Y255" s="28">
        <f t="shared" si="22"/>
        <v>0.11824452877044683</v>
      </c>
      <c r="Z255" s="25">
        <f t="shared" si="23"/>
        <v>1</v>
      </c>
      <c r="AA255" s="25">
        <f t="shared" si="23"/>
        <v>0</v>
      </c>
      <c r="AD255" s="25" t="e">
        <f t="shared" si="24"/>
        <v>#N/A</v>
      </c>
      <c r="AE255" s="25" t="e">
        <f t="shared" si="24"/>
        <v>#N/A</v>
      </c>
      <c r="AF255" s="25">
        <f t="shared" si="24"/>
        <v>0.34207642078399658</v>
      </c>
      <c r="AG255" s="25" t="e">
        <f t="shared" si="24"/>
        <v>#N/A</v>
      </c>
      <c r="AI255" s="25" t="e">
        <f t="shared" si="26"/>
        <v>#N/A</v>
      </c>
      <c r="AJ255" s="25" t="e">
        <f t="shared" si="26"/>
        <v>#N/A</v>
      </c>
      <c r="AK255" s="25">
        <f t="shared" si="26"/>
        <v>0.60800814628601074</v>
      </c>
      <c r="AL255" s="25" t="e">
        <f t="shared" si="26"/>
        <v>#N/A</v>
      </c>
      <c r="AM255" s="25" t="e">
        <f t="shared" si="25"/>
        <v>#N/A</v>
      </c>
      <c r="AN255" s="25" t="e">
        <f t="shared" si="25"/>
        <v>#N/A</v>
      </c>
      <c r="AO255" s="25">
        <f t="shared" si="25"/>
        <v>0.208161860704422</v>
      </c>
      <c r="AP255" s="25" t="e">
        <f t="shared" si="25"/>
        <v>#N/A</v>
      </c>
      <c r="AQ255" s="25" t="e">
        <f t="shared" si="25"/>
        <v>#N/A</v>
      </c>
    </row>
    <row r="256" spans="1:43" x14ac:dyDescent="0.35">
      <c r="A256" s="25" t="s">
        <v>60</v>
      </c>
      <c r="B256" s="25" t="s">
        <v>472</v>
      </c>
      <c r="C256" s="26">
        <v>1000791</v>
      </c>
      <c r="D256" s="27">
        <v>0.18239626288413999</v>
      </c>
      <c r="E256" s="27">
        <v>0.29147011041641241</v>
      </c>
      <c r="F256" s="27">
        <v>0.15451021492481229</v>
      </c>
      <c r="G256" s="27">
        <v>0.17839464545249939</v>
      </c>
      <c r="H256" s="27">
        <v>-0.18403720855712891</v>
      </c>
      <c r="I256" s="27">
        <v>-9.7096428275108337E-2</v>
      </c>
      <c r="J256" s="27">
        <v>-0.18202836811542511</v>
      </c>
      <c r="K256" s="27">
        <v>-0.15533207356929779</v>
      </c>
      <c r="L256" s="27">
        <v>0.16828978061676031</v>
      </c>
      <c r="M256" s="27">
        <v>0.70243942737579346</v>
      </c>
      <c r="N256" s="26">
        <v>0</v>
      </c>
      <c r="O256" s="26">
        <v>0</v>
      </c>
      <c r="P256" s="26">
        <v>1</v>
      </c>
      <c r="Q256" s="26">
        <v>0</v>
      </c>
      <c r="R256" s="26">
        <v>0</v>
      </c>
      <c r="S256" s="26">
        <v>0</v>
      </c>
      <c r="T256" s="26">
        <v>0</v>
      </c>
      <c r="U256" s="26">
        <v>0</v>
      </c>
      <c r="V256" s="26">
        <v>0</v>
      </c>
      <c r="X256" s="28">
        <f t="shared" si="22"/>
        <v>2.7886047959327698E-2</v>
      </c>
      <c r="Y256" s="28">
        <f t="shared" si="22"/>
        <v>0.11307546496391302</v>
      </c>
      <c r="Z256" s="25">
        <f t="shared" si="23"/>
        <v>0</v>
      </c>
      <c r="AA256" s="25">
        <f t="shared" si="23"/>
        <v>0</v>
      </c>
      <c r="AD256" s="25" t="e">
        <f t="shared" si="24"/>
        <v>#N/A</v>
      </c>
      <c r="AE256" s="25" t="e">
        <f t="shared" si="24"/>
        <v>#N/A</v>
      </c>
      <c r="AF256" s="25">
        <f t="shared" si="24"/>
        <v>0.17839464545249939</v>
      </c>
      <c r="AG256" s="25" t="e">
        <f t="shared" si="24"/>
        <v>#N/A</v>
      </c>
      <c r="AI256" s="25" t="e">
        <f t="shared" si="26"/>
        <v>#N/A</v>
      </c>
      <c r="AJ256" s="25" t="e">
        <f t="shared" si="26"/>
        <v>#N/A</v>
      </c>
      <c r="AK256" s="25">
        <f t="shared" si="26"/>
        <v>0.16828978061676031</v>
      </c>
      <c r="AL256" s="25" t="e">
        <f t="shared" si="26"/>
        <v>#N/A</v>
      </c>
      <c r="AM256" s="25" t="e">
        <f t="shared" si="25"/>
        <v>#N/A</v>
      </c>
      <c r="AN256" s="25" t="e">
        <f t="shared" si="25"/>
        <v>#N/A</v>
      </c>
      <c r="AO256" s="25">
        <f t="shared" si="25"/>
        <v>0.70243942737579346</v>
      </c>
      <c r="AP256" s="25" t="e">
        <f t="shared" si="25"/>
        <v>#N/A</v>
      </c>
      <c r="AQ256" s="25" t="e">
        <f t="shared" si="25"/>
        <v>#N/A</v>
      </c>
    </row>
    <row r="257" spans="1:43" x14ac:dyDescent="0.35">
      <c r="A257" s="25" t="s">
        <v>60</v>
      </c>
      <c r="B257" s="25" t="s">
        <v>473</v>
      </c>
      <c r="C257" s="26">
        <v>115104</v>
      </c>
      <c r="D257" s="27">
        <v>0.31495141983032232</v>
      </c>
      <c r="E257" s="27">
        <v>0.48900312185287481</v>
      </c>
      <c r="F257" s="27">
        <v>0.10100088268518451</v>
      </c>
      <c r="G257" s="27">
        <v>0.25823226571083069</v>
      </c>
      <c r="H257" s="27">
        <v>-5.1482044160366058E-2</v>
      </c>
      <c r="I257" s="27">
        <v>0.10043658316135411</v>
      </c>
      <c r="J257" s="27">
        <v>-0.23553770780563349</v>
      </c>
      <c r="K257" s="27">
        <v>-7.5494460761547089E-2</v>
      </c>
      <c r="L257" s="27">
        <v>0.62811547517776489</v>
      </c>
      <c r="M257" s="27">
        <v>0.14467793703079221</v>
      </c>
      <c r="N257" s="26">
        <v>0</v>
      </c>
      <c r="O257" s="26">
        <v>0</v>
      </c>
      <c r="P257" s="26">
        <v>1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X257" s="28">
        <f t="shared" si="22"/>
        <v>0.21395053714513781</v>
      </c>
      <c r="Y257" s="28">
        <f t="shared" si="22"/>
        <v>0.23077085614204412</v>
      </c>
      <c r="Z257" s="25">
        <f t="shared" si="23"/>
        <v>0</v>
      </c>
      <c r="AA257" s="25">
        <f t="shared" si="23"/>
        <v>0</v>
      </c>
      <c r="AD257" s="25" t="e">
        <f t="shared" si="24"/>
        <v>#N/A</v>
      </c>
      <c r="AE257" s="25" t="e">
        <f t="shared" si="24"/>
        <v>#N/A</v>
      </c>
      <c r="AF257" s="25">
        <f t="shared" si="24"/>
        <v>0.25823226571083069</v>
      </c>
      <c r="AG257" s="25" t="e">
        <f t="shared" si="24"/>
        <v>#N/A</v>
      </c>
      <c r="AI257" s="25" t="e">
        <f t="shared" si="26"/>
        <v>#N/A</v>
      </c>
      <c r="AJ257" s="25" t="e">
        <f t="shared" si="26"/>
        <v>#N/A</v>
      </c>
      <c r="AK257" s="25">
        <f t="shared" si="26"/>
        <v>0.62811547517776489</v>
      </c>
      <c r="AL257" s="25" t="e">
        <f t="shared" si="26"/>
        <v>#N/A</v>
      </c>
      <c r="AM257" s="25" t="e">
        <f t="shared" si="25"/>
        <v>#N/A</v>
      </c>
      <c r="AN257" s="25" t="e">
        <f t="shared" si="25"/>
        <v>#N/A</v>
      </c>
      <c r="AO257" s="25">
        <f t="shared" si="25"/>
        <v>0.14467793703079221</v>
      </c>
      <c r="AP257" s="25" t="e">
        <f t="shared" si="25"/>
        <v>#N/A</v>
      </c>
      <c r="AQ257" s="25" t="e">
        <f t="shared" si="25"/>
        <v>#N/A</v>
      </c>
    </row>
    <row r="258" spans="1:43" x14ac:dyDescent="0.35">
      <c r="A258" s="25" t="s">
        <v>60</v>
      </c>
      <c r="B258" s="25" t="s">
        <v>474</v>
      </c>
      <c r="C258" s="26">
        <v>115108</v>
      </c>
      <c r="D258" s="27">
        <v>7.7209293842315674E-2</v>
      </c>
      <c r="E258" s="27">
        <v>0.18500377237796781</v>
      </c>
      <c r="F258" s="27">
        <v>0.33306854963302612</v>
      </c>
      <c r="G258" s="27">
        <v>0.35894244909286499</v>
      </c>
      <c r="H258" s="27">
        <v>-0.28922417759895319</v>
      </c>
      <c r="I258" s="27">
        <v>-0.20356276631355291</v>
      </c>
      <c r="J258" s="27">
        <v>-3.4700403921306129E-3</v>
      </c>
      <c r="K258" s="27">
        <v>2.5215724483132359E-2</v>
      </c>
      <c r="L258" s="27">
        <v>0.72004061937332153</v>
      </c>
      <c r="M258" s="27">
        <v>0.1423460841178894</v>
      </c>
      <c r="N258" s="26">
        <v>0</v>
      </c>
      <c r="O258" s="26">
        <v>0</v>
      </c>
      <c r="P258" s="26">
        <v>1</v>
      </c>
      <c r="Q258" s="26">
        <v>0</v>
      </c>
      <c r="R258" s="26">
        <v>0</v>
      </c>
      <c r="S258" s="26">
        <v>0</v>
      </c>
      <c r="T258" s="26">
        <v>0</v>
      </c>
      <c r="U258" s="26">
        <v>1</v>
      </c>
      <c r="V258" s="26">
        <v>0</v>
      </c>
      <c r="X258" s="28">
        <f t="shared" si="22"/>
        <v>-0.25585925579071045</v>
      </c>
      <c r="Y258" s="28">
        <f t="shared" si="22"/>
        <v>-0.17393867671489718</v>
      </c>
      <c r="Z258" s="25">
        <f t="shared" si="23"/>
        <v>1</v>
      </c>
      <c r="AA258" s="25">
        <f t="shared" si="23"/>
        <v>1</v>
      </c>
      <c r="AD258" s="25" t="e">
        <f t="shared" si="24"/>
        <v>#N/A</v>
      </c>
      <c r="AE258" s="25" t="e">
        <f t="shared" si="24"/>
        <v>#N/A</v>
      </c>
      <c r="AF258" s="25">
        <f t="shared" si="24"/>
        <v>0.35894244909286499</v>
      </c>
      <c r="AG258" s="25" t="e">
        <f t="shared" ref="AG258:AG321" si="27">IF(Q258=1,$G258,NA())</f>
        <v>#N/A</v>
      </c>
      <c r="AI258" s="25" t="e">
        <f t="shared" si="26"/>
        <v>#N/A</v>
      </c>
      <c r="AJ258" s="25" t="e">
        <f t="shared" si="26"/>
        <v>#N/A</v>
      </c>
      <c r="AK258" s="25">
        <f t="shared" si="26"/>
        <v>0.72004061937332153</v>
      </c>
      <c r="AL258" s="25" t="e">
        <f t="shared" si="26"/>
        <v>#N/A</v>
      </c>
      <c r="AM258" s="25" t="e">
        <f t="shared" si="25"/>
        <v>#N/A</v>
      </c>
      <c r="AN258" s="25" t="e">
        <f t="shared" si="25"/>
        <v>#N/A</v>
      </c>
      <c r="AO258" s="25">
        <f t="shared" si="25"/>
        <v>0.1423460841178894</v>
      </c>
      <c r="AP258" s="25" t="e">
        <f t="shared" si="25"/>
        <v>#N/A</v>
      </c>
      <c r="AQ258" s="25" t="e">
        <f t="shared" si="25"/>
        <v>#N/A</v>
      </c>
    </row>
    <row r="259" spans="1:43" x14ac:dyDescent="0.35">
      <c r="A259" s="25" t="s">
        <v>60</v>
      </c>
      <c r="B259" s="25" t="s">
        <v>475</v>
      </c>
      <c r="C259" s="26">
        <v>112464</v>
      </c>
      <c r="D259" s="27">
        <v>0.43217930197715759</v>
      </c>
      <c r="E259" s="27">
        <v>0.60027980804443359</v>
      </c>
      <c r="F259" s="27">
        <v>9.207279235124588E-2</v>
      </c>
      <c r="G259" s="27">
        <v>0.1589922159910202</v>
      </c>
      <c r="H259" s="27">
        <v>6.5745837986469269E-2</v>
      </c>
      <c r="I259" s="27">
        <v>0.2117132693529129</v>
      </c>
      <c r="J259" s="27">
        <v>-0.24446579813957209</v>
      </c>
      <c r="K259" s="27">
        <v>-0.17473450303077701</v>
      </c>
      <c r="L259" s="27">
        <v>0.74010485410690308</v>
      </c>
      <c r="M259" s="27">
        <v>0.10066258907318119</v>
      </c>
      <c r="N259" s="26">
        <v>0</v>
      </c>
      <c r="O259" s="26">
        <v>0</v>
      </c>
      <c r="P259" s="26">
        <v>1</v>
      </c>
      <c r="Q259" s="26">
        <v>0</v>
      </c>
      <c r="R259" s="26">
        <v>0</v>
      </c>
      <c r="S259" s="26">
        <v>0</v>
      </c>
      <c r="T259" s="26">
        <v>0</v>
      </c>
      <c r="U259" s="26">
        <v>0</v>
      </c>
      <c r="V259" s="26">
        <v>0</v>
      </c>
      <c r="X259" s="28">
        <f t="shared" ref="X259:Y322" si="28">D259-F259</f>
        <v>0.34010650962591171</v>
      </c>
      <c r="Y259" s="28">
        <f t="shared" si="28"/>
        <v>0.44128759205341339</v>
      </c>
      <c r="Z259" s="25">
        <f t="shared" ref="Z259:AA322" si="29">IF(X259&lt;0,1,0)</f>
        <v>0</v>
      </c>
      <c r="AA259" s="25">
        <f t="shared" si="29"/>
        <v>0</v>
      </c>
      <c r="AD259" s="25" t="e">
        <f t="shared" ref="AD259:AG322" si="30">IF(N259=1,$G259,NA())</f>
        <v>#N/A</v>
      </c>
      <c r="AE259" s="25" t="e">
        <f t="shared" si="30"/>
        <v>#N/A</v>
      </c>
      <c r="AF259" s="25">
        <f t="shared" si="30"/>
        <v>0.1589922159910202</v>
      </c>
      <c r="AG259" s="25" t="e">
        <f t="shared" si="27"/>
        <v>#N/A</v>
      </c>
      <c r="AI259" s="25" t="e">
        <f t="shared" si="26"/>
        <v>#N/A</v>
      </c>
      <c r="AJ259" s="25" t="e">
        <f t="shared" si="26"/>
        <v>#N/A</v>
      </c>
      <c r="AK259" s="25">
        <f t="shared" si="26"/>
        <v>0.74010485410690308</v>
      </c>
      <c r="AL259" s="25" t="e">
        <f t="shared" si="26"/>
        <v>#N/A</v>
      </c>
      <c r="AM259" s="25" t="e">
        <f t="shared" si="25"/>
        <v>#N/A</v>
      </c>
      <c r="AN259" s="25" t="e">
        <f t="shared" si="25"/>
        <v>#N/A</v>
      </c>
      <c r="AO259" s="25">
        <f t="shared" si="25"/>
        <v>0.10066258907318119</v>
      </c>
      <c r="AP259" s="25" t="e">
        <f t="shared" si="25"/>
        <v>#N/A</v>
      </c>
      <c r="AQ259" s="25" t="e">
        <f t="shared" si="25"/>
        <v>#N/A</v>
      </c>
    </row>
    <row r="260" spans="1:43" x14ac:dyDescent="0.35">
      <c r="A260" s="25" t="s">
        <v>60</v>
      </c>
      <c r="B260" s="25" t="s">
        <v>476</v>
      </c>
      <c r="C260" s="26">
        <v>115103</v>
      </c>
      <c r="D260" s="27">
        <v>1.270093560218811</v>
      </c>
      <c r="E260" s="27">
        <v>0.72512233257293701</v>
      </c>
      <c r="F260" s="27">
        <v>0.53141617774963379</v>
      </c>
      <c r="G260" s="27">
        <v>0.38779419660568237</v>
      </c>
      <c r="H260" s="27">
        <v>0.9036601185798645</v>
      </c>
      <c r="I260" s="27">
        <v>0.33655580878257751</v>
      </c>
      <c r="J260" s="27">
        <v>0.19487759470939639</v>
      </c>
      <c r="K260" s="27">
        <v>5.4067473858594887E-2</v>
      </c>
      <c r="L260" s="27">
        <v>0.63627004623413086</v>
      </c>
      <c r="M260" s="27">
        <v>0.24288821220397949</v>
      </c>
      <c r="N260" s="26">
        <v>0</v>
      </c>
      <c r="O260" s="26">
        <v>0</v>
      </c>
      <c r="P260" s="26">
        <v>1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X260" s="28">
        <f t="shared" si="28"/>
        <v>0.73867738246917725</v>
      </c>
      <c r="Y260" s="28">
        <f t="shared" si="28"/>
        <v>0.33732813596725464</v>
      </c>
      <c r="Z260" s="25">
        <f t="shared" si="29"/>
        <v>0</v>
      </c>
      <c r="AA260" s="25">
        <f t="shared" si="29"/>
        <v>0</v>
      </c>
      <c r="AD260" s="25" t="e">
        <f t="shared" si="30"/>
        <v>#N/A</v>
      </c>
      <c r="AE260" s="25" t="e">
        <f t="shared" si="30"/>
        <v>#N/A</v>
      </c>
      <c r="AF260" s="25">
        <f t="shared" si="30"/>
        <v>0.38779419660568237</v>
      </c>
      <c r="AG260" s="25" t="e">
        <f t="shared" si="27"/>
        <v>#N/A</v>
      </c>
      <c r="AI260" s="25" t="e">
        <f t="shared" si="26"/>
        <v>#N/A</v>
      </c>
      <c r="AJ260" s="25" t="e">
        <f t="shared" si="26"/>
        <v>#N/A</v>
      </c>
      <c r="AK260" s="25">
        <f t="shared" si="26"/>
        <v>0.63627004623413086</v>
      </c>
      <c r="AL260" s="25" t="e">
        <f t="shared" si="26"/>
        <v>#N/A</v>
      </c>
      <c r="AM260" s="25" t="e">
        <f t="shared" si="25"/>
        <v>#N/A</v>
      </c>
      <c r="AN260" s="25" t="e">
        <f t="shared" si="25"/>
        <v>#N/A</v>
      </c>
      <c r="AO260" s="25">
        <f t="shared" si="25"/>
        <v>0.24288821220397949</v>
      </c>
      <c r="AP260" s="25" t="e">
        <f t="shared" si="25"/>
        <v>#N/A</v>
      </c>
      <c r="AQ260" s="25" t="e">
        <f t="shared" si="25"/>
        <v>#N/A</v>
      </c>
    </row>
    <row r="261" spans="1:43" x14ac:dyDescent="0.35">
      <c r="A261" s="25" t="s">
        <v>60</v>
      </c>
      <c r="B261" s="25" t="s">
        <v>477</v>
      </c>
      <c r="C261" s="26">
        <v>112468</v>
      </c>
      <c r="D261" s="27">
        <v>0.2977062463760376</v>
      </c>
      <c r="E261" s="27">
        <v>0.43660959601402283</v>
      </c>
      <c r="F261" s="27">
        <v>0.24101570248603821</v>
      </c>
      <c r="G261" s="27">
        <v>0.32076558470726008</v>
      </c>
      <c r="H261" s="27">
        <v>-6.8727217614650726E-2</v>
      </c>
      <c r="I261" s="27">
        <v>4.8043057322502143E-2</v>
      </c>
      <c r="J261" s="27">
        <v>-9.5522888004779816E-2</v>
      </c>
      <c r="K261" s="27">
        <v>-1.29611399024725E-2</v>
      </c>
      <c r="L261" s="27">
        <v>0.65981191396713257</v>
      </c>
      <c r="M261" s="27">
        <v>9.8177030682563782E-2</v>
      </c>
      <c r="N261" s="26">
        <v>0</v>
      </c>
      <c r="O261" s="26">
        <v>0</v>
      </c>
      <c r="P261" s="26">
        <v>1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X261" s="28">
        <f t="shared" si="28"/>
        <v>5.669054388999939E-2</v>
      </c>
      <c r="Y261" s="28">
        <f t="shared" si="28"/>
        <v>0.11584401130676275</v>
      </c>
      <c r="Z261" s="25">
        <f t="shared" si="29"/>
        <v>0</v>
      </c>
      <c r="AA261" s="25">
        <f t="shared" si="29"/>
        <v>0</v>
      </c>
      <c r="AD261" s="25" t="e">
        <f t="shared" si="30"/>
        <v>#N/A</v>
      </c>
      <c r="AE261" s="25" t="e">
        <f t="shared" si="30"/>
        <v>#N/A</v>
      </c>
      <c r="AF261" s="25">
        <f t="shared" si="30"/>
        <v>0.32076558470726008</v>
      </c>
      <c r="AG261" s="25" t="e">
        <f t="shared" si="27"/>
        <v>#N/A</v>
      </c>
      <c r="AI261" s="25" t="e">
        <f t="shared" si="26"/>
        <v>#N/A</v>
      </c>
      <c r="AJ261" s="25" t="e">
        <f t="shared" si="26"/>
        <v>#N/A</v>
      </c>
      <c r="AK261" s="25">
        <f t="shared" si="26"/>
        <v>0.65981191396713257</v>
      </c>
      <c r="AL261" s="25" t="e">
        <f t="shared" si="26"/>
        <v>#N/A</v>
      </c>
      <c r="AM261" s="25" t="e">
        <f t="shared" si="25"/>
        <v>#N/A</v>
      </c>
      <c r="AN261" s="25" t="e">
        <f t="shared" si="25"/>
        <v>#N/A</v>
      </c>
      <c r="AO261" s="25">
        <f t="shared" si="25"/>
        <v>9.8177030682563782E-2</v>
      </c>
      <c r="AP261" s="25" t="e">
        <f t="shared" si="25"/>
        <v>#N/A</v>
      </c>
      <c r="AQ261" s="25" t="e">
        <f t="shared" si="25"/>
        <v>#N/A</v>
      </c>
    </row>
    <row r="262" spans="1:43" x14ac:dyDescent="0.35">
      <c r="A262" s="25" t="s">
        <v>60</v>
      </c>
      <c r="B262" s="25" t="s">
        <v>478</v>
      </c>
      <c r="C262" s="26">
        <v>112465</v>
      </c>
      <c r="D262" s="27">
        <v>0.1819416135549545</v>
      </c>
      <c r="E262" s="27">
        <v>0.19270575046539309</v>
      </c>
      <c r="F262" s="27">
        <v>0.17463099956512451</v>
      </c>
      <c r="G262" s="27">
        <v>0.17384396493434909</v>
      </c>
      <c r="H262" s="27">
        <v>-0.18449185788631439</v>
      </c>
      <c r="I262" s="27">
        <v>-0.1958607882261276</v>
      </c>
      <c r="J262" s="27">
        <v>-0.16190758347511289</v>
      </c>
      <c r="K262" s="27">
        <v>-0.15988275408744809</v>
      </c>
      <c r="L262" s="27">
        <v>0.62790173292160034</v>
      </c>
      <c r="M262" s="27">
        <v>0.223070353269577</v>
      </c>
      <c r="N262" s="26">
        <v>0</v>
      </c>
      <c r="O262" s="26">
        <v>0</v>
      </c>
      <c r="P262" s="26">
        <v>1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X262" s="28">
        <f t="shared" si="28"/>
        <v>7.3106139898299893E-3</v>
      </c>
      <c r="Y262" s="28">
        <f t="shared" si="28"/>
        <v>1.8861785531044006E-2</v>
      </c>
      <c r="Z262" s="25">
        <f t="shared" si="29"/>
        <v>0</v>
      </c>
      <c r="AA262" s="25">
        <f t="shared" si="29"/>
        <v>0</v>
      </c>
      <c r="AD262" s="25" t="e">
        <f t="shared" si="30"/>
        <v>#N/A</v>
      </c>
      <c r="AE262" s="25" t="e">
        <f t="shared" si="30"/>
        <v>#N/A</v>
      </c>
      <c r="AF262" s="25">
        <f t="shared" si="30"/>
        <v>0.17384396493434909</v>
      </c>
      <c r="AG262" s="25" t="e">
        <f t="shared" si="27"/>
        <v>#N/A</v>
      </c>
      <c r="AI262" s="25" t="e">
        <f t="shared" si="26"/>
        <v>#N/A</v>
      </c>
      <c r="AJ262" s="25" t="e">
        <f t="shared" si="26"/>
        <v>#N/A</v>
      </c>
      <c r="AK262" s="25">
        <f t="shared" si="26"/>
        <v>0.62790173292160034</v>
      </c>
      <c r="AL262" s="25" t="e">
        <f t="shared" si="26"/>
        <v>#N/A</v>
      </c>
      <c r="AM262" s="25" t="e">
        <f t="shared" si="25"/>
        <v>#N/A</v>
      </c>
      <c r="AN262" s="25" t="e">
        <f t="shared" si="25"/>
        <v>#N/A</v>
      </c>
      <c r="AO262" s="25">
        <f t="shared" si="25"/>
        <v>0.223070353269577</v>
      </c>
      <c r="AP262" s="25" t="e">
        <f t="shared" si="25"/>
        <v>#N/A</v>
      </c>
      <c r="AQ262" s="25" t="e">
        <f t="shared" si="25"/>
        <v>#N/A</v>
      </c>
    </row>
    <row r="263" spans="1:43" x14ac:dyDescent="0.35">
      <c r="A263" s="25" t="s">
        <v>60</v>
      </c>
      <c r="B263" s="25" t="s">
        <v>479</v>
      </c>
      <c r="C263" s="26">
        <v>139786</v>
      </c>
      <c r="D263" s="27">
        <v>0.2036246657371521</v>
      </c>
      <c r="E263" s="27">
        <v>0.31584164500236511</v>
      </c>
      <c r="F263" s="27">
        <v>0.31391474604606628</v>
      </c>
      <c r="G263" s="27">
        <v>0.34273472428321838</v>
      </c>
      <c r="H263" s="27">
        <v>-0.16280880570411679</v>
      </c>
      <c r="I263" s="27">
        <v>-7.2724893689155579E-2</v>
      </c>
      <c r="J263" s="27">
        <v>-2.262384444475174E-2</v>
      </c>
      <c r="K263" s="27">
        <v>9.0079996734857559E-3</v>
      </c>
      <c r="L263" s="27">
        <v>0.79197001457214355</v>
      </c>
      <c r="M263" s="27">
        <v>0.13334217667579651</v>
      </c>
      <c r="N263" s="26">
        <v>0</v>
      </c>
      <c r="O263" s="26">
        <v>0</v>
      </c>
      <c r="P263" s="26">
        <v>1</v>
      </c>
      <c r="Q263" s="26">
        <v>0</v>
      </c>
      <c r="R263" s="26">
        <v>0</v>
      </c>
      <c r="S263" s="26">
        <v>0</v>
      </c>
      <c r="T263" s="26">
        <v>0</v>
      </c>
      <c r="U263" s="26">
        <v>0</v>
      </c>
      <c r="V263" s="26">
        <v>0</v>
      </c>
      <c r="X263" s="28">
        <f t="shared" si="28"/>
        <v>-0.11029008030891418</v>
      </c>
      <c r="Y263" s="28">
        <f t="shared" si="28"/>
        <v>-2.6893079280853271E-2</v>
      </c>
      <c r="Z263" s="25">
        <f t="shared" si="29"/>
        <v>1</v>
      </c>
      <c r="AA263" s="25">
        <f t="shared" si="29"/>
        <v>1</v>
      </c>
      <c r="AD263" s="25" t="e">
        <f t="shared" si="30"/>
        <v>#N/A</v>
      </c>
      <c r="AE263" s="25" t="e">
        <f t="shared" si="30"/>
        <v>#N/A</v>
      </c>
      <c r="AF263" s="25">
        <f t="shared" si="30"/>
        <v>0.34273472428321838</v>
      </c>
      <c r="AG263" s="25" t="e">
        <f t="shared" si="27"/>
        <v>#N/A</v>
      </c>
      <c r="AI263" s="25" t="e">
        <f t="shared" si="26"/>
        <v>#N/A</v>
      </c>
      <c r="AJ263" s="25" t="e">
        <f t="shared" si="26"/>
        <v>#N/A</v>
      </c>
      <c r="AK263" s="25">
        <f t="shared" si="26"/>
        <v>0.79197001457214355</v>
      </c>
      <c r="AL263" s="25" t="e">
        <f t="shared" si="26"/>
        <v>#N/A</v>
      </c>
      <c r="AM263" s="25" t="e">
        <f t="shared" si="25"/>
        <v>#N/A</v>
      </c>
      <c r="AN263" s="25" t="e">
        <f t="shared" si="25"/>
        <v>#N/A</v>
      </c>
      <c r="AO263" s="25">
        <f t="shared" si="25"/>
        <v>0.13334217667579651</v>
      </c>
      <c r="AP263" s="25" t="e">
        <f t="shared" si="25"/>
        <v>#N/A</v>
      </c>
      <c r="AQ263" s="25" t="e">
        <f t="shared" si="25"/>
        <v>#N/A</v>
      </c>
    </row>
    <row r="264" spans="1:43" x14ac:dyDescent="0.35">
      <c r="A264" s="25" t="s">
        <v>60</v>
      </c>
      <c r="B264" s="25" t="s">
        <v>480</v>
      </c>
      <c r="C264" s="26">
        <v>112471</v>
      </c>
      <c r="D264" s="27">
        <v>-3.8033578544855118E-2</v>
      </c>
      <c r="E264" s="27">
        <v>3.1655192375183112E-2</v>
      </c>
      <c r="F264" s="27">
        <v>0.30672833323478699</v>
      </c>
      <c r="G264" s="27">
        <v>0.1967571824789047</v>
      </c>
      <c r="H264" s="27">
        <v>-0.40446704626083368</v>
      </c>
      <c r="I264" s="27">
        <v>-0.35691133141517639</v>
      </c>
      <c r="J264" s="27">
        <v>-2.981025725603104E-2</v>
      </c>
      <c r="K264" s="27">
        <v>-0.13696953654289251</v>
      </c>
      <c r="L264" s="27">
        <v>0.70816266536712646</v>
      </c>
      <c r="M264" s="27">
        <v>0.1569937318563461</v>
      </c>
      <c r="N264" s="26">
        <v>0</v>
      </c>
      <c r="O264" s="26">
        <v>0</v>
      </c>
      <c r="P264" s="26">
        <v>1</v>
      </c>
      <c r="Q264" s="26">
        <v>0</v>
      </c>
      <c r="R264" s="26">
        <v>0</v>
      </c>
      <c r="S264" s="26">
        <v>0</v>
      </c>
      <c r="T264" s="26">
        <v>0</v>
      </c>
      <c r="U264" s="26">
        <v>1</v>
      </c>
      <c r="V264" s="26">
        <v>0</v>
      </c>
      <c r="X264" s="28">
        <f t="shared" si="28"/>
        <v>-0.34476191177964211</v>
      </c>
      <c r="Y264" s="28">
        <f t="shared" si="28"/>
        <v>-0.16510199010372159</v>
      </c>
      <c r="Z264" s="25">
        <f t="shared" si="29"/>
        <v>1</v>
      </c>
      <c r="AA264" s="25">
        <f t="shared" si="29"/>
        <v>1</v>
      </c>
      <c r="AD264" s="25" t="e">
        <f t="shared" si="30"/>
        <v>#N/A</v>
      </c>
      <c r="AE264" s="25" t="e">
        <f t="shared" si="30"/>
        <v>#N/A</v>
      </c>
      <c r="AF264" s="25">
        <f t="shared" si="30"/>
        <v>0.1967571824789047</v>
      </c>
      <c r="AG264" s="25" t="e">
        <f t="shared" si="27"/>
        <v>#N/A</v>
      </c>
      <c r="AI264" s="25" t="e">
        <f t="shared" si="26"/>
        <v>#N/A</v>
      </c>
      <c r="AJ264" s="25" t="e">
        <f t="shared" si="26"/>
        <v>#N/A</v>
      </c>
      <c r="AK264" s="25">
        <f t="shared" si="26"/>
        <v>0.70816266536712646</v>
      </c>
      <c r="AL264" s="25" t="e">
        <f t="shared" si="26"/>
        <v>#N/A</v>
      </c>
      <c r="AM264" s="25" t="e">
        <f t="shared" si="25"/>
        <v>#N/A</v>
      </c>
      <c r="AN264" s="25" t="e">
        <f t="shared" si="25"/>
        <v>#N/A</v>
      </c>
      <c r="AO264" s="25">
        <f t="shared" si="25"/>
        <v>0.1569937318563461</v>
      </c>
      <c r="AP264" s="25" t="e">
        <f t="shared" si="25"/>
        <v>#N/A</v>
      </c>
      <c r="AQ264" s="25" t="e">
        <f t="shared" si="25"/>
        <v>#N/A</v>
      </c>
    </row>
    <row r="265" spans="1:43" x14ac:dyDescent="0.35">
      <c r="A265" s="25" t="s">
        <v>60</v>
      </c>
      <c r="B265" s="25" t="s">
        <v>481</v>
      </c>
      <c r="C265" s="26">
        <v>112387</v>
      </c>
      <c r="D265" s="27">
        <v>1.2296276092529299</v>
      </c>
      <c r="E265" s="27">
        <v>0.87394750118255615</v>
      </c>
      <c r="F265" s="27">
        <v>0.57622891664505005</v>
      </c>
      <c r="G265" s="27">
        <v>0.62288045883178711</v>
      </c>
      <c r="H265" s="27">
        <v>0.86319416761398315</v>
      </c>
      <c r="I265" s="27">
        <v>0.48538097739219671</v>
      </c>
      <c r="J265" s="27">
        <v>0.23969033360481259</v>
      </c>
      <c r="K265" s="27">
        <v>0.28915372490882868</v>
      </c>
      <c r="L265" s="27">
        <v>0.80069047212600708</v>
      </c>
      <c r="M265" s="27">
        <v>0.117610827088356</v>
      </c>
      <c r="N265" s="26">
        <v>0</v>
      </c>
      <c r="O265" s="26">
        <v>0</v>
      </c>
      <c r="P265" s="26">
        <v>1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X265" s="28">
        <f t="shared" si="28"/>
        <v>0.65339869260787986</v>
      </c>
      <c r="Y265" s="28">
        <f t="shared" si="28"/>
        <v>0.25106704235076904</v>
      </c>
      <c r="Z265" s="25">
        <f t="shared" si="29"/>
        <v>0</v>
      </c>
      <c r="AA265" s="25">
        <f t="shared" si="29"/>
        <v>0</v>
      </c>
      <c r="AD265" s="25" t="e">
        <f t="shared" si="30"/>
        <v>#N/A</v>
      </c>
      <c r="AE265" s="25" t="e">
        <f t="shared" si="30"/>
        <v>#N/A</v>
      </c>
      <c r="AF265" s="25">
        <f t="shared" si="30"/>
        <v>0.62288045883178711</v>
      </c>
      <c r="AG265" s="25" t="e">
        <f t="shared" si="27"/>
        <v>#N/A</v>
      </c>
      <c r="AI265" s="25" t="e">
        <f t="shared" si="26"/>
        <v>#N/A</v>
      </c>
      <c r="AJ265" s="25" t="e">
        <f t="shared" si="26"/>
        <v>#N/A</v>
      </c>
      <c r="AK265" s="25">
        <f t="shared" si="26"/>
        <v>0.80069047212600708</v>
      </c>
      <c r="AL265" s="25" t="e">
        <f t="shared" si="26"/>
        <v>#N/A</v>
      </c>
      <c r="AM265" s="25" t="e">
        <f t="shared" si="25"/>
        <v>#N/A</v>
      </c>
      <c r="AN265" s="25" t="e">
        <f t="shared" si="25"/>
        <v>#N/A</v>
      </c>
      <c r="AO265" s="25">
        <f t="shared" si="25"/>
        <v>0.117610827088356</v>
      </c>
      <c r="AP265" s="25" t="e">
        <f t="shared" si="25"/>
        <v>#N/A</v>
      </c>
      <c r="AQ265" s="25" t="e">
        <f t="shared" si="25"/>
        <v>#N/A</v>
      </c>
    </row>
    <row r="266" spans="1:43" x14ac:dyDescent="0.35">
      <c r="A266" s="25" t="s">
        <v>60</v>
      </c>
      <c r="B266" s="25" t="s">
        <v>482</v>
      </c>
      <c r="C266" s="26">
        <v>111954</v>
      </c>
      <c r="D266" s="27">
        <v>-4.2813356965780258E-2</v>
      </c>
      <c r="E266" s="27">
        <v>0.13053108751773829</v>
      </c>
      <c r="F266" s="27">
        <v>0.38625043630599981</v>
      </c>
      <c r="G266" s="27">
        <v>0.32757368683815002</v>
      </c>
      <c r="H266" s="27">
        <v>-0.40924683213233948</v>
      </c>
      <c r="I266" s="27">
        <v>-0.25803545117378229</v>
      </c>
      <c r="J266" s="27">
        <v>4.9711845815181732E-2</v>
      </c>
      <c r="K266" s="27">
        <v>-6.1530373059213161E-3</v>
      </c>
      <c r="L266" s="27">
        <v>0.68691980838775635</v>
      </c>
      <c r="M266" s="27">
        <v>0.18523439764976499</v>
      </c>
      <c r="N266" s="26">
        <v>0</v>
      </c>
      <c r="O266" s="26">
        <v>0</v>
      </c>
      <c r="P266" s="26">
        <v>1</v>
      </c>
      <c r="Q266" s="26">
        <v>0</v>
      </c>
      <c r="R266" s="26">
        <v>0</v>
      </c>
      <c r="S266" s="26">
        <v>0</v>
      </c>
      <c r="T266" s="26">
        <v>0</v>
      </c>
      <c r="U266" s="26">
        <v>1</v>
      </c>
      <c r="V266" s="26">
        <v>0</v>
      </c>
      <c r="X266" s="28">
        <f t="shared" si="28"/>
        <v>-0.42906379327178007</v>
      </c>
      <c r="Y266" s="28">
        <f t="shared" si="28"/>
        <v>-0.19704259932041174</v>
      </c>
      <c r="Z266" s="25">
        <f t="shared" si="29"/>
        <v>1</v>
      </c>
      <c r="AA266" s="25">
        <f t="shared" si="29"/>
        <v>1</v>
      </c>
      <c r="AD266" s="25" t="e">
        <f t="shared" si="30"/>
        <v>#N/A</v>
      </c>
      <c r="AE266" s="25" t="e">
        <f t="shared" si="30"/>
        <v>#N/A</v>
      </c>
      <c r="AF266" s="25">
        <f t="shared" si="30"/>
        <v>0.32757368683815002</v>
      </c>
      <c r="AG266" s="25" t="e">
        <f t="shared" si="27"/>
        <v>#N/A</v>
      </c>
      <c r="AI266" s="25" t="e">
        <f t="shared" si="26"/>
        <v>#N/A</v>
      </c>
      <c r="AJ266" s="25" t="e">
        <f t="shared" si="26"/>
        <v>#N/A</v>
      </c>
      <c r="AK266" s="25">
        <f t="shared" si="26"/>
        <v>0.68691980838775635</v>
      </c>
      <c r="AL266" s="25" t="e">
        <f t="shared" si="26"/>
        <v>#N/A</v>
      </c>
      <c r="AM266" s="25" t="e">
        <f t="shared" si="25"/>
        <v>#N/A</v>
      </c>
      <c r="AN266" s="25" t="e">
        <f t="shared" si="25"/>
        <v>#N/A</v>
      </c>
      <c r="AO266" s="25">
        <f t="shared" si="25"/>
        <v>0.18523439764976499</v>
      </c>
      <c r="AP266" s="25" t="e">
        <f t="shared" si="25"/>
        <v>#N/A</v>
      </c>
      <c r="AQ266" s="25" t="e">
        <f t="shared" si="25"/>
        <v>#N/A</v>
      </c>
    </row>
    <row r="267" spans="1:43" x14ac:dyDescent="0.35">
      <c r="A267" s="25" t="s">
        <v>60</v>
      </c>
      <c r="B267" s="25" t="s">
        <v>483</v>
      </c>
      <c r="C267" s="26">
        <v>115099</v>
      </c>
      <c r="D267" s="27">
        <v>1.1397778987884519</v>
      </c>
      <c r="E267" s="27">
        <v>0.78887617588043213</v>
      </c>
      <c r="F267" s="27">
        <v>0.91211062669754028</v>
      </c>
      <c r="G267" s="27">
        <v>0.73240309953689575</v>
      </c>
      <c r="H267" s="27">
        <v>0.77334445714950562</v>
      </c>
      <c r="I267" s="27">
        <v>0.40030965209007258</v>
      </c>
      <c r="J267" s="27">
        <v>0.57557201385498047</v>
      </c>
      <c r="K267" s="27">
        <v>0.39867636561393738</v>
      </c>
      <c r="L267" s="27">
        <v>0.73842185735702515</v>
      </c>
      <c r="M267" s="27">
        <v>0.18481393158435819</v>
      </c>
      <c r="N267" s="26">
        <v>0</v>
      </c>
      <c r="O267" s="26">
        <v>0</v>
      </c>
      <c r="P267" s="26">
        <v>1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X267" s="28">
        <f t="shared" si="28"/>
        <v>0.22766727209091164</v>
      </c>
      <c r="Y267" s="28">
        <f t="shared" si="28"/>
        <v>5.6473076343536377E-2</v>
      </c>
      <c r="Z267" s="25">
        <f t="shared" si="29"/>
        <v>0</v>
      </c>
      <c r="AA267" s="25">
        <f t="shared" si="29"/>
        <v>0</v>
      </c>
      <c r="AD267" s="25" t="e">
        <f t="shared" si="30"/>
        <v>#N/A</v>
      </c>
      <c r="AE267" s="25" t="e">
        <f t="shared" si="30"/>
        <v>#N/A</v>
      </c>
      <c r="AF267" s="25">
        <f t="shared" si="30"/>
        <v>0.73240309953689575</v>
      </c>
      <c r="AG267" s="25" t="e">
        <f t="shared" si="27"/>
        <v>#N/A</v>
      </c>
      <c r="AI267" s="25" t="e">
        <f t="shared" si="26"/>
        <v>#N/A</v>
      </c>
      <c r="AJ267" s="25" t="e">
        <f t="shared" si="26"/>
        <v>#N/A</v>
      </c>
      <c r="AK267" s="25">
        <f t="shared" si="26"/>
        <v>0.73842185735702515</v>
      </c>
      <c r="AL267" s="25" t="e">
        <f t="shared" si="26"/>
        <v>#N/A</v>
      </c>
      <c r="AM267" s="25" t="e">
        <f t="shared" si="25"/>
        <v>#N/A</v>
      </c>
      <c r="AN267" s="25" t="e">
        <f t="shared" si="25"/>
        <v>#N/A</v>
      </c>
      <c r="AO267" s="25">
        <f t="shared" si="25"/>
        <v>0.18481393158435819</v>
      </c>
      <c r="AP267" s="25" t="e">
        <f t="shared" si="25"/>
        <v>#N/A</v>
      </c>
      <c r="AQ267" s="25" t="e">
        <f t="shared" si="25"/>
        <v>#N/A</v>
      </c>
    </row>
    <row r="268" spans="1:43" x14ac:dyDescent="0.35">
      <c r="A268" s="25" t="s">
        <v>60</v>
      </c>
      <c r="B268" s="25" t="s">
        <v>484</v>
      </c>
      <c r="C268" s="26">
        <v>111615</v>
      </c>
      <c r="D268" s="27">
        <v>0.1305705010890961</v>
      </c>
      <c r="E268" s="27">
        <v>0.2951262891292572</v>
      </c>
      <c r="F268" s="27">
        <v>0.23236957192420959</v>
      </c>
      <c r="G268" s="27">
        <v>0.31900176405906677</v>
      </c>
      <c r="H268" s="27">
        <v>-0.23586297035217291</v>
      </c>
      <c r="I268" s="27">
        <v>-9.3440249562263489E-2</v>
      </c>
      <c r="J268" s="27">
        <v>-0.1041690185666084</v>
      </c>
      <c r="K268" s="27">
        <v>-1.4724960550665861E-2</v>
      </c>
      <c r="L268" s="27">
        <v>0.66772395372390747</v>
      </c>
      <c r="M268" s="27">
        <v>0.16297641396522519</v>
      </c>
      <c r="N268" s="26">
        <v>0</v>
      </c>
      <c r="O268" s="26">
        <v>0</v>
      </c>
      <c r="P268" s="26">
        <v>1</v>
      </c>
      <c r="Q268" s="26">
        <v>0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X268" s="28">
        <f t="shared" si="28"/>
        <v>-0.1017990708351135</v>
      </c>
      <c r="Y268" s="28">
        <f t="shared" si="28"/>
        <v>-2.387547492980957E-2</v>
      </c>
      <c r="Z268" s="25">
        <f t="shared" si="29"/>
        <v>1</v>
      </c>
      <c r="AA268" s="25">
        <f t="shared" si="29"/>
        <v>1</v>
      </c>
      <c r="AD268" s="25" t="e">
        <f t="shared" si="30"/>
        <v>#N/A</v>
      </c>
      <c r="AE268" s="25" t="e">
        <f t="shared" si="30"/>
        <v>#N/A</v>
      </c>
      <c r="AF268" s="25">
        <f t="shared" si="30"/>
        <v>0.31900176405906677</v>
      </c>
      <c r="AG268" s="25" t="e">
        <f t="shared" si="27"/>
        <v>#N/A</v>
      </c>
      <c r="AI268" s="25" t="e">
        <f t="shared" si="26"/>
        <v>#N/A</v>
      </c>
      <c r="AJ268" s="25" t="e">
        <f t="shared" si="26"/>
        <v>#N/A</v>
      </c>
      <c r="AK268" s="25">
        <f t="shared" si="26"/>
        <v>0.66772395372390747</v>
      </c>
      <c r="AL268" s="25" t="e">
        <f t="shared" si="26"/>
        <v>#N/A</v>
      </c>
      <c r="AM268" s="25" t="e">
        <f t="shared" si="25"/>
        <v>#N/A</v>
      </c>
      <c r="AN268" s="25" t="e">
        <f t="shared" si="25"/>
        <v>#N/A</v>
      </c>
      <c r="AO268" s="25">
        <f t="shared" si="25"/>
        <v>0.16297641396522519</v>
      </c>
      <c r="AP268" s="25" t="e">
        <f t="shared" si="25"/>
        <v>#N/A</v>
      </c>
      <c r="AQ268" s="25" t="e">
        <f t="shared" si="25"/>
        <v>#N/A</v>
      </c>
    </row>
    <row r="269" spans="1:43" x14ac:dyDescent="0.35">
      <c r="A269" s="25" t="s">
        <v>60</v>
      </c>
      <c r="B269" s="25" t="s">
        <v>485</v>
      </c>
      <c r="C269" s="26">
        <v>112408</v>
      </c>
      <c r="D269" s="27">
        <v>5.2243093959987164E-3</v>
      </c>
      <c r="E269" s="27">
        <v>8.1067651510238647E-2</v>
      </c>
      <c r="F269" s="27">
        <v>0.45654493570327759</v>
      </c>
      <c r="G269" s="27">
        <v>0.42599120736122131</v>
      </c>
      <c r="H269" s="27">
        <v>-0.36120915412902832</v>
      </c>
      <c r="I269" s="27">
        <v>-0.30749887228012079</v>
      </c>
      <c r="J269" s="27">
        <v>0.12000634521245961</v>
      </c>
      <c r="K269" s="27">
        <v>9.2264480888843536E-2</v>
      </c>
      <c r="L269" s="27">
        <v>0.71599096059799194</v>
      </c>
      <c r="M269" s="27">
        <v>0.1802099198102951</v>
      </c>
      <c r="N269" s="26">
        <v>0</v>
      </c>
      <c r="O269" s="26">
        <v>0</v>
      </c>
      <c r="P269" s="26">
        <v>1</v>
      </c>
      <c r="Q269" s="26">
        <v>0</v>
      </c>
      <c r="R269" s="26">
        <v>1</v>
      </c>
      <c r="S269" s="26">
        <v>0</v>
      </c>
      <c r="T269" s="26">
        <v>0</v>
      </c>
      <c r="U269" s="26">
        <v>1</v>
      </c>
      <c r="V269" s="26">
        <v>0</v>
      </c>
      <c r="X269" s="28">
        <f t="shared" si="28"/>
        <v>-0.45132062630727887</v>
      </c>
      <c r="Y269" s="28">
        <f t="shared" si="28"/>
        <v>-0.34492355585098267</v>
      </c>
      <c r="Z269" s="25">
        <f t="shared" si="29"/>
        <v>1</v>
      </c>
      <c r="AA269" s="25">
        <f t="shared" si="29"/>
        <v>1</v>
      </c>
      <c r="AD269" s="25" t="e">
        <f t="shared" si="30"/>
        <v>#N/A</v>
      </c>
      <c r="AE269" s="25" t="e">
        <f t="shared" si="30"/>
        <v>#N/A</v>
      </c>
      <c r="AF269" s="25">
        <f t="shared" si="30"/>
        <v>0.42599120736122131</v>
      </c>
      <c r="AG269" s="25" t="e">
        <f t="shared" si="27"/>
        <v>#N/A</v>
      </c>
      <c r="AI269" s="25" t="e">
        <f t="shared" si="26"/>
        <v>#N/A</v>
      </c>
      <c r="AJ269" s="25" t="e">
        <f t="shared" si="26"/>
        <v>#N/A</v>
      </c>
      <c r="AK269" s="25">
        <f t="shared" si="26"/>
        <v>0.71599096059799194</v>
      </c>
      <c r="AL269" s="25" t="e">
        <f t="shared" si="26"/>
        <v>#N/A</v>
      </c>
      <c r="AM269" s="25" t="e">
        <f t="shared" si="25"/>
        <v>#N/A</v>
      </c>
      <c r="AN269" s="25" t="e">
        <f t="shared" si="25"/>
        <v>#N/A</v>
      </c>
      <c r="AO269" s="25">
        <f t="shared" si="25"/>
        <v>0.1802099198102951</v>
      </c>
      <c r="AP269" s="25" t="e">
        <f t="shared" si="25"/>
        <v>#N/A</v>
      </c>
      <c r="AQ269" s="25">
        <f t="shared" si="25"/>
        <v>0.1802099198102951</v>
      </c>
    </row>
    <row r="270" spans="1:43" x14ac:dyDescent="0.35">
      <c r="A270" s="25" t="s">
        <v>60</v>
      </c>
      <c r="B270" s="25" t="s">
        <v>486</v>
      </c>
      <c r="C270" s="26">
        <v>115105</v>
      </c>
      <c r="D270" s="27">
        <v>0.30123603343963617</v>
      </c>
      <c r="E270" s="27">
        <v>0.31876301765441889</v>
      </c>
      <c r="F270" s="27">
        <v>0.33487600088119512</v>
      </c>
      <c r="G270" s="27">
        <v>0.25663396716117859</v>
      </c>
      <c r="H270" s="27">
        <v>-6.5197430551052094E-2</v>
      </c>
      <c r="I270" s="27">
        <v>-6.9803521037101746E-2</v>
      </c>
      <c r="J270" s="27">
        <v>-1.662589143961668E-3</v>
      </c>
      <c r="K270" s="27">
        <v>-7.7092759311199188E-2</v>
      </c>
      <c r="L270" s="27">
        <v>0.7929111123085022</v>
      </c>
      <c r="M270" s="27">
        <v>0.2005169689655304</v>
      </c>
      <c r="N270" s="26">
        <v>0</v>
      </c>
      <c r="O270" s="26">
        <v>0</v>
      </c>
      <c r="P270" s="26">
        <v>1</v>
      </c>
      <c r="Q270" s="26">
        <v>0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X270" s="28">
        <f t="shared" si="28"/>
        <v>-3.3639967441558949E-2</v>
      </c>
      <c r="Y270" s="28">
        <f t="shared" si="28"/>
        <v>6.2129050493240301E-2</v>
      </c>
      <c r="Z270" s="25">
        <f t="shared" si="29"/>
        <v>1</v>
      </c>
      <c r="AA270" s="25">
        <f t="shared" si="29"/>
        <v>0</v>
      </c>
      <c r="AD270" s="25" t="e">
        <f t="shared" si="30"/>
        <v>#N/A</v>
      </c>
      <c r="AE270" s="25" t="e">
        <f t="shared" si="30"/>
        <v>#N/A</v>
      </c>
      <c r="AF270" s="25">
        <f t="shared" si="30"/>
        <v>0.25663396716117859</v>
      </c>
      <c r="AG270" s="25" t="e">
        <f t="shared" si="27"/>
        <v>#N/A</v>
      </c>
      <c r="AI270" s="25" t="e">
        <f t="shared" si="26"/>
        <v>#N/A</v>
      </c>
      <c r="AJ270" s="25" t="e">
        <f t="shared" si="26"/>
        <v>#N/A</v>
      </c>
      <c r="AK270" s="25">
        <f t="shared" si="26"/>
        <v>0.7929111123085022</v>
      </c>
      <c r="AL270" s="25" t="e">
        <f t="shared" si="26"/>
        <v>#N/A</v>
      </c>
      <c r="AM270" s="25" t="e">
        <f t="shared" ref="AM270:AQ320" si="31">IF(N270=1,$M270,NA())</f>
        <v>#N/A</v>
      </c>
      <c r="AN270" s="25" t="e">
        <f t="shared" si="31"/>
        <v>#N/A</v>
      </c>
      <c r="AO270" s="25">
        <f t="shared" si="31"/>
        <v>0.2005169689655304</v>
      </c>
      <c r="AP270" s="25" t="e">
        <f t="shared" si="31"/>
        <v>#N/A</v>
      </c>
      <c r="AQ270" s="25" t="e">
        <f t="shared" si="31"/>
        <v>#N/A</v>
      </c>
    </row>
    <row r="271" spans="1:43" x14ac:dyDescent="0.35">
      <c r="A271" s="25" t="s">
        <v>61</v>
      </c>
      <c r="B271" s="25" t="s">
        <v>487</v>
      </c>
      <c r="C271" s="26">
        <v>107559</v>
      </c>
      <c r="D271" s="27">
        <v>0.1632152646780014</v>
      </c>
      <c r="E271" s="27">
        <v>0.33223995566368097</v>
      </c>
      <c r="F271" s="27">
        <v>0.11899573355913159</v>
      </c>
      <c r="G271" s="27">
        <v>0.35368442535400391</v>
      </c>
      <c r="H271" s="27">
        <v>-0.1241253763437271</v>
      </c>
      <c r="I271" s="27">
        <v>-0.36153027415275568</v>
      </c>
      <c r="J271" s="27">
        <v>-0.12135943025350571</v>
      </c>
      <c r="K271" s="27">
        <v>-0.28152021765708918</v>
      </c>
      <c r="L271" s="27">
        <v>0.4376472532749176</v>
      </c>
      <c r="M271" s="27">
        <v>0.25068420171737671</v>
      </c>
      <c r="N271" s="26">
        <v>0</v>
      </c>
      <c r="O271" s="26">
        <v>0</v>
      </c>
      <c r="P271" s="26">
        <v>0</v>
      </c>
      <c r="Q271" s="26">
        <v>1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X271" s="28">
        <f t="shared" si="28"/>
        <v>4.4219531118869809E-2</v>
      </c>
      <c r="Y271" s="28">
        <f t="shared" si="28"/>
        <v>-2.1444469690322931E-2</v>
      </c>
      <c r="Z271" s="25">
        <f t="shared" si="29"/>
        <v>0</v>
      </c>
      <c r="AA271" s="25">
        <f t="shared" si="29"/>
        <v>1</v>
      </c>
      <c r="AD271" s="25" t="e">
        <f t="shared" si="30"/>
        <v>#N/A</v>
      </c>
      <c r="AE271" s="25" t="e">
        <f t="shared" si="30"/>
        <v>#N/A</v>
      </c>
      <c r="AF271" s="25" t="e">
        <f t="shared" si="30"/>
        <v>#N/A</v>
      </c>
      <c r="AG271" s="25">
        <f t="shared" si="27"/>
        <v>0.35368442535400391</v>
      </c>
      <c r="AI271" s="25" t="e">
        <f t="shared" si="26"/>
        <v>#N/A</v>
      </c>
      <c r="AJ271" s="25" t="e">
        <f t="shared" si="26"/>
        <v>#N/A</v>
      </c>
      <c r="AK271" s="25" t="e">
        <f t="shared" si="26"/>
        <v>#N/A</v>
      </c>
      <c r="AL271" s="25">
        <f t="shared" si="26"/>
        <v>0.4376472532749176</v>
      </c>
      <c r="AM271" s="25" t="e">
        <f t="shared" si="31"/>
        <v>#N/A</v>
      </c>
      <c r="AN271" s="25" t="e">
        <f t="shared" si="31"/>
        <v>#N/A</v>
      </c>
      <c r="AO271" s="25" t="e">
        <f t="shared" si="31"/>
        <v>#N/A</v>
      </c>
      <c r="AP271" s="25">
        <f t="shared" si="31"/>
        <v>0.25068420171737671</v>
      </c>
      <c r="AQ271" s="25" t="e">
        <f t="shared" si="31"/>
        <v>#N/A</v>
      </c>
    </row>
    <row r="272" spans="1:43" x14ac:dyDescent="0.35">
      <c r="A272" s="25" t="s">
        <v>61</v>
      </c>
      <c r="B272" s="25" t="s">
        <v>488</v>
      </c>
      <c r="C272" s="26">
        <v>1005482</v>
      </c>
      <c r="D272" s="27">
        <v>-6.9088474847376347E-3</v>
      </c>
      <c r="E272" s="27">
        <v>0.70858466625213623</v>
      </c>
      <c r="F272" s="27">
        <v>-3.6062028259038932E-2</v>
      </c>
      <c r="G272" s="27">
        <v>0.66445106267929077</v>
      </c>
      <c r="H272" s="27">
        <v>-0.29424947500228882</v>
      </c>
      <c r="I272" s="27">
        <v>1.4814441092312339E-2</v>
      </c>
      <c r="J272" s="27">
        <v>-0.27641719579696661</v>
      </c>
      <c r="K272" s="27">
        <v>2.9246417805552479E-2</v>
      </c>
      <c r="L272" s="27">
        <v>0.99329888820648193</v>
      </c>
      <c r="M272" s="27">
        <v>1.2948734220117331E-3</v>
      </c>
      <c r="N272" s="26">
        <v>0</v>
      </c>
      <c r="O272" s="26">
        <v>0</v>
      </c>
      <c r="P272" s="26">
        <v>0</v>
      </c>
      <c r="Q272" s="26">
        <v>1</v>
      </c>
      <c r="R272" s="26">
        <v>0</v>
      </c>
      <c r="S272" s="26">
        <v>0</v>
      </c>
      <c r="T272" s="26">
        <v>0</v>
      </c>
      <c r="U272" s="26">
        <v>0</v>
      </c>
      <c r="V272" s="26">
        <v>0</v>
      </c>
      <c r="X272" s="28">
        <f t="shared" si="28"/>
        <v>2.9153180774301297E-2</v>
      </c>
      <c r="Y272" s="28">
        <f t="shared" si="28"/>
        <v>4.4133603572845459E-2</v>
      </c>
      <c r="Z272" s="25">
        <f t="shared" si="29"/>
        <v>0</v>
      </c>
      <c r="AA272" s="25">
        <f t="shared" si="29"/>
        <v>0</v>
      </c>
      <c r="AD272" s="25" t="e">
        <f t="shared" si="30"/>
        <v>#N/A</v>
      </c>
      <c r="AE272" s="25" t="e">
        <f t="shared" si="30"/>
        <v>#N/A</v>
      </c>
      <c r="AF272" s="25" t="e">
        <f t="shared" si="30"/>
        <v>#N/A</v>
      </c>
      <c r="AG272" s="25">
        <f t="shared" si="27"/>
        <v>0.66445106267929077</v>
      </c>
      <c r="AI272" s="25" t="e">
        <f t="shared" si="26"/>
        <v>#N/A</v>
      </c>
      <c r="AJ272" s="25" t="e">
        <f t="shared" si="26"/>
        <v>#N/A</v>
      </c>
      <c r="AK272" s="25" t="e">
        <f t="shared" si="26"/>
        <v>#N/A</v>
      </c>
      <c r="AL272" s="25">
        <f t="shared" si="26"/>
        <v>0.99329888820648193</v>
      </c>
      <c r="AM272" s="25" t="e">
        <f t="shared" si="31"/>
        <v>#N/A</v>
      </c>
      <c r="AN272" s="25" t="e">
        <f t="shared" si="31"/>
        <v>#N/A</v>
      </c>
      <c r="AO272" s="25" t="e">
        <f t="shared" si="31"/>
        <v>#N/A</v>
      </c>
      <c r="AP272" s="25">
        <f t="shared" si="31"/>
        <v>1.2948734220117331E-3</v>
      </c>
      <c r="AQ272" s="25" t="e">
        <f t="shared" si="31"/>
        <v>#N/A</v>
      </c>
    </row>
    <row r="273" spans="1:43" x14ac:dyDescent="0.35">
      <c r="A273" s="25" t="s">
        <v>61</v>
      </c>
      <c r="B273" s="25" t="s">
        <v>489</v>
      </c>
      <c r="C273" s="26">
        <v>107722</v>
      </c>
      <c r="D273" s="27">
        <v>8.2281075417995453E-2</v>
      </c>
      <c r="E273" s="27">
        <v>0.1373286843299866</v>
      </c>
      <c r="F273" s="27">
        <v>0.1392304599285126</v>
      </c>
      <c r="G273" s="27">
        <v>0.50737291574478149</v>
      </c>
      <c r="H273" s="27">
        <v>-0.20505955815315249</v>
      </c>
      <c r="I273" s="27">
        <v>-0.5564415454864502</v>
      </c>
      <c r="J273" s="27">
        <v>-0.1011247038841248</v>
      </c>
      <c r="K273" s="27">
        <v>-0.12783172726631159</v>
      </c>
      <c r="L273" s="27">
        <v>0.58632761240005493</v>
      </c>
      <c r="M273" s="27">
        <v>0.26367661356925959</v>
      </c>
      <c r="N273" s="26">
        <v>0</v>
      </c>
      <c r="O273" s="26">
        <v>0</v>
      </c>
      <c r="P273" s="26">
        <v>0</v>
      </c>
      <c r="Q273" s="26">
        <v>1</v>
      </c>
      <c r="R273" s="26">
        <v>1</v>
      </c>
      <c r="S273" s="26">
        <v>0</v>
      </c>
      <c r="T273" s="26">
        <v>0</v>
      </c>
      <c r="U273" s="26">
        <v>0</v>
      </c>
      <c r="V273" s="26">
        <v>1</v>
      </c>
      <c r="X273" s="28">
        <f t="shared" si="28"/>
        <v>-5.6949384510517148E-2</v>
      </c>
      <c r="Y273" s="28">
        <f t="shared" si="28"/>
        <v>-0.37004423141479492</v>
      </c>
      <c r="Z273" s="25">
        <f t="shared" si="29"/>
        <v>1</v>
      </c>
      <c r="AA273" s="25">
        <f t="shared" si="29"/>
        <v>1</v>
      </c>
      <c r="AD273" s="25" t="e">
        <f t="shared" si="30"/>
        <v>#N/A</v>
      </c>
      <c r="AE273" s="25" t="e">
        <f t="shared" si="30"/>
        <v>#N/A</v>
      </c>
      <c r="AF273" s="25" t="e">
        <f t="shared" si="30"/>
        <v>#N/A</v>
      </c>
      <c r="AG273" s="25">
        <f t="shared" si="27"/>
        <v>0.50737291574478149</v>
      </c>
      <c r="AI273" s="25" t="e">
        <f t="shared" si="26"/>
        <v>#N/A</v>
      </c>
      <c r="AJ273" s="25" t="e">
        <f t="shared" si="26"/>
        <v>#N/A</v>
      </c>
      <c r="AK273" s="25" t="e">
        <f t="shared" si="26"/>
        <v>#N/A</v>
      </c>
      <c r="AL273" s="25">
        <f t="shared" si="26"/>
        <v>0.58632761240005493</v>
      </c>
      <c r="AM273" s="25" t="e">
        <f t="shared" si="31"/>
        <v>#N/A</v>
      </c>
      <c r="AN273" s="25" t="e">
        <f t="shared" si="31"/>
        <v>#N/A</v>
      </c>
      <c r="AO273" s="25" t="e">
        <f t="shared" si="31"/>
        <v>#N/A</v>
      </c>
      <c r="AP273" s="25">
        <f t="shared" si="31"/>
        <v>0.26367661356925959</v>
      </c>
      <c r="AQ273" s="25">
        <f t="shared" si="31"/>
        <v>0.26367661356925959</v>
      </c>
    </row>
    <row r="274" spans="1:43" x14ac:dyDescent="0.35">
      <c r="A274" s="25" t="s">
        <v>61</v>
      </c>
      <c r="B274" s="25" t="s">
        <v>490</v>
      </c>
      <c r="C274" s="26">
        <v>108048</v>
      </c>
      <c r="D274" s="27">
        <v>0.73413527011871338</v>
      </c>
      <c r="E274" s="27">
        <v>1.147233247756958</v>
      </c>
      <c r="F274" s="27">
        <v>0.58813238143920898</v>
      </c>
      <c r="G274" s="27">
        <v>0.88671398162841797</v>
      </c>
      <c r="H274" s="27">
        <v>0.44679462909698492</v>
      </c>
      <c r="I274" s="27">
        <v>0.45346301794052118</v>
      </c>
      <c r="J274" s="27">
        <v>0.34777721762657171</v>
      </c>
      <c r="K274" s="27">
        <v>0.25150933861732477</v>
      </c>
      <c r="L274" s="27">
        <v>0.66475343704223633</v>
      </c>
      <c r="M274" s="27">
        <v>0.11739180237054821</v>
      </c>
      <c r="N274" s="26">
        <v>0</v>
      </c>
      <c r="O274" s="26">
        <v>0</v>
      </c>
      <c r="P274" s="26">
        <v>0</v>
      </c>
      <c r="Q274" s="26">
        <v>1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X274" s="28">
        <f t="shared" si="28"/>
        <v>0.14600288867950439</v>
      </c>
      <c r="Y274" s="28">
        <f t="shared" si="28"/>
        <v>0.26051926612854004</v>
      </c>
      <c r="Z274" s="25">
        <f t="shared" si="29"/>
        <v>0</v>
      </c>
      <c r="AA274" s="25">
        <f t="shared" si="29"/>
        <v>0</v>
      </c>
      <c r="AD274" s="25" t="e">
        <f t="shared" si="30"/>
        <v>#N/A</v>
      </c>
      <c r="AE274" s="25" t="e">
        <f t="shared" si="30"/>
        <v>#N/A</v>
      </c>
      <c r="AF274" s="25" t="e">
        <f t="shared" si="30"/>
        <v>#N/A</v>
      </c>
      <c r="AG274" s="25">
        <f t="shared" si="27"/>
        <v>0.88671398162841797</v>
      </c>
      <c r="AI274" s="25" t="e">
        <f t="shared" si="26"/>
        <v>#N/A</v>
      </c>
      <c r="AJ274" s="25" t="e">
        <f t="shared" si="26"/>
        <v>#N/A</v>
      </c>
      <c r="AK274" s="25" t="e">
        <f t="shared" si="26"/>
        <v>#N/A</v>
      </c>
      <c r="AL274" s="25">
        <f t="shared" si="26"/>
        <v>0.66475343704223633</v>
      </c>
      <c r="AM274" s="25" t="e">
        <f t="shared" si="31"/>
        <v>#N/A</v>
      </c>
      <c r="AN274" s="25" t="e">
        <f t="shared" si="31"/>
        <v>#N/A</v>
      </c>
      <c r="AO274" s="25" t="e">
        <f t="shared" si="31"/>
        <v>#N/A</v>
      </c>
      <c r="AP274" s="25">
        <f t="shared" si="31"/>
        <v>0.11739180237054821</v>
      </c>
      <c r="AQ274" s="25" t="e">
        <f t="shared" si="31"/>
        <v>#N/A</v>
      </c>
    </row>
    <row r="275" spans="1:43" x14ac:dyDescent="0.35">
      <c r="A275" s="25" t="s">
        <v>61</v>
      </c>
      <c r="B275" s="25" t="s">
        <v>491</v>
      </c>
      <c r="C275" s="26">
        <v>110803</v>
      </c>
      <c r="D275" s="27">
        <v>0.2082870006561279</v>
      </c>
      <c r="E275" s="27">
        <v>0.64195263385772705</v>
      </c>
      <c r="F275" s="27">
        <v>0.1016736626625061</v>
      </c>
      <c r="G275" s="27">
        <v>0.47948667407035828</v>
      </c>
      <c r="H275" s="27">
        <v>-7.9053640365600586E-2</v>
      </c>
      <c r="I275" s="27">
        <v>-5.1817592233419418E-2</v>
      </c>
      <c r="J275" s="27">
        <v>-0.1386815011501312</v>
      </c>
      <c r="K275" s="27">
        <v>-0.15571796894073489</v>
      </c>
      <c r="L275" s="27">
        <v>0.64531034231185913</v>
      </c>
      <c r="M275" s="27">
        <v>0.1871905326843262</v>
      </c>
      <c r="N275" s="26">
        <v>0</v>
      </c>
      <c r="O275" s="26">
        <v>0</v>
      </c>
      <c r="P275" s="26">
        <v>0</v>
      </c>
      <c r="Q275" s="26">
        <v>1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X275" s="28">
        <f t="shared" si="28"/>
        <v>0.1066133379936218</v>
      </c>
      <c r="Y275" s="28">
        <f t="shared" si="28"/>
        <v>0.16246595978736877</v>
      </c>
      <c r="Z275" s="25">
        <f t="shared" si="29"/>
        <v>0</v>
      </c>
      <c r="AA275" s="25">
        <f t="shared" si="29"/>
        <v>0</v>
      </c>
      <c r="AD275" s="25" t="e">
        <f t="shared" si="30"/>
        <v>#N/A</v>
      </c>
      <c r="AE275" s="25" t="e">
        <f t="shared" si="30"/>
        <v>#N/A</v>
      </c>
      <c r="AF275" s="25" t="e">
        <f t="shared" si="30"/>
        <v>#N/A</v>
      </c>
      <c r="AG275" s="25">
        <f t="shared" si="27"/>
        <v>0.47948667407035828</v>
      </c>
      <c r="AI275" s="25" t="e">
        <f t="shared" si="26"/>
        <v>#N/A</v>
      </c>
      <c r="AJ275" s="25" t="e">
        <f t="shared" si="26"/>
        <v>#N/A</v>
      </c>
      <c r="AK275" s="25" t="e">
        <f t="shared" si="26"/>
        <v>#N/A</v>
      </c>
      <c r="AL275" s="25">
        <f t="shared" si="26"/>
        <v>0.64531034231185913</v>
      </c>
      <c r="AM275" s="25" t="e">
        <f t="shared" si="31"/>
        <v>#N/A</v>
      </c>
      <c r="AN275" s="25" t="e">
        <f t="shared" si="31"/>
        <v>#N/A</v>
      </c>
      <c r="AO275" s="25" t="e">
        <f t="shared" si="31"/>
        <v>#N/A</v>
      </c>
      <c r="AP275" s="25">
        <f t="shared" si="31"/>
        <v>0.1871905326843262</v>
      </c>
      <c r="AQ275" s="25" t="e">
        <f t="shared" si="31"/>
        <v>#N/A</v>
      </c>
    </row>
    <row r="276" spans="1:43" x14ac:dyDescent="0.35">
      <c r="A276" s="25" t="s">
        <v>61</v>
      </c>
      <c r="B276" s="25" t="s">
        <v>492</v>
      </c>
      <c r="C276" s="26">
        <v>108320</v>
      </c>
      <c r="D276" s="27">
        <v>6.8329572677612305E-2</v>
      </c>
      <c r="E276" s="27">
        <v>0.81273847818374634</v>
      </c>
      <c r="F276" s="27">
        <v>-6.3821852207183838E-2</v>
      </c>
      <c r="G276" s="27">
        <v>0.76280641555786133</v>
      </c>
      <c r="H276" s="27">
        <v>-0.21901106834411621</v>
      </c>
      <c r="I276" s="27">
        <v>0.11896825581789019</v>
      </c>
      <c r="J276" s="27">
        <v>-0.30417701601982122</v>
      </c>
      <c r="K276" s="27">
        <v>0.12760177254676819</v>
      </c>
      <c r="L276" s="27">
        <v>0.76399397850036621</v>
      </c>
      <c r="M276" s="27">
        <v>0.13416622579097751</v>
      </c>
      <c r="N276" s="26">
        <v>0</v>
      </c>
      <c r="O276" s="26">
        <v>0</v>
      </c>
      <c r="P276" s="26">
        <v>0</v>
      </c>
      <c r="Q276" s="26">
        <v>1</v>
      </c>
      <c r="R276" s="26">
        <v>0</v>
      </c>
      <c r="S276" s="26">
        <v>0</v>
      </c>
      <c r="T276" s="26">
        <v>0</v>
      </c>
      <c r="U276" s="26">
        <v>0</v>
      </c>
      <c r="V276" s="26">
        <v>0</v>
      </c>
      <c r="X276" s="28">
        <f t="shared" si="28"/>
        <v>0.13215142488479614</v>
      </c>
      <c r="Y276" s="28">
        <f t="shared" si="28"/>
        <v>4.993206262588501E-2</v>
      </c>
      <c r="Z276" s="25">
        <f t="shared" si="29"/>
        <v>0</v>
      </c>
      <c r="AA276" s="25">
        <f t="shared" si="29"/>
        <v>0</v>
      </c>
      <c r="AD276" s="25" t="e">
        <f t="shared" si="30"/>
        <v>#N/A</v>
      </c>
      <c r="AE276" s="25" t="e">
        <f t="shared" si="30"/>
        <v>#N/A</v>
      </c>
      <c r="AF276" s="25" t="e">
        <f t="shared" si="30"/>
        <v>#N/A</v>
      </c>
      <c r="AG276" s="25">
        <f t="shared" si="27"/>
        <v>0.76280641555786133</v>
      </c>
      <c r="AI276" s="25" t="e">
        <f t="shared" si="26"/>
        <v>#N/A</v>
      </c>
      <c r="AJ276" s="25" t="e">
        <f t="shared" si="26"/>
        <v>#N/A</v>
      </c>
      <c r="AK276" s="25" t="e">
        <f t="shared" si="26"/>
        <v>#N/A</v>
      </c>
      <c r="AL276" s="25">
        <f t="shared" si="26"/>
        <v>0.76399397850036621</v>
      </c>
      <c r="AM276" s="25" t="e">
        <f t="shared" si="31"/>
        <v>#N/A</v>
      </c>
      <c r="AN276" s="25" t="e">
        <f t="shared" si="31"/>
        <v>#N/A</v>
      </c>
      <c r="AO276" s="25" t="e">
        <f t="shared" si="31"/>
        <v>#N/A</v>
      </c>
      <c r="AP276" s="25">
        <f t="shared" si="31"/>
        <v>0.13416622579097751</v>
      </c>
      <c r="AQ276" s="25" t="e">
        <f t="shared" si="31"/>
        <v>#N/A</v>
      </c>
    </row>
    <row r="277" spans="1:43" x14ac:dyDescent="0.35">
      <c r="A277" s="25" t="s">
        <v>61</v>
      </c>
      <c r="B277" s="25" t="s">
        <v>493</v>
      </c>
      <c r="C277" s="26">
        <v>1001931</v>
      </c>
      <c r="D277" s="27">
        <v>0.32169497013092041</v>
      </c>
      <c r="E277" s="27">
        <v>0.51042765378952026</v>
      </c>
      <c r="F277" s="27">
        <v>0.24169629812240601</v>
      </c>
      <c r="G277" s="27">
        <v>0.53044819831848145</v>
      </c>
      <c r="H277" s="27">
        <v>3.4354329109191888E-2</v>
      </c>
      <c r="I277" s="27">
        <v>-0.1833425760269165</v>
      </c>
      <c r="J277" s="27">
        <v>1.341134659014642E-3</v>
      </c>
      <c r="K277" s="27">
        <v>-0.10475644469261169</v>
      </c>
      <c r="L277" s="27">
        <v>0.20430441200733179</v>
      </c>
      <c r="M277" s="27">
        <v>0.69310951232910156</v>
      </c>
      <c r="N277" s="26">
        <v>0</v>
      </c>
      <c r="O277" s="26">
        <v>0</v>
      </c>
      <c r="P277" s="26">
        <v>0</v>
      </c>
      <c r="Q277" s="26">
        <v>1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X277" s="28">
        <f t="shared" si="28"/>
        <v>7.9998672008514404E-2</v>
      </c>
      <c r="Y277" s="28">
        <f t="shared" si="28"/>
        <v>-2.0020544528961182E-2</v>
      </c>
      <c r="Z277" s="25">
        <f t="shared" si="29"/>
        <v>0</v>
      </c>
      <c r="AA277" s="25">
        <f t="shared" si="29"/>
        <v>1</v>
      </c>
      <c r="AD277" s="25" t="e">
        <f t="shared" si="30"/>
        <v>#N/A</v>
      </c>
      <c r="AE277" s="25" t="e">
        <f t="shared" si="30"/>
        <v>#N/A</v>
      </c>
      <c r="AF277" s="25" t="e">
        <f t="shared" si="30"/>
        <v>#N/A</v>
      </c>
      <c r="AG277" s="25">
        <f t="shared" si="27"/>
        <v>0.53044819831848145</v>
      </c>
      <c r="AI277" s="25" t="e">
        <f t="shared" si="26"/>
        <v>#N/A</v>
      </c>
      <c r="AJ277" s="25" t="e">
        <f t="shared" si="26"/>
        <v>#N/A</v>
      </c>
      <c r="AK277" s="25" t="e">
        <f t="shared" si="26"/>
        <v>#N/A</v>
      </c>
      <c r="AL277" s="25">
        <f t="shared" si="26"/>
        <v>0.20430441200733179</v>
      </c>
      <c r="AM277" s="25" t="e">
        <f t="shared" si="31"/>
        <v>#N/A</v>
      </c>
      <c r="AN277" s="25" t="e">
        <f t="shared" si="31"/>
        <v>#N/A</v>
      </c>
      <c r="AO277" s="25" t="e">
        <f t="shared" si="31"/>
        <v>#N/A</v>
      </c>
      <c r="AP277" s="25">
        <f t="shared" si="31"/>
        <v>0.69310951232910156</v>
      </c>
      <c r="AQ277" s="25" t="e">
        <f t="shared" si="31"/>
        <v>#N/A</v>
      </c>
    </row>
    <row r="278" spans="1:43" x14ac:dyDescent="0.35">
      <c r="A278" s="25" t="s">
        <v>61</v>
      </c>
      <c r="B278" s="25" t="s">
        <v>494</v>
      </c>
      <c r="C278" s="26">
        <v>111528</v>
      </c>
      <c r="D278" s="27">
        <v>0.2501167356967926</v>
      </c>
      <c r="E278" s="27">
        <v>0.40262708067893982</v>
      </c>
      <c r="F278" s="27">
        <v>0.27946081757545471</v>
      </c>
      <c r="G278" s="27">
        <v>0.42947199940681458</v>
      </c>
      <c r="H278" s="27">
        <v>-3.7223905324935913E-2</v>
      </c>
      <c r="I278" s="27">
        <v>-0.29114314913749689</v>
      </c>
      <c r="J278" s="27">
        <v>3.9105653762817383E-2</v>
      </c>
      <c r="K278" s="27">
        <v>-0.20573264360427859</v>
      </c>
      <c r="L278" s="27">
        <v>0.54150080680847168</v>
      </c>
      <c r="M278" s="27">
        <v>0.2025419473648071</v>
      </c>
      <c r="N278" s="26">
        <v>0</v>
      </c>
      <c r="O278" s="26">
        <v>0</v>
      </c>
      <c r="P278" s="26">
        <v>0</v>
      </c>
      <c r="Q278" s="26">
        <v>1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X278" s="28">
        <f t="shared" si="28"/>
        <v>-2.9344081878662109E-2</v>
      </c>
      <c r="Y278" s="28">
        <f t="shared" si="28"/>
        <v>-2.6844918727874756E-2</v>
      </c>
      <c r="Z278" s="25">
        <f t="shared" si="29"/>
        <v>1</v>
      </c>
      <c r="AA278" s="25">
        <f t="shared" si="29"/>
        <v>1</v>
      </c>
      <c r="AD278" s="25" t="e">
        <f t="shared" si="30"/>
        <v>#N/A</v>
      </c>
      <c r="AE278" s="25" t="e">
        <f t="shared" si="30"/>
        <v>#N/A</v>
      </c>
      <c r="AF278" s="25" t="e">
        <f t="shared" si="30"/>
        <v>#N/A</v>
      </c>
      <c r="AG278" s="25">
        <f t="shared" si="27"/>
        <v>0.42947199940681458</v>
      </c>
      <c r="AI278" s="25" t="e">
        <f t="shared" si="26"/>
        <v>#N/A</v>
      </c>
      <c r="AJ278" s="25" t="e">
        <f t="shared" si="26"/>
        <v>#N/A</v>
      </c>
      <c r="AK278" s="25" t="e">
        <f t="shared" si="26"/>
        <v>#N/A</v>
      </c>
      <c r="AL278" s="25">
        <f t="shared" si="26"/>
        <v>0.54150080680847168</v>
      </c>
      <c r="AM278" s="25" t="e">
        <f t="shared" si="31"/>
        <v>#N/A</v>
      </c>
      <c r="AN278" s="25" t="e">
        <f t="shared" si="31"/>
        <v>#N/A</v>
      </c>
      <c r="AO278" s="25" t="e">
        <f t="shared" si="31"/>
        <v>#N/A</v>
      </c>
      <c r="AP278" s="25">
        <f t="shared" si="31"/>
        <v>0.2025419473648071</v>
      </c>
      <c r="AQ278" s="25" t="e">
        <f t="shared" si="31"/>
        <v>#N/A</v>
      </c>
    </row>
    <row r="279" spans="1:43" x14ac:dyDescent="0.35">
      <c r="A279" s="25" t="s">
        <v>61</v>
      </c>
      <c r="B279" s="25" t="s">
        <v>495</v>
      </c>
      <c r="C279" s="26">
        <v>1010341</v>
      </c>
      <c r="D279" s="27">
        <v>0.58470630645751953</v>
      </c>
      <c r="E279" s="27">
        <v>1.2509551048278811</v>
      </c>
      <c r="F279" s="27">
        <v>0.63548523187637329</v>
      </c>
      <c r="G279" s="27">
        <v>1.0619863271713259</v>
      </c>
      <c r="H279" s="27">
        <v>0.29736566543579102</v>
      </c>
      <c r="I279" s="27">
        <v>0.55718487501144409</v>
      </c>
      <c r="J279" s="27">
        <v>0.39513006806373602</v>
      </c>
      <c r="K279" s="27">
        <v>0.42678168416023249</v>
      </c>
      <c r="L279" s="27">
        <v>7.5302913784980774E-2</v>
      </c>
      <c r="M279" s="27">
        <v>0.83657455444335938</v>
      </c>
      <c r="N279" s="26">
        <v>0</v>
      </c>
      <c r="O279" s="26">
        <v>0</v>
      </c>
      <c r="P279" s="26">
        <v>0</v>
      </c>
      <c r="Q279" s="26">
        <v>1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X279" s="28">
        <f t="shared" si="28"/>
        <v>-5.077892541885376E-2</v>
      </c>
      <c r="Y279" s="28">
        <f t="shared" si="28"/>
        <v>0.18896877765655518</v>
      </c>
      <c r="Z279" s="25">
        <f t="shared" si="29"/>
        <v>1</v>
      </c>
      <c r="AA279" s="25">
        <f t="shared" si="29"/>
        <v>0</v>
      </c>
      <c r="AD279" s="25" t="e">
        <f t="shared" si="30"/>
        <v>#N/A</v>
      </c>
      <c r="AE279" s="25" t="e">
        <f t="shared" si="30"/>
        <v>#N/A</v>
      </c>
      <c r="AF279" s="25" t="e">
        <f t="shared" si="30"/>
        <v>#N/A</v>
      </c>
      <c r="AG279" s="25">
        <f t="shared" si="27"/>
        <v>1.0619863271713259</v>
      </c>
      <c r="AI279" s="25" t="e">
        <f t="shared" si="26"/>
        <v>#N/A</v>
      </c>
      <c r="AJ279" s="25" t="e">
        <f t="shared" si="26"/>
        <v>#N/A</v>
      </c>
      <c r="AK279" s="25" t="e">
        <f t="shared" si="26"/>
        <v>#N/A</v>
      </c>
      <c r="AL279" s="25">
        <f t="shared" si="26"/>
        <v>7.5302913784980774E-2</v>
      </c>
      <c r="AM279" s="25" t="e">
        <f t="shared" si="31"/>
        <v>#N/A</v>
      </c>
      <c r="AN279" s="25" t="e">
        <f t="shared" si="31"/>
        <v>#N/A</v>
      </c>
      <c r="AO279" s="25" t="e">
        <f t="shared" si="31"/>
        <v>#N/A</v>
      </c>
      <c r="AP279" s="25">
        <f t="shared" si="31"/>
        <v>0.83657455444335938</v>
      </c>
      <c r="AQ279" s="25" t="e">
        <f t="shared" si="31"/>
        <v>#N/A</v>
      </c>
    </row>
    <row r="280" spans="1:43" x14ac:dyDescent="0.35">
      <c r="A280" s="25" t="s">
        <v>61</v>
      </c>
      <c r="B280" s="25" t="s">
        <v>496</v>
      </c>
      <c r="C280" s="26">
        <v>1095030</v>
      </c>
      <c r="D280" s="27">
        <v>0.85213357210159302</v>
      </c>
      <c r="E280" s="27">
        <v>1.178250193595886</v>
      </c>
      <c r="F280" s="27">
        <v>0.86307990550994873</v>
      </c>
      <c r="G280" s="27">
        <v>1.0455009937286379</v>
      </c>
      <c r="H280" s="27">
        <v>0.5647929310798645</v>
      </c>
      <c r="I280" s="27">
        <v>0.48447996377944952</v>
      </c>
      <c r="J280" s="27">
        <v>0.62272477149963379</v>
      </c>
      <c r="K280" s="27">
        <v>0.41029635071754461</v>
      </c>
      <c r="L280" s="27">
        <v>0.69602715969085693</v>
      </c>
      <c r="M280" s="27">
        <v>0.15243157744407651</v>
      </c>
      <c r="N280" s="26">
        <v>0</v>
      </c>
      <c r="O280" s="26">
        <v>0</v>
      </c>
      <c r="P280" s="26">
        <v>0</v>
      </c>
      <c r="Q280" s="26">
        <v>1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X280" s="28">
        <f t="shared" si="28"/>
        <v>-1.0946333408355713E-2</v>
      </c>
      <c r="Y280" s="28">
        <f t="shared" si="28"/>
        <v>0.13274919986724809</v>
      </c>
      <c r="Z280" s="25">
        <f t="shared" si="29"/>
        <v>1</v>
      </c>
      <c r="AA280" s="25">
        <f t="shared" si="29"/>
        <v>0</v>
      </c>
      <c r="AD280" s="25" t="e">
        <f t="shared" si="30"/>
        <v>#N/A</v>
      </c>
      <c r="AE280" s="25" t="e">
        <f t="shared" si="30"/>
        <v>#N/A</v>
      </c>
      <c r="AF280" s="25" t="e">
        <f t="shared" si="30"/>
        <v>#N/A</v>
      </c>
      <c r="AG280" s="25">
        <f t="shared" si="27"/>
        <v>1.0455009937286379</v>
      </c>
      <c r="AI280" s="25" t="e">
        <f t="shared" si="26"/>
        <v>#N/A</v>
      </c>
      <c r="AJ280" s="25" t="e">
        <f t="shared" si="26"/>
        <v>#N/A</v>
      </c>
      <c r="AK280" s="25" t="e">
        <f t="shared" si="26"/>
        <v>#N/A</v>
      </c>
      <c r="AL280" s="25">
        <f t="shared" si="26"/>
        <v>0.69602715969085693</v>
      </c>
      <c r="AM280" s="25" t="e">
        <f t="shared" si="31"/>
        <v>#N/A</v>
      </c>
      <c r="AN280" s="25" t="e">
        <f t="shared" si="31"/>
        <v>#N/A</v>
      </c>
      <c r="AO280" s="25" t="e">
        <f t="shared" si="31"/>
        <v>#N/A</v>
      </c>
      <c r="AP280" s="25">
        <f t="shared" si="31"/>
        <v>0.15243157744407651</v>
      </c>
      <c r="AQ280" s="25" t="e">
        <f t="shared" si="31"/>
        <v>#N/A</v>
      </c>
    </row>
    <row r="281" spans="1:43" x14ac:dyDescent="0.35">
      <c r="A281" s="25" t="s">
        <v>61</v>
      </c>
      <c r="B281" s="25" t="s">
        <v>497</v>
      </c>
      <c r="C281" s="26">
        <v>107744</v>
      </c>
      <c r="D281" s="27">
        <v>-4.1326284408569343E-2</v>
      </c>
      <c r="E281" s="27">
        <v>0.73898649215698242</v>
      </c>
      <c r="F281" s="27">
        <v>-0.16478019952774051</v>
      </c>
      <c r="G281" s="27">
        <v>0.44368821382522577</v>
      </c>
      <c r="H281" s="27">
        <v>-0.32866692543029791</v>
      </c>
      <c r="I281" s="27">
        <v>4.5216266065835953E-2</v>
      </c>
      <c r="J281" s="27">
        <v>-0.40513536334037781</v>
      </c>
      <c r="K281" s="27">
        <v>-0.19151642918586731</v>
      </c>
      <c r="L281" s="27">
        <v>0.832100510597229</v>
      </c>
      <c r="M281" s="27">
        <v>9.3015074729919434E-2</v>
      </c>
      <c r="N281" s="26">
        <v>0</v>
      </c>
      <c r="O281" s="26">
        <v>0</v>
      </c>
      <c r="P281" s="26">
        <v>0</v>
      </c>
      <c r="Q281" s="26">
        <v>1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X281" s="28">
        <f t="shared" si="28"/>
        <v>0.12345391511917117</v>
      </c>
      <c r="Y281" s="28">
        <f t="shared" si="28"/>
        <v>0.29529827833175665</v>
      </c>
      <c r="Z281" s="25">
        <f t="shared" si="29"/>
        <v>0</v>
      </c>
      <c r="AA281" s="25">
        <f t="shared" si="29"/>
        <v>0</v>
      </c>
      <c r="AD281" s="25" t="e">
        <f t="shared" si="30"/>
        <v>#N/A</v>
      </c>
      <c r="AE281" s="25" t="e">
        <f t="shared" si="30"/>
        <v>#N/A</v>
      </c>
      <c r="AF281" s="25" t="e">
        <f t="shared" si="30"/>
        <v>#N/A</v>
      </c>
      <c r="AG281" s="25">
        <f t="shared" si="27"/>
        <v>0.44368821382522577</v>
      </c>
      <c r="AI281" s="25" t="e">
        <f t="shared" si="26"/>
        <v>#N/A</v>
      </c>
      <c r="AJ281" s="25" t="e">
        <f t="shared" si="26"/>
        <v>#N/A</v>
      </c>
      <c r="AK281" s="25" t="e">
        <f t="shared" si="26"/>
        <v>#N/A</v>
      </c>
      <c r="AL281" s="25">
        <f t="shared" si="26"/>
        <v>0.832100510597229</v>
      </c>
      <c r="AM281" s="25" t="e">
        <f t="shared" si="31"/>
        <v>#N/A</v>
      </c>
      <c r="AN281" s="25" t="e">
        <f t="shared" si="31"/>
        <v>#N/A</v>
      </c>
      <c r="AO281" s="25" t="e">
        <f t="shared" si="31"/>
        <v>#N/A</v>
      </c>
      <c r="AP281" s="25">
        <f t="shared" si="31"/>
        <v>9.3015074729919434E-2</v>
      </c>
      <c r="AQ281" s="25" t="e">
        <f t="shared" si="31"/>
        <v>#N/A</v>
      </c>
    </row>
    <row r="282" spans="1:43" x14ac:dyDescent="0.35">
      <c r="A282" s="25" t="s">
        <v>61</v>
      </c>
      <c r="B282" s="25" t="s">
        <v>498</v>
      </c>
      <c r="C282" s="26">
        <v>110686</v>
      </c>
      <c r="D282" s="27">
        <v>0.23142305016517639</v>
      </c>
      <c r="E282" s="27">
        <v>0.46391850709915161</v>
      </c>
      <c r="F282" s="27">
        <v>0.1811715513467789</v>
      </c>
      <c r="G282" s="27">
        <v>0.45684453845024109</v>
      </c>
      <c r="H282" s="27">
        <v>-5.5917590856552117E-2</v>
      </c>
      <c r="I282" s="27">
        <v>-0.22985172271728521</v>
      </c>
      <c r="J282" s="27">
        <v>-5.9183612465858459E-2</v>
      </c>
      <c r="K282" s="27">
        <v>-0.17836010456085211</v>
      </c>
      <c r="L282" s="27">
        <v>0.79789441823959351</v>
      </c>
      <c r="M282" s="27">
        <v>0.1086575165390968</v>
      </c>
      <c r="N282" s="26">
        <v>0</v>
      </c>
      <c r="O282" s="26">
        <v>0</v>
      </c>
      <c r="P282" s="26">
        <v>0</v>
      </c>
      <c r="Q282" s="26">
        <v>1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X282" s="28">
        <f t="shared" si="28"/>
        <v>5.0251498818397494E-2</v>
      </c>
      <c r="Y282" s="28">
        <f t="shared" si="28"/>
        <v>7.0739686489105225E-3</v>
      </c>
      <c r="Z282" s="25">
        <f t="shared" si="29"/>
        <v>0</v>
      </c>
      <c r="AA282" s="25">
        <f t="shared" si="29"/>
        <v>0</v>
      </c>
      <c r="AD282" s="25" t="e">
        <f t="shared" si="30"/>
        <v>#N/A</v>
      </c>
      <c r="AE282" s="25" t="e">
        <f t="shared" si="30"/>
        <v>#N/A</v>
      </c>
      <c r="AF282" s="25" t="e">
        <f t="shared" si="30"/>
        <v>#N/A</v>
      </c>
      <c r="AG282" s="25">
        <f t="shared" si="27"/>
        <v>0.45684453845024109</v>
      </c>
      <c r="AI282" s="25" t="e">
        <f t="shared" si="26"/>
        <v>#N/A</v>
      </c>
      <c r="AJ282" s="25" t="e">
        <f t="shared" si="26"/>
        <v>#N/A</v>
      </c>
      <c r="AK282" s="25" t="e">
        <f t="shared" si="26"/>
        <v>#N/A</v>
      </c>
      <c r="AL282" s="25">
        <f t="shared" si="26"/>
        <v>0.79789441823959351</v>
      </c>
      <c r="AM282" s="25" t="e">
        <f t="shared" si="31"/>
        <v>#N/A</v>
      </c>
      <c r="AN282" s="25" t="e">
        <f t="shared" si="31"/>
        <v>#N/A</v>
      </c>
      <c r="AO282" s="25" t="e">
        <f t="shared" si="31"/>
        <v>#N/A</v>
      </c>
      <c r="AP282" s="25">
        <f t="shared" si="31"/>
        <v>0.1086575165390968</v>
      </c>
      <c r="AQ282" s="25" t="e">
        <f t="shared" si="31"/>
        <v>#N/A</v>
      </c>
    </row>
    <row r="283" spans="1:43" x14ac:dyDescent="0.35">
      <c r="A283" s="25" t="s">
        <v>62</v>
      </c>
      <c r="B283" s="25" t="s">
        <v>499</v>
      </c>
      <c r="C283" s="26">
        <v>1001530</v>
      </c>
      <c r="D283" s="27">
        <v>0.69886970520019531</v>
      </c>
      <c r="E283" s="27">
        <v>1.1047313213348391</v>
      </c>
      <c r="F283" s="27">
        <v>0.60172146558761597</v>
      </c>
      <c r="G283" s="27">
        <v>0.89337992668151855</v>
      </c>
      <c r="H283" s="27">
        <v>0.26326113939285278</v>
      </c>
      <c r="I283" s="27">
        <v>0.10216484218835831</v>
      </c>
      <c r="J283" s="27">
        <v>0.21914942562580109</v>
      </c>
      <c r="K283" s="27">
        <v>0.16803792119026181</v>
      </c>
      <c r="L283" s="27">
        <v>0.65032124519348145</v>
      </c>
      <c r="M283" s="27">
        <v>0.2364863604307175</v>
      </c>
      <c r="N283" s="26">
        <v>1</v>
      </c>
      <c r="O283" s="26">
        <v>0</v>
      </c>
      <c r="P283" s="26">
        <v>0</v>
      </c>
      <c r="Q283" s="26">
        <v>0</v>
      </c>
      <c r="R283" s="26">
        <v>0</v>
      </c>
      <c r="S283" s="26">
        <v>0</v>
      </c>
      <c r="T283" s="26">
        <v>0</v>
      </c>
      <c r="U283" s="26">
        <v>0</v>
      </c>
      <c r="V283" s="26">
        <v>0</v>
      </c>
      <c r="X283" s="28">
        <f t="shared" si="28"/>
        <v>9.7148239612579346E-2</v>
      </c>
      <c r="Y283" s="28">
        <f t="shared" si="28"/>
        <v>0.21135139465332053</v>
      </c>
      <c r="Z283" s="25">
        <f t="shared" si="29"/>
        <v>0</v>
      </c>
      <c r="AA283" s="25">
        <f t="shared" si="29"/>
        <v>0</v>
      </c>
      <c r="AD283" s="25">
        <f t="shared" si="30"/>
        <v>0.89337992668151855</v>
      </c>
      <c r="AE283" s="25" t="e">
        <f t="shared" si="30"/>
        <v>#N/A</v>
      </c>
      <c r="AF283" s="25" t="e">
        <f t="shared" si="30"/>
        <v>#N/A</v>
      </c>
      <c r="AG283" s="25" t="e">
        <f t="shared" si="27"/>
        <v>#N/A</v>
      </c>
      <c r="AI283" s="25">
        <f t="shared" si="26"/>
        <v>0.65032124519348145</v>
      </c>
      <c r="AJ283" s="25" t="e">
        <f t="shared" si="26"/>
        <v>#N/A</v>
      </c>
      <c r="AK283" s="25" t="e">
        <f t="shared" si="26"/>
        <v>#N/A</v>
      </c>
      <c r="AL283" s="25" t="e">
        <f t="shared" si="26"/>
        <v>#N/A</v>
      </c>
      <c r="AM283" s="25">
        <f t="shared" si="31"/>
        <v>0.2364863604307175</v>
      </c>
      <c r="AN283" s="25" t="e">
        <f t="shared" si="31"/>
        <v>#N/A</v>
      </c>
      <c r="AO283" s="25" t="e">
        <f t="shared" si="31"/>
        <v>#N/A</v>
      </c>
      <c r="AP283" s="25" t="e">
        <f t="shared" si="31"/>
        <v>#N/A</v>
      </c>
      <c r="AQ283" s="25" t="e">
        <f t="shared" si="31"/>
        <v>#N/A</v>
      </c>
    </row>
    <row r="284" spans="1:43" x14ac:dyDescent="0.35">
      <c r="A284" s="25" t="s">
        <v>62</v>
      </c>
      <c r="B284" s="25" t="s">
        <v>500</v>
      </c>
      <c r="C284" s="26">
        <v>112873</v>
      </c>
      <c r="D284" s="27">
        <v>0.40963953733444208</v>
      </c>
      <c r="E284" s="27">
        <v>0.99184608459472656</v>
      </c>
      <c r="F284" s="27">
        <v>0.41904431581497192</v>
      </c>
      <c r="G284" s="27">
        <v>0.75953102111816406</v>
      </c>
      <c r="H284" s="27">
        <v>-2.5969015434384349E-2</v>
      </c>
      <c r="I284" s="27">
        <v>-1.072039175778627E-2</v>
      </c>
      <c r="J284" s="27">
        <v>3.6472279578447342E-2</v>
      </c>
      <c r="K284" s="27">
        <v>3.4189023077487952E-2</v>
      </c>
      <c r="L284" s="27">
        <v>0.78143388032913208</v>
      </c>
      <c r="M284" s="27">
        <v>0.1873272359371185</v>
      </c>
      <c r="N284" s="26">
        <v>1</v>
      </c>
      <c r="O284" s="26">
        <v>0</v>
      </c>
      <c r="P284" s="26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X284" s="28">
        <f t="shared" si="28"/>
        <v>-9.4047784805298407E-3</v>
      </c>
      <c r="Y284" s="28">
        <f t="shared" si="28"/>
        <v>0.2323150634765625</v>
      </c>
      <c r="Z284" s="25">
        <f t="shared" si="29"/>
        <v>1</v>
      </c>
      <c r="AA284" s="25">
        <f t="shared" si="29"/>
        <v>0</v>
      </c>
      <c r="AD284" s="25">
        <f t="shared" si="30"/>
        <v>0.75953102111816406</v>
      </c>
      <c r="AE284" s="25" t="e">
        <f t="shared" si="30"/>
        <v>#N/A</v>
      </c>
      <c r="AF284" s="25" t="e">
        <f t="shared" si="30"/>
        <v>#N/A</v>
      </c>
      <c r="AG284" s="25" t="e">
        <f t="shared" si="27"/>
        <v>#N/A</v>
      </c>
      <c r="AI284" s="25">
        <f t="shared" si="26"/>
        <v>0.78143388032913208</v>
      </c>
      <c r="AJ284" s="25" t="e">
        <f t="shared" si="26"/>
        <v>#N/A</v>
      </c>
      <c r="AK284" s="25" t="e">
        <f t="shared" si="26"/>
        <v>#N/A</v>
      </c>
      <c r="AL284" s="25" t="e">
        <f t="shared" si="26"/>
        <v>#N/A</v>
      </c>
      <c r="AM284" s="25">
        <f t="shared" si="31"/>
        <v>0.1873272359371185</v>
      </c>
      <c r="AN284" s="25" t="e">
        <f t="shared" si="31"/>
        <v>#N/A</v>
      </c>
      <c r="AO284" s="25" t="e">
        <f t="shared" si="31"/>
        <v>#N/A</v>
      </c>
      <c r="AP284" s="25" t="e">
        <f t="shared" si="31"/>
        <v>#N/A</v>
      </c>
      <c r="AQ284" s="25" t="e">
        <f t="shared" si="31"/>
        <v>#N/A</v>
      </c>
    </row>
    <row r="285" spans="1:43" x14ac:dyDescent="0.35">
      <c r="A285" s="25" t="s">
        <v>62</v>
      </c>
      <c r="B285" s="25" t="s">
        <v>501</v>
      </c>
      <c r="C285" s="26">
        <v>110631</v>
      </c>
      <c r="D285" s="27">
        <v>0.42776027321815491</v>
      </c>
      <c r="E285" s="27">
        <v>1.0828983783721919</v>
      </c>
      <c r="F285" s="27">
        <v>0.42783737182617188</v>
      </c>
      <c r="G285" s="27">
        <v>0.69138580560684204</v>
      </c>
      <c r="H285" s="27">
        <v>-7.8482795506715775E-3</v>
      </c>
      <c r="I285" s="27">
        <v>8.0331899225711823E-2</v>
      </c>
      <c r="J285" s="27">
        <v>4.5265335589647293E-2</v>
      </c>
      <c r="K285" s="27">
        <v>-3.3956192433834083E-2</v>
      </c>
      <c r="L285" s="27">
        <v>0.63835567235946655</v>
      </c>
      <c r="M285" s="27">
        <v>0.18296194076538089</v>
      </c>
      <c r="N285" s="26">
        <v>1</v>
      </c>
      <c r="O285" s="26">
        <v>0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X285" s="28">
        <f t="shared" si="28"/>
        <v>-7.7098608016967773E-5</v>
      </c>
      <c r="Y285" s="28">
        <f t="shared" si="28"/>
        <v>0.3915125727653499</v>
      </c>
      <c r="Z285" s="25">
        <f t="shared" si="29"/>
        <v>1</v>
      </c>
      <c r="AA285" s="25">
        <f t="shared" si="29"/>
        <v>0</v>
      </c>
      <c r="AD285" s="25">
        <f t="shared" si="30"/>
        <v>0.69138580560684204</v>
      </c>
      <c r="AE285" s="25" t="e">
        <f t="shared" si="30"/>
        <v>#N/A</v>
      </c>
      <c r="AF285" s="25" t="e">
        <f t="shared" si="30"/>
        <v>#N/A</v>
      </c>
      <c r="AG285" s="25" t="e">
        <f t="shared" si="27"/>
        <v>#N/A</v>
      </c>
      <c r="AI285" s="25">
        <f t="shared" si="26"/>
        <v>0.63835567235946655</v>
      </c>
      <c r="AJ285" s="25" t="e">
        <f t="shared" si="26"/>
        <v>#N/A</v>
      </c>
      <c r="AK285" s="25" t="e">
        <f t="shared" si="26"/>
        <v>#N/A</v>
      </c>
      <c r="AL285" s="25" t="e">
        <f t="shared" si="26"/>
        <v>#N/A</v>
      </c>
      <c r="AM285" s="25">
        <f t="shared" si="31"/>
        <v>0.18296194076538089</v>
      </c>
      <c r="AN285" s="25" t="e">
        <f t="shared" si="31"/>
        <v>#N/A</v>
      </c>
      <c r="AO285" s="25" t="e">
        <f t="shared" si="31"/>
        <v>#N/A</v>
      </c>
      <c r="AP285" s="25" t="e">
        <f t="shared" si="31"/>
        <v>#N/A</v>
      </c>
      <c r="AQ285" s="25" t="e">
        <f t="shared" si="31"/>
        <v>#N/A</v>
      </c>
    </row>
    <row r="286" spans="1:43" x14ac:dyDescent="0.35">
      <c r="A286" s="25" t="s">
        <v>62</v>
      </c>
      <c r="B286" s="25" t="s">
        <v>502</v>
      </c>
      <c r="C286" s="26">
        <v>100042</v>
      </c>
      <c r="D286" s="27">
        <v>9.630516916513443E-2</v>
      </c>
      <c r="E286" s="27">
        <v>0.53060364723205566</v>
      </c>
      <c r="F286" s="27">
        <v>0.201214075088501</v>
      </c>
      <c r="G286" s="27">
        <v>0.51437181234359741</v>
      </c>
      <c r="H286" s="27">
        <v>-0.33930337429046631</v>
      </c>
      <c r="I286" s="27">
        <v>-0.47196283936500549</v>
      </c>
      <c r="J286" s="27">
        <v>-0.1813579648733139</v>
      </c>
      <c r="K286" s="27">
        <v>-0.2109701931476593</v>
      </c>
      <c r="L286" s="27">
        <v>0.7633853554725647</v>
      </c>
      <c r="M286" s="27">
        <v>5.8619424700737E-2</v>
      </c>
      <c r="N286" s="26">
        <v>1</v>
      </c>
      <c r="O286" s="26">
        <v>0</v>
      </c>
      <c r="P286" s="26">
        <v>0</v>
      </c>
      <c r="Q286" s="26">
        <v>0</v>
      </c>
      <c r="R286" s="26">
        <v>0</v>
      </c>
      <c r="S286" s="26">
        <v>1</v>
      </c>
      <c r="T286" s="26">
        <v>0</v>
      </c>
      <c r="U286" s="26">
        <v>0</v>
      </c>
      <c r="V286" s="26">
        <v>0</v>
      </c>
      <c r="X286" s="28">
        <f t="shared" si="28"/>
        <v>-0.10490890592336657</v>
      </c>
      <c r="Y286" s="28">
        <f t="shared" si="28"/>
        <v>1.6231834888458252E-2</v>
      </c>
      <c r="Z286" s="25">
        <f t="shared" si="29"/>
        <v>1</v>
      </c>
      <c r="AA286" s="25">
        <f t="shared" si="29"/>
        <v>0</v>
      </c>
      <c r="AD286" s="25">
        <f t="shared" si="30"/>
        <v>0.51437181234359741</v>
      </c>
      <c r="AE286" s="25" t="e">
        <f t="shared" si="30"/>
        <v>#N/A</v>
      </c>
      <c r="AF286" s="25" t="e">
        <f t="shared" si="30"/>
        <v>#N/A</v>
      </c>
      <c r="AG286" s="25" t="e">
        <f t="shared" si="27"/>
        <v>#N/A</v>
      </c>
      <c r="AI286" s="25">
        <f t="shared" si="26"/>
        <v>0.7633853554725647</v>
      </c>
      <c r="AJ286" s="25" t="e">
        <f t="shared" si="26"/>
        <v>#N/A</v>
      </c>
      <c r="AK286" s="25" t="e">
        <f t="shared" si="26"/>
        <v>#N/A</v>
      </c>
      <c r="AL286" s="25" t="e">
        <f t="shared" si="26"/>
        <v>#N/A</v>
      </c>
      <c r="AM286" s="25">
        <f t="shared" si="31"/>
        <v>5.8619424700737E-2</v>
      </c>
      <c r="AN286" s="25" t="e">
        <f t="shared" si="31"/>
        <v>#N/A</v>
      </c>
      <c r="AO286" s="25" t="e">
        <f t="shared" si="31"/>
        <v>#N/A</v>
      </c>
      <c r="AP286" s="25" t="e">
        <f t="shared" si="31"/>
        <v>#N/A</v>
      </c>
      <c r="AQ286" s="25" t="e">
        <f t="shared" si="31"/>
        <v>#N/A</v>
      </c>
    </row>
    <row r="287" spans="1:43" x14ac:dyDescent="0.35">
      <c r="A287" s="25" t="s">
        <v>62</v>
      </c>
      <c r="B287" s="25" t="s">
        <v>503</v>
      </c>
      <c r="C287" s="26">
        <v>100188</v>
      </c>
      <c r="D287" s="27">
        <v>0.55616545677185059</v>
      </c>
      <c r="E287" s="27">
        <v>1.1660342216491699</v>
      </c>
      <c r="F287" s="27">
        <v>0.71196240186691284</v>
      </c>
      <c r="G287" s="27">
        <v>0.96113550662994385</v>
      </c>
      <c r="H287" s="27">
        <v>0.12055690586566931</v>
      </c>
      <c r="I287" s="27">
        <v>0.16346774995326999</v>
      </c>
      <c r="J287" s="27">
        <v>0.32939037680625921</v>
      </c>
      <c r="K287" s="27">
        <v>0.23579350113868711</v>
      </c>
      <c r="L287" s="27">
        <v>0.55474412441253662</v>
      </c>
      <c r="M287" s="27">
        <v>0.21042092144489291</v>
      </c>
      <c r="N287" s="26">
        <v>1</v>
      </c>
      <c r="O287" s="26">
        <v>0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X287" s="28">
        <f t="shared" si="28"/>
        <v>-0.15579694509506226</v>
      </c>
      <c r="Y287" s="28">
        <f t="shared" si="28"/>
        <v>0.20489871501922607</v>
      </c>
      <c r="Z287" s="25">
        <f t="shared" si="29"/>
        <v>1</v>
      </c>
      <c r="AA287" s="25">
        <f t="shared" si="29"/>
        <v>0</v>
      </c>
      <c r="AD287" s="25">
        <f t="shared" si="30"/>
        <v>0.96113550662994385</v>
      </c>
      <c r="AE287" s="25" t="e">
        <f t="shared" si="30"/>
        <v>#N/A</v>
      </c>
      <c r="AF287" s="25" t="e">
        <f t="shared" si="30"/>
        <v>#N/A</v>
      </c>
      <c r="AG287" s="25" t="e">
        <f t="shared" si="27"/>
        <v>#N/A</v>
      </c>
      <c r="AI287" s="25">
        <f t="shared" si="26"/>
        <v>0.55474412441253662</v>
      </c>
      <c r="AJ287" s="25" t="e">
        <f t="shared" si="26"/>
        <v>#N/A</v>
      </c>
      <c r="AK287" s="25" t="e">
        <f t="shared" si="26"/>
        <v>#N/A</v>
      </c>
      <c r="AL287" s="25" t="e">
        <f t="shared" si="26"/>
        <v>#N/A</v>
      </c>
      <c r="AM287" s="25">
        <f t="shared" si="31"/>
        <v>0.21042092144489291</v>
      </c>
      <c r="AN287" s="25" t="e">
        <f t="shared" si="31"/>
        <v>#N/A</v>
      </c>
      <c r="AO287" s="25" t="e">
        <f t="shared" si="31"/>
        <v>#N/A</v>
      </c>
      <c r="AP287" s="25" t="e">
        <f t="shared" si="31"/>
        <v>#N/A</v>
      </c>
      <c r="AQ287" s="25" t="e">
        <f t="shared" si="31"/>
        <v>#N/A</v>
      </c>
    </row>
    <row r="288" spans="1:43" x14ac:dyDescent="0.35">
      <c r="A288" s="25" t="s">
        <v>62</v>
      </c>
      <c r="B288" s="25" t="s">
        <v>504</v>
      </c>
      <c r="C288" s="26">
        <v>134768</v>
      </c>
      <c r="D288" s="27">
        <v>0.49283084273338318</v>
      </c>
      <c r="E288" s="27">
        <v>0.95007675886154175</v>
      </c>
      <c r="F288" s="27">
        <v>0.31767845153808588</v>
      </c>
      <c r="G288" s="27">
        <v>0.60898137092590332</v>
      </c>
      <c r="H288" s="27">
        <v>5.7222291827201843E-2</v>
      </c>
      <c r="I288" s="27">
        <v>-5.2489716559648507E-2</v>
      </c>
      <c r="J288" s="27">
        <v>-6.4893588423728943E-2</v>
      </c>
      <c r="K288" s="27">
        <v>-0.1163606271147728</v>
      </c>
      <c r="L288" s="27">
        <v>0.86057877540588379</v>
      </c>
      <c r="M288" s="27">
        <v>7.9958513379096985E-2</v>
      </c>
      <c r="N288" s="26">
        <v>1</v>
      </c>
      <c r="O288" s="26">
        <v>0</v>
      </c>
      <c r="P288" s="26">
        <v>0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X288" s="28">
        <f t="shared" si="28"/>
        <v>0.1751523911952973</v>
      </c>
      <c r="Y288" s="28">
        <f t="shared" si="28"/>
        <v>0.34109538793563843</v>
      </c>
      <c r="Z288" s="25">
        <f t="shared" si="29"/>
        <v>0</v>
      </c>
      <c r="AA288" s="25">
        <f t="shared" si="29"/>
        <v>0</v>
      </c>
      <c r="AD288" s="25">
        <f t="shared" si="30"/>
        <v>0.60898137092590332</v>
      </c>
      <c r="AE288" s="25" t="e">
        <f t="shared" si="30"/>
        <v>#N/A</v>
      </c>
      <c r="AF288" s="25" t="e">
        <f t="shared" si="30"/>
        <v>#N/A</v>
      </c>
      <c r="AG288" s="25" t="e">
        <f t="shared" si="27"/>
        <v>#N/A</v>
      </c>
      <c r="AI288" s="25">
        <f t="shared" si="26"/>
        <v>0.86057877540588379</v>
      </c>
      <c r="AJ288" s="25" t="e">
        <f t="shared" si="26"/>
        <v>#N/A</v>
      </c>
      <c r="AK288" s="25" t="e">
        <f t="shared" si="26"/>
        <v>#N/A</v>
      </c>
      <c r="AL288" s="25" t="e">
        <f t="shared" si="26"/>
        <v>#N/A</v>
      </c>
      <c r="AM288" s="25">
        <f t="shared" si="31"/>
        <v>7.9958513379096985E-2</v>
      </c>
      <c r="AN288" s="25" t="e">
        <f t="shared" si="31"/>
        <v>#N/A</v>
      </c>
      <c r="AO288" s="25" t="e">
        <f t="shared" si="31"/>
        <v>#N/A</v>
      </c>
      <c r="AP288" s="25" t="e">
        <f t="shared" si="31"/>
        <v>#N/A</v>
      </c>
      <c r="AQ288" s="25" t="e">
        <f t="shared" si="31"/>
        <v>#N/A</v>
      </c>
    </row>
    <row r="289" spans="1:43" x14ac:dyDescent="0.35">
      <c r="A289" s="25" t="s">
        <v>62</v>
      </c>
      <c r="B289" s="25" t="s">
        <v>505</v>
      </c>
      <c r="C289" s="26">
        <v>107713</v>
      </c>
      <c r="D289" s="27">
        <v>0.39778026938438421</v>
      </c>
      <c r="E289" s="27">
        <v>0.97129613161087036</v>
      </c>
      <c r="F289" s="27">
        <v>0.21603251993656161</v>
      </c>
      <c r="G289" s="27">
        <v>0.49265548586845398</v>
      </c>
      <c r="H289" s="27">
        <v>-3.782828152179718E-2</v>
      </c>
      <c r="I289" s="27">
        <v>-3.1270343810319901E-2</v>
      </c>
      <c r="J289" s="27">
        <v>-0.1665395200252533</v>
      </c>
      <c r="K289" s="27">
        <v>-0.23268651962280271</v>
      </c>
      <c r="L289" s="27">
        <v>0.93069148063659668</v>
      </c>
      <c r="M289" s="27">
        <v>4.7483883798122413E-2</v>
      </c>
      <c r="N289" s="26">
        <v>1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X289" s="28">
        <f t="shared" si="28"/>
        <v>0.1817477494478226</v>
      </c>
      <c r="Y289" s="28">
        <f t="shared" si="28"/>
        <v>0.47864064574241638</v>
      </c>
      <c r="Z289" s="25">
        <f t="shared" si="29"/>
        <v>0</v>
      </c>
      <c r="AA289" s="25">
        <f t="shared" si="29"/>
        <v>0</v>
      </c>
      <c r="AD289" s="25">
        <f t="shared" si="30"/>
        <v>0.49265548586845398</v>
      </c>
      <c r="AE289" s="25" t="e">
        <f t="shared" si="30"/>
        <v>#N/A</v>
      </c>
      <c r="AF289" s="25" t="e">
        <f t="shared" si="30"/>
        <v>#N/A</v>
      </c>
      <c r="AG289" s="25" t="e">
        <f t="shared" si="27"/>
        <v>#N/A</v>
      </c>
      <c r="AI289" s="25">
        <f t="shared" si="26"/>
        <v>0.93069148063659668</v>
      </c>
      <c r="AJ289" s="25" t="e">
        <f t="shared" si="26"/>
        <v>#N/A</v>
      </c>
      <c r="AK289" s="25" t="e">
        <f t="shared" si="26"/>
        <v>#N/A</v>
      </c>
      <c r="AL289" s="25" t="e">
        <f t="shared" si="26"/>
        <v>#N/A</v>
      </c>
      <c r="AM289" s="25">
        <f t="shared" si="31"/>
        <v>4.7483883798122413E-2</v>
      </c>
      <c r="AN289" s="25" t="e">
        <f t="shared" si="31"/>
        <v>#N/A</v>
      </c>
      <c r="AO289" s="25" t="e">
        <f t="shared" si="31"/>
        <v>#N/A</v>
      </c>
      <c r="AP289" s="25" t="e">
        <f t="shared" si="31"/>
        <v>#N/A</v>
      </c>
      <c r="AQ289" s="25" t="e">
        <f t="shared" si="31"/>
        <v>#N/A</v>
      </c>
    </row>
    <row r="290" spans="1:43" x14ac:dyDescent="0.35">
      <c r="A290" s="25" t="s">
        <v>62</v>
      </c>
      <c r="B290" s="25" t="s">
        <v>506</v>
      </c>
      <c r="C290" s="26">
        <v>113338</v>
      </c>
      <c r="D290" s="27">
        <v>0.51057744026184082</v>
      </c>
      <c r="E290" s="27">
        <v>1.07727062702179</v>
      </c>
      <c r="F290" s="27">
        <v>0.61877286434173584</v>
      </c>
      <c r="G290" s="27">
        <v>0.98567134141921997</v>
      </c>
      <c r="H290" s="27">
        <v>7.4968889355659485E-2</v>
      </c>
      <c r="I290" s="27">
        <v>7.470414787530899E-2</v>
      </c>
      <c r="J290" s="27">
        <v>0.23620082437992099</v>
      </c>
      <c r="K290" s="27">
        <v>0.26032933592796331</v>
      </c>
      <c r="L290" s="27"/>
      <c r="M290" s="27"/>
      <c r="N290" s="26">
        <v>1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X290" s="28">
        <f t="shared" si="28"/>
        <v>-0.10819542407989502</v>
      </c>
      <c r="Y290" s="28">
        <f t="shared" si="28"/>
        <v>9.1599285602570024E-2</v>
      </c>
      <c r="Z290" s="25">
        <f t="shared" si="29"/>
        <v>1</v>
      </c>
      <c r="AA290" s="25">
        <f t="shared" si="29"/>
        <v>0</v>
      </c>
      <c r="AD290" s="25">
        <f t="shared" si="30"/>
        <v>0.98567134141921997</v>
      </c>
      <c r="AE290" s="25" t="e">
        <f t="shared" si="30"/>
        <v>#N/A</v>
      </c>
      <c r="AF290" s="25" t="e">
        <f t="shared" si="30"/>
        <v>#N/A</v>
      </c>
      <c r="AG290" s="25" t="e">
        <f t="shared" si="27"/>
        <v>#N/A</v>
      </c>
      <c r="AJ290" s="25" t="e">
        <f t="shared" ref="AJ290:AL326" si="32">IF(O290=1,$L290,NA())</f>
        <v>#N/A</v>
      </c>
      <c r="AK290" s="25" t="e">
        <f t="shared" si="32"/>
        <v>#N/A</v>
      </c>
      <c r="AL290" s="25" t="e">
        <f t="shared" si="32"/>
        <v>#N/A</v>
      </c>
      <c r="AM290" s="25">
        <f t="shared" si="31"/>
        <v>0</v>
      </c>
      <c r="AN290" s="25" t="e">
        <f t="shared" si="31"/>
        <v>#N/A</v>
      </c>
      <c r="AO290" s="25" t="e">
        <f t="shared" si="31"/>
        <v>#N/A</v>
      </c>
      <c r="AP290" s="25" t="e">
        <f t="shared" si="31"/>
        <v>#N/A</v>
      </c>
      <c r="AQ290" s="25" t="e">
        <f t="shared" si="31"/>
        <v>#N/A</v>
      </c>
    </row>
    <row r="291" spans="1:43" x14ac:dyDescent="0.35">
      <c r="A291" s="25" t="s">
        <v>62</v>
      </c>
      <c r="B291" s="25" t="s">
        <v>507</v>
      </c>
      <c r="C291" s="26">
        <v>111548</v>
      </c>
      <c r="D291" s="27">
        <v>0.54773229360580444</v>
      </c>
      <c r="E291" s="27">
        <v>1.1482086181640629</v>
      </c>
      <c r="F291" s="27">
        <v>0.37256196141242981</v>
      </c>
      <c r="G291" s="27">
        <v>0.70873898267745972</v>
      </c>
      <c r="H291" s="27">
        <v>0.11212374269962309</v>
      </c>
      <c r="I291" s="27">
        <v>0.14564214646816251</v>
      </c>
      <c r="J291" s="27">
        <v>-1.001007575541735E-2</v>
      </c>
      <c r="K291" s="27">
        <v>-1.66030153632164E-2</v>
      </c>
      <c r="L291" s="27">
        <v>0.84781062602996826</v>
      </c>
      <c r="M291" s="27">
        <v>6.7833594977855682E-2</v>
      </c>
      <c r="N291" s="26">
        <v>1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X291" s="28">
        <f t="shared" si="28"/>
        <v>0.17517033219337463</v>
      </c>
      <c r="Y291" s="28">
        <f t="shared" si="28"/>
        <v>0.43946963548660323</v>
      </c>
      <c r="Z291" s="25">
        <f t="shared" si="29"/>
        <v>0</v>
      </c>
      <c r="AA291" s="25">
        <f t="shared" si="29"/>
        <v>0</v>
      </c>
      <c r="AD291" s="25">
        <f t="shared" si="30"/>
        <v>0.70873898267745972</v>
      </c>
      <c r="AE291" s="25" t="e">
        <f t="shared" si="30"/>
        <v>#N/A</v>
      </c>
      <c r="AF291" s="25" t="e">
        <f t="shared" si="30"/>
        <v>#N/A</v>
      </c>
      <c r="AG291" s="25" t="e">
        <f t="shared" si="27"/>
        <v>#N/A</v>
      </c>
      <c r="AI291" s="25">
        <f t="shared" ref="AI291:AI326" si="33">IF(N291=1,$L291,NA())</f>
        <v>0.84781062602996826</v>
      </c>
      <c r="AJ291" s="25" t="e">
        <f t="shared" si="32"/>
        <v>#N/A</v>
      </c>
      <c r="AK291" s="25" t="e">
        <f t="shared" si="32"/>
        <v>#N/A</v>
      </c>
      <c r="AL291" s="25" t="e">
        <f t="shared" si="32"/>
        <v>#N/A</v>
      </c>
      <c r="AM291" s="25">
        <f t="shared" si="31"/>
        <v>6.7833594977855682E-2</v>
      </c>
      <c r="AN291" s="25" t="e">
        <f t="shared" si="31"/>
        <v>#N/A</v>
      </c>
      <c r="AO291" s="25" t="e">
        <f t="shared" si="31"/>
        <v>#N/A</v>
      </c>
      <c r="AP291" s="25" t="e">
        <f t="shared" si="31"/>
        <v>#N/A</v>
      </c>
      <c r="AQ291" s="25" t="e">
        <f t="shared" si="31"/>
        <v>#N/A</v>
      </c>
    </row>
    <row r="292" spans="1:43" x14ac:dyDescent="0.35">
      <c r="A292" s="25" t="s">
        <v>62</v>
      </c>
      <c r="B292" s="25" t="s">
        <v>508</v>
      </c>
      <c r="C292" s="26">
        <v>107769</v>
      </c>
      <c r="D292" s="27">
        <v>0.46484676003456121</v>
      </c>
      <c r="E292" s="27">
        <v>1.0727148056030269</v>
      </c>
      <c r="F292" s="27">
        <v>0.29383963346481318</v>
      </c>
      <c r="G292" s="27">
        <v>0.51549959182739258</v>
      </c>
      <c r="H292" s="27">
        <v>2.9238207265734669E-2</v>
      </c>
      <c r="I292" s="27">
        <v>7.0148326456546783E-2</v>
      </c>
      <c r="J292" s="27">
        <v>-8.8732406497001648E-2</v>
      </c>
      <c r="K292" s="27">
        <v>-0.20984241366386411</v>
      </c>
      <c r="L292" s="27">
        <v>0.93559056520462036</v>
      </c>
      <c r="M292" s="27">
        <v>5.1865864545106888E-2</v>
      </c>
      <c r="N292" s="26">
        <v>1</v>
      </c>
      <c r="O292" s="26">
        <v>0</v>
      </c>
      <c r="P292" s="26">
        <v>0</v>
      </c>
      <c r="Q292" s="26">
        <v>0</v>
      </c>
      <c r="R292" s="26">
        <v>0</v>
      </c>
      <c r="S292" s="26">
        <v>0</v>
      </c>
      <c r="T292" s="26">
        <v>0</v>
      </c>
      <c r="U292" s="26">
        <v>0</v>
      </c>
      <c r="V292" s="26">
        <v>0</v>
      </c>
      <c r="X292" s="28">
        <f t="shared" si="28"/>
        <v>0.17100712656974804</v>
      </c>
      <c r="Y292" s="28">
        <f t="shared" si="28"/>
        <v>0.55721521377563432</v>
      </c>
      <c r="Z292" s="25">
        <f t="shared" si="29"/>
        <v>0</v>
      </c>
      <c r="AA292" s="25">
        <f t="shared" si="29"/>
        <v>0</v>
      </c>
      <c r="AD292" s="25">
        <f t="shared" si="30"/>
        <v>0.51549959182739258</v>
      </c>
      <c r="AE292" s="25" t="e">
        <f t="shared" si="30"/>
        <v>#N/A</v>
      </c>
      <c r="AF292" s="25" t="e">
        <f t="shared" si="30"/>
        <v>#N/A</v>
      </c>
      <c r="AG292" s="25" t="e">
        <f t="shared" si="27"/>
        <v>#N/A</v>
      </c>
      <c r="AI292" s="25">
        <f t="shared" si="33"/>
        <v>0.93559056520462036</v>
      </c>
      <c r="AJ292" s="25" t="e">
        <f t="shared" si="32"/>
        <v>#N/A</v>
      </c>
      <c r="AK292" s="25" t="e">
        <f t="shared" si="32"/>
        <v>#N/A</v>
      </c>
      <c r="AL292" s="25" t="e">
        <f t="shared" si="32"/>
        <v>#N/A</v>
      </c>
      <c r="AM292" s="25">
        <f t="shared" si="31"/>
        <v>5.1865864545106888E-2</v>
      </c>
      <c r="AN292" s="25" t="e">
        <f t="shared" si="31"/>
        <v>#N/A</v>
      </c>
      <c r="AO292" s="25" t="e">
        <f t="shared" si="31"/>
        <v>#N/A</v>
      </c>
      <c r="AP292" s="25" t="e">
        <f t="shared" si="31"/>
        <v>#N/A</v>
      </c>
      <c r="AQ292" s="25" t="e">
        <f t="shared" si="31"/>
        <v>#N/A</v>
      </c>
    </row>
    <row r="293" spans="1:43" x14ac:dyDescent="0.35">
      <c r="A293" s="25" t="s">
        <v>62</v>
      </c>
      <c r="B293" s="25" t="s">
        <v>509</v>
      </c>
      <c r="C293" s="26">
        <v>1003585</v>
      </c>
      <c r="D293" s="27">
        <v>0.56076931953430176</v>
      </c>
      <c r="E293" s="27">
        <v>1.015334844589233</v>
      </c>
      <c r="F293" s="27">
        <v>0.38658401370048517</v>
      </c>
      <c r="G293" s="27">
        <v>0.73671877384185791</v>
      </c>
      <c r="H293" s="27">
        <v>0.12516076862812039</v>
      </c>
      <c r="I293" s="27">
        <v>1.276836823672056E-2</v>
      </c>
      <c r="J293" s="27">
        <v>4.0119760669767857E-3</v>
      </c>
      <c r="K293" s="27">
        <v>1.137677580118179E-2</v>
      </c>
      <c r="L293" s="27">
        <v>0.89297306537628174</v>
      </c>
      <c r="M293" s="27">
        <v>6.8476319313049316E-2</v>
      </c>
      <c r="N293" s="26">
        <v>1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X293" s="28">
        <f t="shared" si="28"/>
        <v>0.17418530583381658</v>
      </c>
      <c r="Y293" s="28">
        <f t="shared" si="28"/>
        <v>0.27861607074737504</v>
      </c>
      <c r="Z293" s="25">
        <f t="shared" si="29"/>
        <v>0</v>
      </c>
      <c r="AA293" s="25">
        <f t="shared" si="29"/>
        <v>0</v>
      </c>
      <c r="AD293" s="25">
        <f t="shared" si="30"/>
        <v>0.73671877384185791</v>
      </c>
      <c r="AE293" s="25" t="e">
        <f t="shared" si="30"/>
        <v>#N/A</v>
      </c>
      <c r="AF293" s="25" t="e">
        <f t="shared" si="30"/>
        <v>#N/A</v>
      </c>
      <c r="AG293" s="25" t="e">
        <f t="shared" si="27"/>
        <v>#N/A</v>
      </c>
      <c r="AI293" s="25">
        <f t="shared" si="33"/>
        <v>0.89297306537628174</v>
      </c>
      <c r="AJ293" s="25" t="e">
        <f t="shared" si="32"/>
        <v>#N/A</v>
      </c>
      <c r="AK293" s="25" t="e">
        <f t="shared" si="32"/>
        <v>#N/A</v>
      </c>
      <c r="AL293" s="25" t="e">
        <f t="shared" si="32"/>
        <v>#N/A</v>
      </c>
      <c r="AM293" s="25">
        <f t="shared" si="31"/>
        <v>6.8476319313049316E-2</v>
      </c>
      <c r="AN293" s="25" t="e">
        <f t="shared" si="31"/>
        <v>#N/A</v>
      </c>
      <c r="AO293" s="25" t="e">
        <f t="shared" si="31"/>
        <v>#N/A</v>
      </c>
      <c r="AP293" s="25" t="e">
        <f t="shared" si="31"/>
        <v>#N/A</v>
      </c>
      <c r="AQ293" s="25" t="e">
        <f t="shared" si="31"/>
        <v>#N/A</v>
      </c>
    </row>
    <row r="294" spans="1:43" x14ac:dyDescent="0.35">
      <c r="A294" s="25" t="s">
        <v>62</v>
      </c>
      <c r="B294" s="25" t="s">
        <v>510</v>
      </c>
      <c r="C294" s="26">
        <v>110708</v>
      </c>
      <c r="D294" s="27">
        <v>0.28342989087104797</v>
      </c>
      <c r="E294" s="27">
        <v>1.02307653427124</v>
      </c>
      <c r="F294" s="27">
        <v>0.33740070462226868</v>
      </c>
      <c r="G294" s="27">
        <v>0.76396489143371582</v>
      </c>
      <c r="H294" s="27">
        <v>-0.15217866003513339</v>
      </c>
      <c r="I294" s="27">
        <v>2.051005698740482E-2</v>
      </c>
      <c r="J294" s="27">
        <v>-4.5171331614255912E-2</v>
      </c>
      <c r="K294" s="27">
        <v>3.8622893393039703E-2</v>
      </c>
      <c r="L294" s="27">
        <v>0.82214689254760742</v>
      </c>
      <c r="M294" s="27">
        <v>9.080515056848526E-2</v>
      </c>
      <c r="N294" s="26">
        <v>1</v>
      </c>
      <c r="O294" s="26">
        <v>0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X294" s="28">
        <f t="shared" si="28"/>
        <v>-5.3970813751220703E-2</v>
      </c>
      <c r="Y294" s="28">
        <f t="shared" si="28"/>
        <v>0.25911164283752419</v>
      </c>
      <c r="Z294" s="25">
        <f t="shared" si="29"/>
        <v>1</v>
      </c>
      <c r="AA294" s="25">
        <f t="shared" si="29"/>
        <v>0</v>
      </c>
      <c r="AD294" s="25">
        <f t="shared" si="30"/>
        <v>0.76396489143371582</v>
      </c>
      <c r="AE294" s="25" t="e">
        <f t="shared" si="30"/>
        <v>#N/A</v>
      </c>
      <c r="AF294" s="25" t="e">
        <f t="shared" si="30"/>
        <v>#N/A</v>
      </c>
      <c r="AG294" s="25" t="e">
        <f t="shared" si="27"/>
        <v>#N/A</v>
      </c>
      <c r="AI294" s="25">
        <f t="shared" si="33"/>
        <v>0.82214689254760742</v>
      </c>
      <c r="AJ294" s="25" t="e">
        <f t="shared" si="32"/>
        <v>#N/A</v>
      </c>
      <c r="AK294" s="25" t="e">
        <f t="shared" si="32"/>
        <v>#N/A</v>
      </c>
      <c r="AL294" s="25" t="e">
        <f t="shared" si="32"/>
        <v>#N/A</v>
      </c>
      <c r="AM294" s="25">
        <f t="shared" si="31"/>
        <v>9.080515056848526E-2</v>
      </c>
      <c r="AN294" s="25" t="e">
        <f t="shared" si="31"/>
        <v>#N/A</v>
      </c>
      <c r="AO294" s="25" t="e">
        <f t="shared" si="31"/>
        <v>#N/A</v>
      </c>
      <c r="AP294" s="25" t="e">
        <f t="shared" si="31"/>
        <v>#N/A</v>
      </c>
      <c r="AQ294" s="25" t="e">
        <f t="shared" si="31"/>
        <v>#N/A</v>
      </c>
    </row>
    <row r="295" spans="1:43" x14ac:dyDescent="0.35">
      <c r="A295" s="25" t="s">
        <v>62</v>
      </c>
      <c r="B295" s="25" t="s">
        <v>511</v>
      </c>
      <c r="C295" s="26">
        <v>112907</v>
      </c>
      <c r="D295" s="27">
        <v>0.38905820250511169</v>
      </c>
      <c r="E295" s="27">
        <v>0.81825149059295654</v>
      </c>
      <c r="F295" s="27">
        <v>0.24035169184207919</v>
      </c>
      <c r="G295" s="27">
        <v>0.61400192975997925</v>
      </c>
      <c r="H295" s="27">
        <v>-4.6550348401069641E-2</v>
      </c>
      <c r="I295" s="27">
        <v>-0.18431498110294339</v>
      </c>
      <c r="J295" s="27">
        <v>-0.14222034811973569</v>
      </c>
      <c r="K295" s="27">
        <v>-0.1113400682806969</v>
      </c>
      <c r="L295" s="27">
        <v>0.94170939922332764</v>
      </c>
      <c r="M295" s="27">
        <v>4.096207395195961E-2</v>
      </c>
      <c r="N295" s="26">
        <v>1</v>
      </c>
      <c r="O295" s="26">
        <v>0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X295" s="28">
        <f t="shared" si="28"/>
        <v>0.1487065106630325</v>
      </c>
      <c r="Y295" s="28">
        <f t="shared" si="28"/>
        <v>0.20424956083297729</v>
      </c>
      <c r="Z295" s="25">
        <f t="shared" si="29"/>
        <v>0</v>
      </c>
      <c r="AA295" s="25">
        <f t="shared" si="29"/>
        <v>0</v>
      </c>
      <c r="AD295" s="25">
        <f t="shared" si="30"/>
        <v>0.61400192975997925</v>
      </c>
      <c r="AE295" s="25" t="e">
        <f t="shared" si="30"/>
        <v>#N/A</v>
      </c>
      <c r="AF295" s="25" t="e">
        <f t="shared" si="30"/>
        <v>#N/A</v>
      </c>
      <c r="AG295" s="25" t="e">
        <f t="shared" si="27"/>
        <v>#N/A</v>
      </c>
      <c r="AI295" s="25">
        <f t="shared" si="33"/>
        <v>0.94170939922332764</v>
      </c>
      <c r="AJ295" s="25" t="e">
        <f t="shared" si="32"/>
        <v>#N/A</v>
      </c>
      <c r="AK295" s="25" t="e">
        <f t="shared" si="32"/>
        <v>#N/A</v>
      </c>
      <c r="AL295" s="25" t="e">
        <f t="shared" si="32"/>
        <v>#N/A</v>
      </c>
      <c r="AM295" s="25">
        <f t="shared" si="31"/>
        <v>4.096207395195961E-2</v>
      </c>
      <c r="AN295" s="25" t="e">
        <f t="shared" si="31"/>
        <v>#N/A</v>
      </c>
      <c r="AO295" s="25" t="e">
        <f t="shared" si="31"/>
        <v>#N/A</v>
      </c>
      <c r="AP295" s="25" t="e">
        <f t="shared" si="31"/>
        <v>#N/A</v>
      </c>
      <c r="AQ295" s="25" t="e">
        <f t="shared" si="31"/>
        <v>#N/A</v>
      </c>
    </row>
    <row r="296" spans="1:43" x14ac:dyDescent="0.35">
      <c r="A296" s="25" t="s">
        <v>62</v>
      </c>
      <c r="B296" s="25" t="s">
        <v>512</v>
      </c>
      <c r="C296" s="26">
        <v>107926</v>
      </c>
      <c r="D296" s="27">
        <v>0.58893346786499023</v>
      </c>
      <c r="E296" s="27">
        <v>1.086315393447876</v>
      </c>
      <c r="F296" s="27">
        <v>0.53583943843841553</v>
      </c>
      <c r="G296" s="27">
        <v>0.73810303211212158</v>
      </c>
      <c r="H296" s="27">
        <v>0.1533249169588089</v>
      </c>
      <c r="I296" s="27">
        <v>8.3748914301395416E-2</v>
      </c>
      <c r="J296" s="27">
        <v>0.15326739847660059</v>
      </c>
      <c r="K296" s="27">
        <v>1.276103407144547E-2</v>
      </c>
      <c r="L296" s="27">
        <v>0.78086268901824951</v>
      </c>
      <c r="M296" s="27">
        <v>0.1453378647565842</v>
      </c>
      <c r="N296" s="26">
        <v>1</v>
      </c>
      <c r="O296" s="26">
        <v>0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X296" s="28">
        <f t="shared" si="28"/>
        <v>5.3094029426574707E-2</v>
      </c>
      <c r="Y296" s="28">
        <f t="shared" si="28"/>
        <v>0.34821236133575439</v>
      </c>
      <c r="Z296" s="25">
        <f t="shared" si="29"/>
        <v>0</v>
      </c>
      <c r="AA296" s="25">
        <f t="shared" si="29"/>
        <v>0</v>
      </c>
      <c r="AD296" s="25">
        <f t="shared" si="30"/>
        <v>0.73810303211212158</v>
      </c>
      <c r="AE296" s="25" t="e">
        <f t="shared" si="30"/>
        <v>#N/A</v>
      </c>
      <c r="AF296" s="25" t="e">
        <f t="shared" si="30"/>
        <v>#N/A</v>
      </c>
      <c r="AG296" s="25" t="e">
        <f t="shared" si="27"/>
        <v>#N/A</v>
      </c>
      <c r="AI296" s="25">
        <f t="shared" si="33"/>
        <v>0.78086268901824951</v>
      </c>
      <c r="AJ296" s="25" t="e">
        <f t="shared" si="32"/>
        <v>#N/A</v>
      </c>
      <c r="AK296" s="25" t="e">
        <f t="shared" si="32"/>
        <v>#N/A</v>
      </c>
      <c r="AL296" s="25" t="e">
        <f t="shared" si="32"/>
        <v>#N/A</v>
      </c>
      <c r="AM296" s="25">
        <f t="shared" si="31"/>
        <v>0.1453378647565842</v>
      </c>
      <c r="AN296" s="25" t="e">
        <f t="shared" si="31"/>
        <v>#N/A</v>
      </c>
      <c r="AO296" s="25" t="e">
        <f t="shared" si="31"/>
        <v>#N/A</v>
      </c>
      <c r="AP296" s="25" t="e">
        <f t="shared" si="31"/>
        <v>#N/A</v>
      </c>
      <c r="AQ296" s="25" t="e">
        <f t="shared" si="31"/>
        <v>#N/A</v>
      </c>
    </row>
    <row r="297" spans="1:43" x14ac:dyDescent="0.35">
      <c r="A297" s="25" t="s">
        <v>62</v>
      </c>
      <c r="B297" s="25" t="s">
        <v>513</v>
      </c>
      <c r="C297" s="26">
        <v>101525</v>
      </c>
      <c r="D297" s="27">
        <v>0.33375203609466553</v>
      </c>
      <c r="E297" s="27">
        <v>0.9844520092010498</v>
      </c>
      <c r="F297" s="27">
        <v>0.51022577285766602</v>
      </c>
      <c r="G297" s="27">
        <v>1.0881780385971069</v>
      </c>
      <c r="H297" s="27">
        <v>-0.10185651481151579</v>
      </c>
      <c r="I297" s="27">
        <v>-1.811446808278561E-2</v>
      </c>
      <c r="J297" s="27">
        <v>0.12765373289585111</v>
      </c>
      <c r="K297" s="27">
        <v>0.36283603310585022</v>
      </c>
      <c r="L297" s="27">
        <v>0.83178806304931641</v>
      </c>
      <c r="M297" s="27">
        <v>8.6303427815437317E-2</v>
      </c>
      <c r="N297" s="26">
        <v>1</v>
      </c>
      <c r="O297" s="26">
        <v>0</v>
      </c>
      <c r="P297" s="26">
        <v>0</v>
      </c>
      <c r="Q297" s="26">
        <v>0</v>
      </c>
      <c r="R297" s="26">
        <v>0</v>
      </c>
      <c r="S297" s="26">
        <v>1</v>
      </c>
      <c r="T297" s="26">
        <v>0</v>
      </c>
      <c r="U297" s="26">
        <v>0</v>
      </c>
      <c r="V297" s="26">
        <v>0</v>
      </c>
      <c r="X297" s="28">
        <f t="shared" si="28"/>
        <v>-0.17647373676300049</v>
      </c>
      <c r="Y297" s="28">
        <f t="shared" si="28"/>
        <v>-0.10372602939605713</v>
      </c>
      <c r="Z297" s="25">
        <f t="shared" si="29"/>
        <v>1</v>
      </c>
      <c r="AA297" s="25">
        <f t="shared" si="29"/>
        <v>1</v>
      </c>
      <c r="AD297" s="25">
        <f t="shared" si="30"/>
        <v>1.0881780385971069</v>
      </c>
      <c r="AE297" s="25" t="e">
        <f t="shared" si="30"/>
        <v>#N/A</v>
      </c>
      <c r="AF297" s="25" t="e">
        <f t="shared" si="30"/>
        <v>#N/A</v>
      </c>
      <c r="AG297" s="25" t="e">
        <f t="shared" si="27"/>
        <v>#N/A</v>
      </c>
      <c r="AI297" s="25">
        <f t="shared" si="33"/>
        <v>0.83178806304931641</v>
      </c>
      <c r="AJ297" s="25" t="e">
        <f t="shared" si="32"/>
        <v>#N/A</v>
      </c>
      <c r="AK297" s="25" t="e">
        <f t="shared" si="32"/>
        <v>#N/A</v>
      </c>
      <c r="AL297" s="25" t="e">
        <f t="shared" si="32"/>
        <v>#N/A</v>
      </c>
      <c r="AM297" s="25">
        <f t="shared" si="31"/>
        <v>8.6303427815437317E-2</v>
      </c>
      <c r="AN297" s="25" t="e">
        <f t="shared" si="31"/>
        <v>#N/A</v>
      </c>
      <c r="AO297" s="25" t="e">
        <f t="shared" si="31"/>
        <v>#N/A</v>
      </c>
      <c r="AP297" s="25" t="e">
        <f t="shared" si="31"/>
        <v>#N/A</v>
      </c>
      <c r="AQ297" s="25" t="e">
        <f t="shared" si="31"/>
        <v>#N/A</v>
      </c>
    </row>
    <row r="298" spans="1:43" x14ac:dyDescent="0.35">
      <c r="A298" s="25" t="s">
        <v>62</v>
      </c>
      <c r="B298" s="25" t="s">
        <v>514</v>
      </c>
      <c r="C298" s="26">
        <v>14528</v>
      </c>
      <c r="D298" s="27">
        <v>0.52614206075668335</v>
      </c>
      <c r="E298" s="27">
        <v>1.0017117261886599</v>
      </c>
      <c r="F298" s="27">
        <v>0.65528237819671631</v>
      </c>
      <c r="G298" s="27">
        <v>0.84635287523269653</v>
      </c>
      <c r="H298" s="27">
        <v>9.0533509850502014E-2</v>
      </c>
      <c r="I298" s="27">
        <v>-8.547502220608294E-4</v>
      </c>
      <c r="J298" s="27">
        <v>0.27271035313606262</v>
      </c>
      <c r="K298" s="27">
        <v>0.1210108771920204</v>
      </c>
      <c r="L298" s="27">
        <v>0.6078951358795166</v>
      </c>
      <c r="M298" s="27">
        <v>0.1848591864109039</v>
      </c>
      <c r="N298" s="26">
        <v>1</v>
      </c>
      <c r="O298" s="26">
        <v>0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X298" s="28">
        <f t="shared" si="28"/>
        <v>-0.12914031744003296</v>
      </c>
      <c r="Y298" s="28">
        <f t="shared" si="28"/>
        <v>0.15535885095596336</v>
      </c>
      <c r="Z298" s="25">
        <f t="shared" si="29"/>
        <v>1</v>
      </c>
      <c r="AA298" s="25">
        <f t="shared" si="29"/>
        <v>0</v>
      </c>
      <c r="AD298" s="25">
        <f t="shared" si="30"/>
        <v>0.84635287523269653</v>
      </c>
      <c r="AE298" s="25" t="e">
        <f t="shared" si="30"/>
        <v>#N/A</v>
      </c>
      <c r="AF298" s="25" t="e">
        <f t="shared" si="30"/>
        <v>#N/A</v>
      </c>
      <c r="AG298" s="25" t="e">
        <f t="shared" si="27"/>
        <v>#N/A</v>
      </c>
      <c r="AI298" s="25">
        <f t="shared" si="33"/>
        <v>0.6078951358795166</v>
      </c>
      <c r="AJ298" s="25" t="e">
        <f t="shared" si="32"/>
        <v>#N/A</v>
      </c>
      <c r="AK298" s="25" t="e">
        <f t="shared" si="32"/>
        <v>#N/A</v>
      </c>
      <c r="AL298" s="25" t="e">
        <f t="shared" si="32"/>
        <v>#N/A</v>
      </c>
      <c r="AM298" s="25">
        <f t="shared" si="31"/>
        <v>0.1848591864109039</v>
      </c>
      <c r="AN298" s="25" t="e">
        <f t="shared" si="31"/>
        <v>#N/A</v>
      </c>
      <c r="AO298" s="25" t="e">
        <f t="shared" si="31"/>
        <v>#N/A</v>
      </c>
      <c r="AP298" s="25" t="e">
        <f t="shared" si="31"/>
        <v>#N/A</v>
      </c>
      <c r="AQ298" s="25" t="e">
        <f t="shared" si="31"/>
        <v>#N/A</v>
      </c>
    </row>
    <row r="299" spans="1:43" x14ac:dyDescent="0.35">
      <c r="A299" s="25" t="s">
        <v>62</v>
      </c>
      <c r="B299" s="25" t="s">
        <v>515</v>
      </c>
      <c r="C299" s="26">
        <v>102880</v>
      </c>
      <c r="D299" s="27">
        <v>0.43426591157913208</v>
      </c>
      <c r="E299" s="27">
        <v>1.0610402822494509</v>
      </c>
      <c r="F299" s="27">
        <v>0.30878201127052313</v>
      </c>
      <c r="G299" s="27">
        <v>0.65070235729217529</v>
      </c>
      <c r="H299" s="27">
        <v>-1.3426407240331171E-3</v>
      </c>
      <c r="I299" s="27">
        <v>5.8473806828260422E-2</v>
      </c>
      <c r="J299" s="27">
        <v>-7.3790028691291809E-2</v>
      </c>
      <c r="K299" s="27">
        <v>-7.4639640748500824E-2</v>
      </c>
      <c r="L299" s="27">
        <v>0.78085726499557495</v>
      </c>
      <c r="M299" s="27">
        <v>9.2326849699020386E-2</v>
      </c>
      <c r="N299" s="26">
        <v>1</v>
      </c>
      <c r="O299" s="26">
        <v>0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X299" s="28">
        <f t="shared" si="28"/>
        <v>0.12548390030860895</v>
      </c>
      <c r="Y299" s="28">
        <f t="shared" si="28"/>
        <v>0.41033792495727561</v>
      </c>
      <c r="Z299" s="25">
        <f t="shared" si="29"/>
        <v>0</v>
      </c>
      <c r="AA299" s="25">
        <f t="shared" si="29"/>
        <v>0</v>
      </c>
      <c r="AD299" s="25">
        <f t="shared" si="30"/>
        <v>0.65070235729217529</v>
      </c>
      <c r="AE299" s="25" t="e">
        <f t="shared" si="30"/>
        <v>#N/A</v>
      </c>
      <c r="AF299" s="25" t="e">
        <f t="shared" si="30"/>
        <v>#N/A</v>
      </c>
      <c r="AG299" s="25" t="e">
        <f t="shared" si="27"/>
        <v>#N/A</v>
      </c>
      <c r="AI299" s="25">
        <f t="shared" si="33"/>
        <v>0.78085726499557495</v>
      </c>
      <c r="AJ299" s="25" t="e">
        <f t="shared" si="32"/>
        <v>#N/A</v>
      </c>
      <c r="AK299" s="25" t="e">
        <f t="shared" si="32"/>
        <v>#N/A</v>
      </c>
      <c r="AL299" s="25" t="e">
        <f t="shared" si="32"/>
        <v>#N/A</v>
      </c>
      <c r="AM299" s="25">
        <f t="shared" si="31"/>
        <v>9.2326849699020386E-2</v>
      </c>
      <c r="AN299" s="25" t="e">
        <f t="shared" si="31"/>
        <v>#N/A</v>
      </c>
      <c r="AO299" s="25" t="e">
        <f t="shared" si="31"/>
        <v>#N/A</v>
      </c>
      <c r="AP299" s="25" t="e">
        <f t="shared" si="31"/>
        <v>#N/A</v>
      </c>
      <c r="AQ299" s="25" t="e">
        <f t="shared" si="31"/>
        <v>#N/A</v>
      </c>
    </row>
    <row r="300" spans="1:43" x14ac:dyDescent="0.35">
      <c r="A300" s="25" t="s">
        <v>62</v>
      </c>
      <c r="B300" s="25" t="s">
        <v>516</v>
      </c>
      <c r="C300" s="26">
        <v>112924</v>
      </c>
      <c r="D300" s="27">
        <v>0.35612913966178888</v>
      </c>
      <c r="E300" s="27">
        <v>0.94978010654449463</v>
      </c>
      <c r="F300" s="27">
        <v>0.352672278881073</v>
      </c>
      <c r="G300" s="27">
        <v>0.71469205617904663</v>
      </c>
      <c r="H300" s="27">
        <v>-7.9479411244392395E-2</v>
      </c>
      <c r="I300" s="27">
        <v>-5.2786368876695633E-2</v>
      </c>
      <c r="J300" s="27">
        <v>-2.989975921809673E-2</v>
      </c>
      <c r="K300" s="27">
        <v>-1.064994186162949E-2</v>
      </c>
      <c r="L300" s="27">
        <v>0.85286629199981689</v>
      </c>
      <c r="M300" s="27">
        <v>7.7384136617183685E-2</v>
      </c>
      <c r="N300" s="26">
        <v>1</v>
      </c>
      <c r="O300" s="26">
        <v>0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X300" s="28">
        <f t="shared" si="28"/>
        <v>3.4568607807158869E-3</v>
      </c>
      <c r="Y300" s="28">
        <f t="shared" si="28"/>
        <v>0.235088050365448</v>
      </c>
      <c r="Z300" s="25">
        <f t="shared" si="29"/>
        <v>0</v>
      </c>
      <c r="AA300" s="25">
        <f t="shared" si="29"/>
        <v>0</v>
      </c>
      <c r="AD300" s="25">
        <f t="shared" si="30"/>
        <v>0.71469205617904663</v>
      </c>
      <c r="AE300" s="25" t="e">
        <f t="shared" si="30"/>
        <v>#N/A</v>
      </c>
      <c r="AF300" s="25" t="e">
        <f t="shared" si="30"/>
        <v>#N/A</v>
      </c>
      <c r="AG300" s="25" t="e">
        <f t="shared" si="27"/>
        <v>#N/A</v>
      </c>
      <c r="AI300" s="25">
        <f t="shared" si="33"/>
        <v>0.85286629199981689</v>
      </c>
      <c r="AJ300" s="25" t="e">
        <f t="shared" si="32"/>
        <v>#N/A</v>
      </c>
      <c r="AK300" s="25" t="e">
        <f t="shared" si="32"/>
        <v>#N/A</v>
      </c>
      <c r="AL300" s="25" t="e">
        <f t="shared" si="32"/>
        <v>#N/A</v>
      </c>
      <c r="AM300" s="25">
        <f t="shared" si="31"/>
        <v>7.7384136617183685E-2</v>
      </c>
      <c r="AN300" s="25" t="e">
        <f t="shared" si="31"/>
        <v>#N/A</v>
      </c>
      <c r="AO300" s="25" t="e">
        <f t="shared" si="31"/>
        <v>#N/A</v>
      </c>
      <c r="AP300" s="25" t="e">
        <f t="shared" si="31"/>
        <v>#N/A</v>
      </c>
      <c r="AQ300" s="25" t="e">
        <f t="shared" si="31"/>
        <v>#N/A</v>
      </c>
    </row>
    <row r="301" spans="1:43" x14ac:dyDescent="0.35">
      <c r="A301" s="25" t="s">
        <v>62</v>
      </c>
      <c r="B301" s="25" t="s">
        <v>517</v>
      </c>
      <c r="C301" s="26">
        <v>110839</v>
      </c>
      <c r="D301" s="27">
        <v>0.36059030890464783</v>
      </c>
      <c r="E301" s="27">
        <v>1.154778718948364</v>
      </c>
      <c r="F301" s="27">
        <v>0.32475364208221441</v>
      </c>
      <c r="G301" s="27">
        <v>0.53190052509307861</v>
      </c>
      <c r="H301" s="27">
        <v>-7.5018242001533508E-2</v>
      </c>
      <c r="I301" s="27">
        <v>0.15221224725246429</v>
      </c>
      <c r="J301" s="27">
        <v>-5.7818394154310233E-2</v>
      </c>
      <c r="K301" s="27">
        <v>-0.1934414803981781</v>
      </c>
      <c r="L301" s="27">
        <v>0.83192026615142822</v>
      </c>
      <c r="M301" s="27">
        <v>0.1112556979060173</v>
      </c>
      <c r="N301" s="26">
        <v>1</v>
      </c>
      <c r="O301" s="26">
        <v>0</v>
      </c>
      <c r="P301" s="26">
        <v>0</v>
      </c>
      <c r="Q301" s="26">
        <v>0</v>
      </c>
      <c r="R301" s="26">
        <v>0</v>
      </c>
      <c r="S301" s="26">
        <v>0</v>
      </c>
      <c r="T301" s="26">
        <v>0</v>
      </c>
      <c r="U301" s="26">
        <v>0</v>
      </c>
      <c r="V301" s="26">
        <v>0</v>
      </c>
      <c r="X301" s="28">
        <f t="shared" si="28"/>
        <v>3.5836666822433416E-2</v>
      </c>
      <c r="Y301" s="28">
        <f t="shared" si="28"/>
        <v>0.62287819385528542</v>
      </c>
      <c r="Z301" s="25">
        <f t="shared" si="29"/>
        <v>0</v>
      </c>
      <c r="AA301" s="25">
        <f t="shared" si="29"/>
        <v>0</v>
      </c>
      <c r="AD301" s="25">
        <f t="shared" si="30"/>
        <v>0.53190052509307861</v>
      </c>
      <c r="AE301" s="25" t="e">
        <f t="shared" si="30"/>
        <v>#N/A</v>
      </c>
      <c r="AF301" s="25" t="e">
        <f t="shared" si="30"/>
        <v>#N/A</v>
      </c>
      <c r="AG301" s="25" t="e">
        <f t="shared" si="27"/>
        <v>#N/A</v>
      </c>
      <c r="AI301" s="25">
        <f t="shared" si="33"/>
        <v>0.83192026615142822</v>
      </c>
      <c r="AJ301" s="25" t="e">
        <f t="shared" si="32"/>
        <v>#N/A</v>
      </c>
      <c r="AK301" s="25" t="e">
        <f t="shared" si="32"/>
        <v>#N/A</v>
      </c>
      <c r="AL301" s="25" t="e">
        <f t="shared" si="32"/>
        <v>#N/A</v>
      </c>
      <c r="AM301" s="25">
        <f t="shared" si="31"/>
        <v>0.1112556979060173</v>
      </c>
      <c r="AN301" s="25" t="e">
        <f t="shared" si="31"/>
        <v>#N/A</v>
      </c>
      <c r="AO301" s="25" t="e">
        <f t="shared" si="31"/>
        <v>#N/A</v>
      </c>
      <c r="AP301" s="25" t="e">
        <f t="shared" si="31"/>
        <v>#N/A</v>
      </c>
      <c r="AQ301" s="25" t="e">
        <f t="shared" si="31"/>
        <v>#N/A</v>
      </c>
    </row>
    <row r="302" spans="1:43" x14ac:dyDescent="0.35">
      <c r="A302" s="25" t="s">
        <v>62</v>
      </c>
      <c r="B302" s="25" t="s">
        <v>518</v>
      </c>
      <c r="C302" s="26">
        <v>20477</v>
      </c>
      <c r="D302" s="27">
        <v>0.63475680351257324</v>
      </c>
      <c r="E302" s="27">
        <v>1.126789331436157</v>
      </c>
      <c r="F302" s="27">
        <v>0.65032958984375</v>
      </c>
      <c r="G302" s="27">
        <v>1.0881414413452151</v>
      </c>
      <c r="H302" s="27">
        <v>0.19914825260639191</v>
      </c>
      <c r="I302" s="27">
        <v>0.12422285228967669</v>
      </c>
      <c r="J302" s="27">
        <v>0.26775756478309631</v>
      </c>
      <c r="K302" s="27">
        <v>0.36279943585395807</v>
      </c>
      <c r="L302" s="27">
        <v>0.27590379118919373</v>
      </c>
      <c r="M302" s="27">
        <v>0.24124583601951599</v>
      </c>
      <c r="N302" s="26">
        <v>1</v>
      </c>
      <c r="O302" s="26">
        <v>0</v>
      </c>
      <c r="P302" s="26">
        <v>0</v>
      </c>
      <c r="Q302" s="26">
        <v>0</v>
      </c>
      <c r="R302" s="26">
        <v>0</v>
      </c>
      <c r="S302" s="26">
        <v>0</v>
      </c>
      <c r="T302" s="26">
        <v>0</v>
      </c>
      <c r="U302" s="26">
        <v>0</v>
      </c>
      <c r="V302" s="26">
        <v>0</v>
      </c>
      <c r="X302" s="28">
        <f t="shared" si="28"/>
        <v>-1.5572786331176758E-2</v>
      </c>
      <c r="Y302" s="28">
        <f t="shared" si="28"/>
        <v>3.8647890090941939E-2</v>
      </c>
      <c r="Z302" s="25">
        <f t="shared" si="29"/>
        <v>1</v>
      </c>
      <c r="AA302" s="25">
        <f t="shared" si="29"/>
        <v>0</v>
      </c>
      <c r="AD302" s="25">
        <f t="shared" si="30"/>
        <v>1.0881414413452151</v>
      </c>
      <c r="AE302" s="25" t="e">
        <f t="shared" si="30"/>
        <v>#N/A</v>
      </c>
      <c r="AF302" s="25" t="e">
        <f t="shared" si="30"/>
        <v>#N/A</v>
      </c>
      <c r="AG302" s="25" t="e">
        <f t="shared" si="27"/>
        <v>#N/A</v>
      </c>
      <c r="AI302" s="25">
        <f t="shared" si="33"/>
        <v>0.27590379118919373</v>
      </c>
      <c r="AJ302" s="25" t="e">
        <f t="shared" si="32"/>
        <v>#N/A</v>
      </c>
      <c r="AK302" s="25" t="e">
        <f t="shared" si="32"/>
        <v>#N/A</v>
      </c>
      <c r="AL302" s="25" t="e">
        <f t="shared" si="32"/>
        <v>#N/A</v>
      </c>
      <c r="AM302" s="25">
        <f t="shared" si="31"/>
        <v>0.24124583601951599</v>
      </c>
      <c r="AN302" s="25" t="e">
        <f t="shared" si="31"/>
        <v>#N/A</v>
      </c>
      <c r="AO302" s="25" t="e">
        <f t="shared" si="31"/>
        <v>#N/A</v>
      </c>
      <c r="AP302" s="25" t="e">
        <f t="shared" si="31"/>
        <v>#N/A</v>
      </c>
      <c r="AQ302" s="25" t="e">
        <f t="shared" si="31"/>
        <v>#N/A</v>
      </c>
    </row>
    <row r="303" spans="1:43" x14ac:dyDescent="0.35">
      <c r="A303" s="25" t="s">
        <v>62</v>
      </c>
      <c r="B303" s="25" t="s">
        <v>519</v>
      </c>
      <c r="C303" s="26">
        <v>113648</v>
      </c>
      <c r="D303" s="27">
        <v>-1.3500929344445469E-3</v>
      </c>
      <c r="E303" s="27">
        <v>0.68417274951934814</v>
      </c>
      <c r="F303" s="27">
        <v>0.16569750010967249</v>
      </c>
      <c r="G303" s="27">
        <v>0.57953429222106934</v>
      </c>
      <c r="H303" s="27">
        <v>-0.43695864081382751</v>
      </c>
      <c r="I303" s="27">
        <v>-0.31839373707771301</v>
      </c>
      <c r="J303" s="27">
        <v>-0.21687453985214231</v>
      </c>
      <c r="K303" s="27">
        <v>-0.14580771327018741</v>
      </c>
      <c r="L303" s="27">
        <v>0.66315621137619019</v>
      </c>
      <c r="M303" s="27">
        <v>0.15520106256008151</v>
      </c>
      <c r="N303" s="26">
        <v>1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X303" s="28">
        <f t="shared" si="28"/>
        <v>-0.16704759304411704</v>
      </c>
      <c r="Y303" s="28">
        <f t="shared" si="28"/>
        <v>0.10463845729827881</v>
      </c>
      <c r="Z303" s="25">
        <f t="shared" si="29"/>
        <v>1</v>
      </c>
      <c r="AA303" s="25">
        <f t="shared" si="29"/>
        <v>0</v>
      </c>
      <c r="AD303" s="25">
        <f t="shared" si="30"/>
        <v>0.57953429222106934</v>
      </c>
      <c r="AE303" s="25" t="e">
        <f t="shared" si="30"/>
        <v>#N/A</v>
      </c>
      <c r="AF303" s="25" t="e">
        <f t="shared" si="30"/>
        <v>#N/A</v>
      </c>
      <c r="AG303" s="25" t="e">
        <f t="shared" si="27"/>
        <v>#N/A</v>
      </c>
      <c r="AI303" s="25">
        <f t="shared" si="33"/>
        <v>0.66315621137619019</v>
      </c>
      <c r="AJ303" s="25" t="e">
        <f t="shared" si="32"/>
        <v>#N/A</v>
      </c>
      <c r="AK303" s="25" t="e">
        <f t="shared" si="32"/>
        <v>#N/A</v>
      </c>
      <c r="AL303" s="25" t="e">
        <f t="shared" si="32"/>
        <v>#N/A</v>
      </c>
      <c r="AM303" s="25">
        <f t="shared" si="31"/>
        <v>0.15520106256008151</v>
      </c>
      <c r="AN303" s="25" t="e">
        <f t="shared" si="31"/>
        <v>#N/A</v>
      </c>
      <c r="AO303" s="25" t="e">
        <f t="shared" si="31"/>
        <v>#N/A</v>
      </c>
      <c r="AP303" s="25" t="e">
        <f t="shared" si="31"/>
        <v>#N/A</v>
      </c>
      <c r="AQ303" s="25" t="e">
        <f t="shared" si="31"/>
        <v>#N/A</v>
      </c>
    </row>
    <row r="304" spans="1:43" x14ac:dyDescent="0.35">
      <c r="A304" s="25" t="s">
        <v>62</v>
      </c>
      <c r="B304" s="25" t="s">
        <v>520</v>
      </c>
      <c r="C304" s="26">
        <v>111549</v>
      </c>
      <c r="D304" s="27">
        <v>0.55724948644638062</v>
      </c>
      <c r="E304" s="27">
        <v>1.104847311973572</v>
      </c>
      <c r="F304" s="27">
        <v>0.4757920503616333</v>
      </c>
      <c r="G304" s="27">
        <v>0.7767903208732605</v>
      </c>
      <c r="H304" s="27">
        <v>0.12164093554019929</v>
      </c>
      <c r="I304" s="27">
        <v>0.1022808328270912</v>
      </c>
      <c r="J304" s="27">
        <v>9.322001039981842E-2</v>
      </c>
      <c r="K304" s="27">
        <v>5.1448322832584381E-2</v>
      </c>
      <c r="L304" s="27">
        <v>0.82831716537475586</v>
      </c>
      <c r="M304" s="27">
        <v>0.11472403258085249</v>
      </c>
      <c r="N304" s="26">
        <v>1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X304" s="28">
        <f t="shared" si="28"/>
        <v>8.1457436084747314E-2</v>
      </c>
      <c r="Y304" s="28">
        <f t="shared" si="28"/>
        <v>0.3280569911003115</v>
      </c>
      <c r="Z304" s="25">
        <f t="shared" si="29"/>
        <v>0</v>
      </c>
      <c r="AA304" s="25">
        <f t="shared" si="29"/>
        <v>0</v>
      </c>
      <c r="AD304" s="25">
        <f t="shared" si="30"/>
        <v>0.7767903208732605</v>
      </c>
      <c r="AE304" s="25" t="e">
        <f t="shared" si="30"/>
        <v>#N/A</v>
      </c>
      <c r="AF304" s="25" t="e">
        <f t="shared" si="30"/>
        <v>#N/A</v>
      </c>
      <c r="AG304" s="25" t="e">
        <f t="shared" si="27"/>
        <v>#N/A</v>
      </c>
      <c r="AI304" s="25">
        <f t="shared" si="33"/>
        <v>0.82831716537475586</v>
      </c>
      <c r="AJ304" s="25" t="e">
        <f t="shared" si="32"/>
        <v>#N/A</v>
      </c>
      <c r="AK304" s="25" t="e">
        <f t="shared" si="32"/>
        <v>#N/A</v>
      </c>
      <c r="AL304" s="25" t="e">
        <f t="shared" si="32"/>
        <v>#N/A</v>
      </c>
      <c r="AM304" s="25">
        <f t="shared" si="31"/>
        <v>0.11472403258085249</v>
      </c>
      <c r="AN304" s="25" t="e">
        <f t="shared" si="31"/>
        <v>#N/A</v>
      </c>
      <c r="AO304" s="25" t="e">
        <f t="shared" si="31"/>
        <v>#N/A</v>
      </c>
      <c r="AP304" s="25" t="e">
        <f t="shared" si="31"/>
        <v>#N/A</v>
      </c>
      <c r="AQ304" s="25" t="e">
        <f t="shared" si="31"/>
        <v>#N/A</v>
      </c>
    </row>
    <row r="305" spans="1:43" x14ac:dyDescent="0.35">
      <c r="A305" s="25" t="s">
        <v>62</v>
      </c>
      <c r="B305" s="25" t="s">
        <v>521</v>
      </c>
      <c r="C305" s="26">
        <v>112905</v>
      </c>
      <c r="D305" s="27">
        <v>0.41563987731933588</v>
      </c>
      <c r="E305" s="27">
        <v>0.99920976161956787</v>
      </c>
      <c r="F305" s="27">
        <v>0.32032617926597601</v>
      </c>
      <c r="G305" s="27">
        <v>0.68738424777984619</v>
      </c>
      <c r="H305" s="27">
        <v>-1.9968675449490551E-2</v>
      </c>
      <c r="I305" s="27">
        <v>-3.3567147329449649E-3</v>
      </c>
      <c r="J305" s="27">
        <v>-6.224585697054863E-2</v>
      </c>
      <c r="K305" s="27">
        <v>-3.7957750260829932E-2</v>
      </c>
      <c r="L305" s="27">
        <v>0.84061318635940552</v>
      </c>
      <c r="M305" s="27">
        <v>8.6492642760276794E-2</v>
      </c>
      <c r="N305" s="26">
        <v>1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0</v>
      </c>
      <c r="U305" s="26">
        <v>0</v>
      </c>
      <c r="V305" s="26">
        <v>0</v>
      </c>
      <c r="X305" s="28">
        <f t="shared" si="28"/>
        <v>9.5313698053359874E-2</v>
      </c>
      <c r="Y305" s="28">
        <f t="shared" si="28"/>
        <v>0.31182551383972168</v>
      </c>
      <c r="Z305" s="25">
        <f t="shared" si="29"/>
        <v>0</v>
      </c>
      <c r="AA305" s="25">
        <f t="shared" si="29"/>
        <v>0</v>
      </c>
      <c r="AD305" s="25">
        <f t="shared" si="30"/>
        <v>0.68738424777984619</v>
      </c>
      <c r="AE305" s="25" t="e">
        <f t="shared" si="30"/>
        <v>#N/A</v>
      </c>
      <c r="AF305" s="25" t="e">
        <f t="shared" si="30"/>
        <v>#N/A</v>
      </c>
      <c r="AG305" s="25" t="e">
        <f t="shared" si="27"/>
        <v>#N/A</v>
      </c>
      <c r="AI305" s="25">
        <f t="shared" si="33"/>
        <v>0.84061318635940552</v>
      </c>
      <c r="AJ305" s="25" t="e">
        <f t="shared" si="32"/>
        <v>#N/A</v>
      </c>
      <c r="AK305" s="25" t="e">
        <f t="shared" si="32"/>
        <v>#N/A</v>
      </c>
      <c r="AL305" s="25" t="e">
        <f t="shared" si="32"/>
        <v>#N/A</v>
      </c>
      <c r="AM305" s="25">
        <f t="shared" si="31"/>
        <v>8.6492642760276794E-2</v>
      </c>
      <c r="AN305" s="25" t="e">
        <f t="shared" si="31"/>
        <v>#N/A</v>
      </c>
      <c r="AO305" s="25" t="e">
        <f t="shared" si="31"/>
        <v>#N/A</v>
      </c>
      <c r="AP305" s="25" t="e">
        <f t="shared" si="31"/>
        <v>#N/A</v>
      </c>
      <c r="AQ305" s="25" t="e">
        <f t="shared" si="31"/>
        <v>#N/A</v>
      </c>
    </row>
    <row r="306" spans="1:43" x14ac:dyDescent="0.35">
      <c r="A306" s="25" t="s">
        <v>62</v>
      </c>
      <c r="B306" s="25" t="s">
        <v>522</v>
      </c>
      <c r="C306" s="26">
        <v>1209182</v>
      </c>
      <c r="D306" s="27">
        <v>0.442839115858078</v>
      </c>
      <c r="E306" s="27">
        <v>0.93431234359741211</v>
      </c>
      <c r="F306" s="27">
        <v>0.2167695760726929</v>
      </c>
      <c r="G306" s="27">
        <v>0.49404913187026978</v>
      </c>
      <c r="H306" s="27">
        <v>7.2305635549128064E-3</v>
      </c>
      <c r="I306" s="27">
        <v>-6.8254135549068451E-2</v>
      </c>
      <c r="J306" s="27">
        <v>-0.16580246388912201</v>
      </c>
      <c r="K306" s="27">
        <v>-0.23129287362098691</v>
      </c>
      <c r="L306" s="27">
        <v>0.94314694404602051</v>
      </c>
      <c r="M306" s="27">
        <v>2.787763811647892E-2</v>
      </c>
      <c r="N306" s="26">
        <v>1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X306" s="28">
        <f t="shared" si="28"/>
        <v>0.2260695397853851</v>
      </c>
      <c r="Y306" s="28">
        <f t="shared" si="28"/>
        <v>0.44026321172714233</v>
      </c>
      <c r="Z306" s="25">
        <f t="shared" si="29"/>
        <v>0</v>
      </c>
      <c r="AA306" s="25">
        <f t="shared" si="29"/>
        <v>0</v>
      </c>
      <c r="AD306" s="25">
        <f t="shared" si="30"/>
        <v>0.49404913187026978</v>
      </c>
      <c r="AE306" s="25" t="e">
        <f t="shared" si="30"/>
        <v>#N/A</v>
      </c>
      <c r="AF306" s="25" t="e">
        <f t="shared" si="30"/>
        <v>#N/A</v>
      </c>
      <c r="AG306" s="25" t="e">
        <f t="shared" si="27"/>
        <v>#N/A</v>
      </c>
      <c r="AI306" s="25">
        <f t="shared" si="33"/>
        <v>0.94314694404602051</v>
      </c>
      <c r="AJ306" s="25" t="e">
        <f t="shared" si="32"/>
        <v>#N/A</v>
      </c>
      <c r="AK306" s="25" t="e">
        <f t="shared" si="32"/>
        <v>#N/A</v>
      </c>
      <c r="AL306" s="25" t="e">
        <f t="shared" si="32"/>
        <v>#N/A</v>
      </c>
      <c r="AM306" s="25">
        <f t="shared" si="31"/>
        <v>2.787763811647892E-2</v>
      </c>
      <c r="AN306" s="25" t="e">
        <f t="shared" si="31"/>
        <v>#N/A</v>
      </c>
      <c r="AO306" s="25" t="e">
        <f t="shared" si="31"/>
        <v>#N/A</v>
      </c>
      <c r="AP306" s="25" t="e">
        <f t="shared" si="31"/>
        <v>#N/A</v>
      </c>
      <c r="AQ306" s="25" t="e">
        <f t="shared" si="31"/>
        <v>#N/A</v>
      </c>
    </row>
    <row r="307" spans="1:43" x14ac:dyDescent="0.35">
      <c r="A307" s="25" t="s">
        <v>62</v>
      </c>
      <c r="B307" s="25" t="s">
        <v>523</v>
      </c>
      <c r="C307" s="26">
        <v>1085370</v>
      </c>
      <c r="D307" s="27">
        <v>0.43391382694244379</v>
      </c>
      <c r="E307" s="27">
        <v>0.78029865026473999</v>
      </c>
      <c r="F307" s="27">
        <v>0.35108232498168951</v>
      </c>
      <c r="G307" s="27">
        <v>0.76393353939056396</v>
      </c>
      <c r="H307" s="27">
        <v>-1.6947253607213499E-3</v>
      </c>
      <c r="I307" s="27">
        <v>-0.22226782143116</v>
      </c>
      <c r="J307" s="27">
        <v>-3.1489711254835129E-2</v>
      </c>
      <c r="K307" s="27">
        <v>3.8591541349887848E-2</v>
      </c>
      <c r="L307" s="27">
        <v>0.90748566389083862</v>
      </c>
      <c r="M307" s="27">
        <v>4.872344434261322E-2</v>
      </c>
      <c r="N307" s="26">
        <v>1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X307" s="28">
        <f t="shared" si="28"/>
        <v>8.2831501960754284E-2</v>
      </c>
      <c r="Y307" s="28">
        <f t="shared" si="28"/>
        <v>1.6365110874176025E-2</v>
      </c>
      <c r="Z307" s="25">
        <f t="shared" si="29"/>
        <v>0</v>
      </c>
      <c r="AA307" s="25">
        <f t="shared" si="29"/>
        <v>0</v>
      </c>
      <c r="AD307" s="25">
        <f t="shared" si="30"/>
        <v>0.76393353939056396</v>
      </c>
      <c r="AE307" s="25" t="e">
        <f t="shared" si="30"/>
        <v>#N/A</v>
      </c>
      <c r="AF307" s="25" t="e">
        <f t="shared" si="30"/>
        <v>#N/A</v>
      </c>
      <c r="AG307" s="25" t="e">
        <f t="shared" si="27"/>
        <v>#N/A</v>
      </c>
      <c r="AI307" s="25">
        <f t="shared" si="33"/>
        <v>0.90748566389083862</v>
      </c>
      <c r="AJ307" s="25" t="e">
        <f t="shared" si="32"/>
        <v>#N/A</v>
      </c>
      <c r="AK307" s="25" t="e">
        <f t="shared" si="32"/>
        <v>#N/A</v>
      </c>
      <c r="AL307" s="25" t="e">
        <f t="shared" si="32"/>
        <v>#N/A</v>
      </c>
      <c r="AM307" s="25">
        <f t="shared" si="31"/>
        <v>4.872344434261322E-2</v>
      </c>
      <c r="AN307" s="25" t="e">
        <f t="shared" si="31"/>
        <v>#N/A</v>
      </c>
      <c r="AO307" s="25" t="e">
        <f t="shared" si="31"/>
        <v>#N/A</v>
      </c>
      <c r="AP307" s="25" t="e">
        <f t="shared" si="31"/>
        <v>#N/A</v>
      </c>
      <c r="AQ307" s="25" t="e">
        <f t="shared" si="31"/>
        <v>#N/A</v>
      </c>
    </row>
    <row r="308" spans="1:43" x14ac:dyDescent="0.35">
      <c r="A308" s="25" t="s">
        <v>62</v>
      </c>
      <c r="B308" s="25" t="s">
        <v>524</v>
      </c>
      <c r="C308" s="26">
        <v>105379</v>
      </c>
      <c r="D308" s="27">
        <v>0.34392073750495911</v>
      </c>
      <c r="E308" s="27">
        <v>0.74041217565536499</v>
      </c>
      <c r="F308" s="27">
        <v>0.17258946597576141</v>
      </c>
      <c r="G308" s="27">
        <v>0.60589861869812012</v>
      </c>
      <c r="H308" s="27">
        <v>-9.1687813401222229E-2</v>
      </c>
      <c r="I308" s="27">
        <v>-0.26215431094169622</v>
      </c>
      <c r="J308" s="27">
        <v>-0.20998257398605349</v>
      </c>
      <c r="K308" s="27">
        <v>-0.119443379342556</v>
      </c>
      <c r="L308" s="27">
        <v>0.77545040845870972</v>
      </c>
      <c r="M308" s="27">
        <v>0.15202975273132319</v>
      </c>
      <c r="N308" s="26">
        <v>1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0</v>
      </c>
      <c r="U308" s="26">
        <v>0</v>
      </c>
      <c r="V308" s="26">
        <v>0</v>
      </c>
      <c r="X308" s="28">
        <f t="shared" si="28"/>
        <v>0.17133127152919769</v>
      </c>
      <c r="Y308" s="28">
        <f t="shared" si="28"/>
        <v>0.13451355695724487</v>
      </c>
      <c r="Z308" s="25">
        <f t="shared" si="29"/>
        <v>0</v>
      </c>
      <c r="AA308" s="25">
        <f t="shared" si="29"/>
        <v>0</v>
      </c>
      <c r="AD308" s="25">
        <f t="shared" si="30"/>
        <v>0.60589861869812012</v>
      </c>
      <c r="AE308" s="25" t="e">
        <f t="shared" si="30"/>
        <v>#N/A</v>
      </c>
      <c r="AF308" s="25" t="e">
        <f t="shared" si="30"/>
        <v>#N/A</v>
      </c>
      <c r="AG308" s="25" t="e">
        <f t="shared" si="27"/>
        <v>#N/A</v>
      </c>
      <c r="AI308" s="25">
        <f t="shared" si="33"/>
        <v>0.77545040845870972</v>
      </c>
      <c r="AJ308" s="25" t="e">
        <f t="shared" si="32"/>
        <v>#N/A</v>
      </c>
      <c r="AK308" s="25" t="e">
        <f t="shared" si="32"/>
        <v>#N/A</v>
      </c>
      <c r="AL308" s="25" t="e">
        <f t="shared" si="32"/>
        <v>#N/A</v>
      </c>
      <c r="AM308" s="25">
        <f t="shared" si="31"/>
        <v>0.15202975273132319</v>
      </c>
      <c r="AN308" s="25" t="e">
        <f t="shared" si="31"/>
        <v>#N/A</v>
      </c>
      <c r="AO308" s="25" t="e">
        <f t="shared" si="31"/>
        <v>#N/A</v>
      </c>
      <c r="AP308" s="25" t="e">
        <f t="shared" si="31"/>
        <v>#N/A</v>
      </c>
      <c r="AQ308" s="25" t="e">
        <f t="shared" si="31"/>
        <v>#N/A</v>
      </c>
    </row>
    <row r="309" spans="1:43" x14ac:dyDescent="0.35">
      <c r="A309" s="25" t="s">
        <v>62</v>
      </c>
      <c r="B309" s="25" t="s">
        <v>525</v>
      </c>
      <c r="C309" s="26">
        <v>112883</v>
      </c>
      <c r="D309" s="27">
        <v>0.40164074301719671</v>
      </c>
      <c r="E309" s="27">
        <v>1.084861278533936</v>
      </c>
      <c r="F309" s="27">
        <v>0.29356113076210022</v>
      </c>
      <c r="G309" s="27">
        <v>0.72851526737213135</v>
      </c>
      <c r="H309" s="27">
        <v>-3.396780788898468E-2</v>
      </c>
      <c r="I309" s="27">
        <v>8.2294799387454987E-2</v>
      </c>
      <c r="J309" s="27">
        <v>-8.9010909199714661E-2</v>
      </c>
      <c r="K309" s="27">
        <v>3.1732693314552311E-3</v>
      </c>
      <c r="L309" s="27">
        <v>0.86702108383178711</v>
      </c>
      <c r="M309" s="27">
        <v>6.2230963259935379E-2</v>
      </c>
      <c r="N309" s="26">
        <v>1</v>
      </c>
      <c r="O309" s="26">
        <v>0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X309" s="28">
        <f t="shared" si="28"/>
        <v>0.10807961225509649</v>
      </c>
      <c r="Y309" s="28">
        <f t="shared" si="28"/>
        <v>0.35634601116180464</v>
      </c>
      <c r="Z309" s="25">
        <f t="shared" si="29"/>
        <v>0</v>
      </c>
      <c r="AA309" s="25">
        <f t="shared" si="29"/>
        <v>0</v>
      </c>
      <c r="AD309" s="25">
        <f t="shared" si="30"/>
        <v>0.72851526737213135</v>
      </c>
      <c r="AE309" s="25" t="e">
        <f t="shared" si="30"/>
        <v>#N/A</v>
      </c>
      <c r="AF309" s="25" t="e">
        <f t="shared" si="30"/>
        <v>#N/A</v>
      </c>
      <c r="AG309" s="25" t="e">
        <f t="shared" si="27"/>
        <v>#N/A</v>
      </c>
      <c r="AI309" s="25">
        <f t="shared" si="33"/>
        <v>0.86702108383178711</v>
      </c>
      <c r="AJ309" s="25" t="e">
        <f t="shared" si="32"/>
        <v>#N/A</v>
      </c>
      <c r="AK309" s="25" t="e">
        <f t="shared" si="32"/>
        <v>#N/A</v>
      </c>
      <c r="AL309" s="25" t="e">
        <f t="shared" si="32"/>
        <v>#N/A</v>
      </c>
      <c r="AM309" s="25">
        <f t="shared" si="31"/>
        <v>6.2230963259935379E-2</v>
      </c>
      <c r="AN309" s="25" t="e">
        <f t="shared" si="31"/>
        <v>#N/A</v>
      </c>
      <c r="AO309" s="25" t="e">
        <f t="shared" si="31"/>
        <v>#N/A</v>
      </c>
      <c r="AP309" s="25" t="e">
        <f t="shared" si="31"/>
        <v>#N/A</v>
      </c>
      <c r="AQ309" s="25" t="e">
        <f t="shared" si="31"/>
        <v>#N/A</v>
      </c>
    </row>
    <row r="310" spans="1:43" x14ac:dyDescent="0.35">
      <c r="A310" s="25" t="s">
        <v>62</v>
      </c>
      <c r="B310" s="25" t="s">
        <v>526</v>
      </c>
      <c r="C310" s="26">
        <v>1010600</v>
      </c>
      <c r="D310" s="27">
        <v>0.56123173236846924</v>
      </c>
      <c r="E310" s="27">
        <v>1.0877412557601931</v>
      </c>
      <c r="F310" s="27">
        <v>0.13123415410518649</v>
      </c>
      <c r="G310" s="27">
        <v>0.3090386688709259</v>
      </c>
      <c r="H310" s="27">
        <v>0.1256231814622879</v>
      </c>
      <c r="I310" s="27">
        <v>8.5174776613712311E-2</v>
      </c>
      <c r="J310" s="27">
        <v>-0.25133788585662842</v>
      </c>
      <c r="K310" s="27">
        <v>-0.41630333662033081</v>
      </c>
      <c r="L310" s="27">
        <v>0.95450848340988159</v>
      </c>
      <c r="M310" s="27">
        <v>1.6925668343901631E-2</v>
      </c>
      <c r="N310" s="26">
        <v>1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X310" s="28">
        <f t="shared" si="28"/>
        <v>0.42999757826328278</v>
      </c>
      <c r="Y310" s="28">
        <f t="shared" si="28"/>
        <v>0.77870258688926719</v>
      </c>
      <c r="Z310" s="25">
        <f t="shared" si="29"/>
        <v>0</v>
      </c>
      <c r="AA310" s="25">
        <f t="shared" si="29"/>
        <v>0</v>
      </c>
      <c r="AD310" s="25">
        <f t="shared" si="30"/>
        <v>0.3090386688709259</v>
      </c>
      <c r="AE310" s="25" t="e">
        <f t="shared" si="30"/>
        <v>#N/A</v>
      </c>
      <c r="AF310" s="25" t="e">
        <f t="shared" si="30"/>
        <v>#N/A</v>
      </c>
      <c r="AG310" s="25" t="e">
        <f t="shared" si="27"/>
        <v>#N/A</v>
      </c>
      <c r="AI310" s="25">
        <f t="shared" si="33"/>
        <v>0.95450848340988159</v>
      </c>
      <c r="AJ310" s="25" t="e">
        <f t="shared" si="32"/>
        <v>#N/A</v>
      </c>
      <c r="AK310" s="25" t="e">
        <f t="shared" si="32"/>
        <v>#N/A</v>
      </c>
      <c r="AL310" s="25" t="e">
        <f t="shared" si="32"/>
        <v>#N/A</v>
      </c>
      <c r="AM310" s="25">
        <f t="shared" si="31"/>
        <v>1.6925668343901631E-2</v>
      </c>
      <c r="AN310" s="25" t="e">
        <f t="shared" si="31"/>
        <v>#N/A</v>
      </c>
      <c r="AO310" s="25" t="e">
        <f t="shared" si="31"/>
        <v>#N/A</v>
      </c>
      <c r="AP310" s="25" t="e">
        <f t="shared" si="31"/>
        <v>#N/A</v>
      </c>
      <c r="AQ310" s="25" t="e">
        <f t="shared" si="31"/>
        <v>#N/A</v>
      </c>
    </row>
    <row r="311" spans="1:43" x14ac:dyDescent="0.35">
      <c r="A311" s="25" t="s">
        <v>62</v>
      </c>
      <c r="B311" s="25" t="s">
        <v>527</v>
      </c>
      <c r="C311" s="26">
        <v>112318</v>
      </c>
      <c r="D311" s="27">
        <v>0.2133964151144028</v>
      </c>
      <c r="E311" s="27">
        <v>0.39390829205513</v>
      </c>
      <c r="F311" s="27">
        <v>0.33010628819465643</v>
      </c>
      <c r="G311" s="27">
        <v>0.6876218318939209</v>
      </c>
      <c r="H311" s="27">
        <v>-0.22221213579177859</v>
      </c>
      <c r="I311" s="27">
        <v>-0.60865819454193115</v>
      </c>
      <c r="J311" s="27">
        <v>-5.246574804186821E-2</v>
      </c>
      <c r="K311" s="27">
        <v>-3.7720166146755219E-2</v>
      </c>
      <c r="L311" s="27">
        <v>0.64241218566894531</v>
      </c>
      <c r="M311" s="27">
        <v>0.1158842146396637</v>
      </c>
      <c r="N311" s="26">
        <v>1</v>
      </c>
      <c r="O311" s="26">
        <v>0</v>
      </c>
      <c r="P311" s="26">
        <v>0</v>
      </c>
      <c r="Q311" s="26">
        <v>0</v>
      </c>
      <c r="R311" s="26">
        <v>1</v>
      </c>
      <c r="S311" s="26">
        <v>1</v>
      </c>
      <c r="T311" s="26">
        <v>0</v>
      </c>
      <c r="U311" s="26">
        <v>0</v>
      </c>
      <c r="V311" s="26">
        <v>0</v>
      </c>
      <c r="X311" s="28">
        <f t="shared" si="28"/>
        <v>-0.11670987308025363</v>
      </c>
      <c r="Y311" s="28">
        <f t="shared" si="28"/>
        <v>-0.29371353983879089</v>
      </c>
      <c r="Z311" s="25">
        <f t="shared" si="29"/>
        <v>1</v>
      </c>
      <c r="AA311" s="25">
        <f t="shared" si="29"/>
        <v>1</v>
      </c>
      <c r="AD311" s="25">
        <f t="shared" si="30"/>
        <v>0.6876218318939209</v>
      </c>
      <c r="AE311" s="25" t="e">
        <f t="shared" si="30"/>
        <v>#N/A</v>
      </c>
      <c r="AF311" s="25" t="e">
        <f t="shared" si="30"/>
        <v>#N/A</v>
      </c>
      <c r="AG311" s="25" t="e">
        <f t="shared" si="27"/>
        <v>#N/A</v>
      </c>
      <c r="AI311" s="25">
        <f t="shared" si="33"/>
        <v>0.64241218566894531</v>
      </c>
      <c r="AJ311" s="25" t="e">
        <f t="shared" si="32"/>
        <v>#N/A</v>
      </c>
      <c r="AK311" s="25" t="e">
        <f t="shared" si="32"/>
        <v>#N/A</v>
      </c>
      <c r="AL311" s="25" t="e">
        <f t="shared" si="32"/>
        <v>#N/A</v>
      </c>
      <c r="AM311" s="25">
        <f t="shared" si="31"/>
        <v>0.1158842146396637</v>
      </c>
      <c r="AN311" s="25" t="e">
        <f t="shared" si="31"/>
        <v>#N/A</v>
      </c>
      <c r="AO311" s="25" t="e">
        <f t="shared" si="31"/>
        <v>#N/A</v>
      </c>
      <c r="AP311" s="25" t="e">
        <f t="shared" si="31"/>
        <v>#N/A</v>
      </c>
      <c r="AQ311" s="25">
        <f t="shared" si="31"/>
        <v>0.1158842146396637</v>
      </c>
    </row>
    <row r="312" spans="1:43" x14ac:dyDescent="0.35">
      <c r="A312" s="25" t="s">
        <v>62</v>
      </c>
      <c r="B312" s="25" t="s">
        <v>528</v>
      </c>
      <c r="C312" s="26">
        <v>1054053</v>
      </c>
      <c r="D312" s="27">
        <v>0.23093873262405401</v>
      </c>
      <c r="E312" s="27">
        <v>0.81860363483428955</v>
      </c>
      <c r="F312" s="27">
        <v>0.31866469979286188</v>
      </c>
      <c r="G312" s="27">
        <v>0.6936221718788147</v>
      </c>
      <c r="H312" s="27">
        <v>-0.20466981828212741</v>
      </c>
      <c r="I312" s="27">
        <v>-0.18396283686161041</v>
      </c>
      <c r="J312" s="27">
        <v>-6.3907340168952942E-2</v>
      </c>
      <c r="K312" s="27">
        <v>-3.171982616186142E-2</v>
      </c>
      <c r="L312" s="27">
        <v>0.889934241771698</v>
      </c>
      <c r="M312" s="27">
        <v>8.6732156574726105E-2</v>
      </c>
      <c r="N312" s="26">
        <v>1</v>
      </c>
      <c r="O312" s="26">
        <v>0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X312" s="28">
        <f t="shared" si="28"/>
        <v>-8.7725967168807872E-2</v>
      </c>
      <c r="Y312" s="28">
        <f t="shared" si="28"/>
        <v>0.12498146295547485</v>
      </c>
      <c r="Z312" s="25">
        <f t="shared" si="29"/>
        <v>1</v>
      </c>
      <c r="AA312" s="25">
        <f t="shared" si="29"/>
        <v>0</v>
      </c>
      <c r="AD312" s="25">
        <f t="shared" si="30"/>
        <v>0.6936221718788147</v>
      </c>
      <c r="AE312" s="25" t="e">
        <f t="shared" si="30"/>
        <v>#N/A</v>
      </c>
      <c r="AF312" s="25" t="e">
        <f t="shared" si="30"/>
        <v>#N/A</v>
      </c>
      <c r="AG312" s="25" t="e">
        <f t="shared" si="27"/>
        <v>#N/A</v>
      </c>
      <c r="AI312" s="25">
        <f t="shared" si="33"/>
        <v>0.889934241771698</v>
      </c>
      <c r="AJ312" s="25" t="e">
        <f t="shared" si="32"/>
        <v>#N/A</v>
      </c>
      <c r="AK312" s="25" t="e">
        <f t="shared" si="32"/>
        <v>#N/A</v>
      </c>
      <c r="AL312" s="25" t="e">
        <f t="shared" si="32"/>
        <v>#N/A</v>
      </c>
      <c r="AM312" s="25">
        <f t="shared" si="31"/>
        <v>8.6732156574726105E-2</v>
      </c>
      <c r="AN312" s="25" t="e">
        <f t="shared" si="31"/>
        <v>#N/A</v>
      </c>
      <c r="AO312" s="25" t="e">
        <f t="shared" si="31"/>
        <v>#N/A</v>
      </c>
      <c r="AP312" s="25" t="e">
        <f t="shared" si="31"/>
        <v>#N/A</v>
      </c>
      <c r="AQ312" s="25" t="e">
        <f t="shared" si="31"/>
        <v>#N/A</v>
      </c>
    </row>
    <row r="313" spans="1:43" x14ac:dyDescent="0.35">
      <c r="A313" s="25" t="s">
        <v>62</v>
      </c>
      <c r="B313" s="25" t="s">
        <v>529</v>
      </c>
      <c r="C313" s="26">
        <v>110592</v>
      </c>
      <c r="D313" s="27">
        <v>0.61656498908996582</v>
      </c>
      <c r="E313" s="27">
        <v>0.98900014162063599</v>
      </c>
      <c r="F313" s="27">
        <v>0.619221031665802</v>
      </c>
      <c r="G313" s="27">
        <v>0.76503938436508179</v>
      </c>
      <c r="H313" s="27">
        <v>0.18095643818378451</v>
      </c>
      <c r="I313" s="27">
        <v>-1.356633473187685E-2</v>
      </c>
      <c r="J313" s="27">
        <v>0.23664899170398709</v>
      </c>
      <c r="K313" s="27">
        <v>3.969738632440567E-2</v>
      </c>
      <c r="L313" s="27">
        <v>0.76185333728790283</v>
      </c>
      <c r="M313" s="27">
        <v>0.17242723703384399</v>
      </c>
      <c r="N313" s="26">
        <v>1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X313" s="28">
        <f t="shared" si="28"/>
        <v>-2.6560425758361816E-3</v>
      </c>
      <c r="Y313" s="28">
        <f t="shared" si="28"/>
        <v>0.2239607572555542</v>
      </c>
      <c r="Z313" s="25">
        <f t="shared" si="29"/>
        <v>1</v>
      </c>
      <c r="AA313" s="25">
        <f t="shared" si="29"/>
        <v>0</v>
      </c>
      <c r="AD313" s="25">
        <f t="shared" si="30"/>
        <v>0.76503938436508179</v>
      </c>
      <c r="AE313" s="25" t="e">
        <f t="shared" si="30"/>
        <v>#N/A</v>
      </c>
      <c r="AF313" s="25" t="e">
        <f t="shared" si="30"/>
        <v>#N/A</v>
      </c>
      <c r="AG313" s="25" t="e">
        <f t="shared" si="27"/>
        <v>#N/A</v>
      </c>
      <c r="AI313" s="25">
        <f t="shared" si="33"/>
        <v>0.76185333728790283</v>
      </c>
      <c r="AJ313" s="25" t="e">
        <f t="shared" si="32"/>
        <v>#N/A</v>
      </c>
      <c r="AK313" s="25" t="e">
        <f t="shared" si="32"/>
        <v>#N/A</v>
      </c>
      <c r="AL313" s="25" t="e">
        <f t="shared" si="32"/>
        <v>#N/A</v>
      </c>
      <c r="AM313" s="25">
        <f t="shared" si="31"/>
        <v>0.17242723703384399</v>
      </c>
      <c r="AN313" s="25" t="e">
        <f t="shared" si="31"/>
        <v>#N/A</v>
      </c>
      <c r="AO313" s="25" t="e">
        <f t="shared" si="31"/>
        <v>#N/A</v>
      </c>
      <c r="AP313" s="25" t="e">
        <f t="shared" si="31"/>
        <v>#N/A</v>
      </c>
      <c r="AQ313" s="25" t="e">
        <f t="shared" si="31"/>
        <v>#N/A</v>
      </c>
    </row>
    <row r="314" spans="1:43" x14ac:dyDescent="0.35">
      <c r="A314" s="25" t="s">
        <v>62</v>
      </c>
      <c r="B314" s="25" t="s">
        <v>530</v>
      </c>
      <c r="C314" s="26">
        <v>112866</v>
      </c>
      <c r="D314" s="27">
        <v>0.5514567494392395</v>
      </c>
      <c r="E314" s="27">
        <v>1.1043270826339719</v>
      </c>
      <c r="F314" s="27">
        <v>0.34945717453956598</v>
      </c>
      <c r="G314" s="27">
        <v>0.7227674126625061</v>
      </c>
      <c r="H314" s="27">
        <v>0.11584819853305819</v>
      </c>
      <c r="I314" s="27">
        <v>0.10176060348749159</v>
      </c>
      <c r="J314" s="27">
        <v>-3.3114861696958542E-2</v>
      </c>
      <c r="K314" s="27">
        <v>-2.574585378170013E-3</v>
      </c>
      <c r="L314" s="27">
        <v>0.90379154682159424</v>
      </c>
      <c r="M314" s="27">
        <v>4.4168692082166672E-2</v>
      </c>
      <c r="N314" s="26">
        <v>1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X314" s="28">
        <f t="shared" si="28"/>
        <v>0.20199957489967352</v>
      </c>
      <c r="Y314" s="28">
        <f t="shared" si="28"/>
        <v>0.38155966997146584</v>
      </c>
      <c r="Z314" s="25">
        <f t="shared" si="29"/>
        <v>0</v>
      </c>
      <c r="AA314" s="25">
        <f t="shared" si="29"/>
        <v>0</v>
      </c>
      <c r="AD314" s="25">
        <f t="shared" si="30"/>
        <v>0.7227674126625061</v>
      </c>
      <c r="AE314" s="25" t="e">
        <f t="shared" si="30"/>
        <v>#N/A</v>
      </c>
      <c r="AF314" s="25" t="e">
        <f t="shared" si="30"/>
        <v>#N/A</v>
      </c>
      <c r="AG314" s="25" t="e">
        <f t="shared" si="27"/>
        <v>#N/A</v>
      </c>
      <c r="AI314" s="25">
        <f t="shared" si="33"/>
        <v>0.90379154682159424</v>
      </c>
      <c r="AJ314" s="25" t="e">
        <f t="shared" si="32"/>
        <v>#N/A</v>
      </c>
      <c r="AK314" s="25" t="e">
        <f t="shared" si="32"/>
        <v>#N/A</v>
      </c>
      <c r="AL314" s="25" t="e">
        <f t="shared" si="32"/>
        <v>#N/A</v>
      </c>
      <c r="AM314" s="25">
        <f t="shared" si="31"/>
        <v>4.4168692082166672E-2</v>
      </c>
      <c r="AN314" s="25" t="e">
        <f t="shared" si="31"/>
        <v>#N/A</v>
      </c>
      <c r="AO314" s="25" t="e">
        <f t="shared" si="31"/>
        <v>#N/A</v>
      </c>
      <c r="AP314" s="25" t="e">
        <f t="shared" si="31"/>
        <v>#N/A</v>
      </c>
      <c r="AQ314" s="25" t="e">
        <f t="shared" si="31"/>
        <v>#N/A</v>
      </c>
    </row>
    <row r="315" spans="1:43" x14ac:dyDescent="0.35">
      <c r="A315" s="25" t="s">
        <v>62</v>
      </c>
      <c r="B315" s="25" t="s">
        <v>531</v>
      </c>
      <c r="C315" s="26">
        <v>113802</v>
      </c>
      <c r="D315" s="27">
        <v>0.17334671318531039</v>
      </c>
      <c r="E315" s="27">
        <v>1.184405922889709</v>
      </c>
      <c r="F315" s="27">
        <v>0.26598465442657471</v>
      </c>
      <c r="G315" s="27">
        <v>0.75109970569610596</v>
      </c>
      <c r="H315" s="27">
        <v>-0.26226183772087103</v>
      </c>
      <c r="I315" s="27">
        <v>0.18183945119380951</v>
      </c>
      <c r="J315" s="27">
        <v>-0.1165873855352402</v>
      </c>
      <c r="K315" s="27">
        <v>2.575770765542984E-2</v>
      </c>
      <c r="L315" s="27">
        <v>0.88641095161437988</v>
      </c>
      <c r="M315" s="27">
        <v>6.8237274885177612E-2</v>
      </c>
      <c r="N315" s="26">
        <v>1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X315" s="28">
        <f t="shared" si="28"/>
        <v>-9.2637941241264316E-2</v>
      </c>
      <c r="Y315" s="28">
        <f t="shared" si="28"/>
        <v>0.43330621719360307</v>
      </c>
      <c r="Z315" s="25">
        <f t="shared" si="29"/>
        <v>1</v>
      </c>
      <c r="AA315" s="25">
        <f t="shared" si="29"/>
        <v>0</v>
      </c>
      <c r="AD315" s="25">
        <f t="shared" si="30"/>
        <v>0.75109970569610596</v>
      </c>
      <c r="AE315" s="25" t="e">
        <f t="shared" si="30"/>
        <v>#N/A</v>
      </c>
      <c r="AF315" s="25" t="e">
        <f t="shared" si="30"/>
        <v>#N/A</v>
      </c>
      <c r="AG315" s="25" t="e">
        <f t="shared" si="27"/>
        <v>#N/A</v>
      </c>
      <c r="AI315" s="25">
        <f t="shared" si="33"/>
        <v>0.88641095161437988</v>
      </c>
      <c r="AJ315" s="25" t="e">
        <f t="shared" si="32"/>
        <v>#N/A</v>
      </c>
      <c r="AK315" s="25" t="e">
        <f t="shared" si="32"/>
        <v>#N/A</v>
      </c>
      <c r="AL315" s="25" t="e">
        <f t="shared" si="32"/>
        <v>#N/A</v>
      </c>
      <c r="AM315" s="25">
        <f t="shared" si="31"/>
        <v>6.8237274885177612E-2</v>
      </c>
      <c r="AN315" s="25" t="e">
        <f t="shared" si="31"/>
        <v>#N/A</v>
      </c>
      <c r="AO315" s="25" t="e">
        <f t="shared" si="31"/>
        <v>#N/A</v>
      </c>
      <c r="AP315" s="25" t="e">
        <f t="shared" si="31"/>
        <v>#N/A</v>
      </c>
      <c r="AQ315" s="25" t="e">
        <f t="shared" si="31"/>
        <v>#N/A</v>
      </c>
    </row>
    <row r="316" spans="1:43" x14ac:dyDescent="0.35">
      <c r="A316" s="25" t="s">
        <v>62</v>
      </c>
      <c r="B316" s="25" t="s">
        <v>532</v>
      </c>
      <c r="C316" s="26">
        <v>52239</v>
      </c>
      <c r="D316" s="27">
        <v>0.73749518394470215</v>
      </c>
      <c r="E316" s="27">
        <v>1.3797638416290281</v>
      </c>
      <c r="F316" s="27">
        <v>0.95333713293075562</v>
      </c>
      <c r="G316" s="27">
        <v>1.479168057441711</v>
      </c>
      <c r="H316" s="27">
        <v>0.30188661813735962</v>
      </c>
      <c r="I316" s="27">
        <v>0.37719735503196722</v>
      </c>
      <c r="J316" s="27">
        <v>0.57076507806777954</v>
      </c>
      <c r="K316" s="27">
        <v>0.7538260817527771</v>
      </c>
      <c r="L316" s="27">
        <v>0.1960038095712662</v>
      </c>
      <c r="M316" s="27">
        <v>0.28881043195724487</v>
      </c>
      <c r="N316" s="26">
        <v>1</v>
      </c>
      <c r="O316" s="26">
        <v>0</v>
      </c>
      <c r="P316" s="26">
        <v>0</v>
      </c>
      <c r="Q316" s="26">
        <v>0</v>
      </c>
      <c r="R316" s="26">
        <v>0</v>
      </c>
      <c r="S316" s="26">
        <v>1</v>
      </c>
      <c r="T316" s="26">
        <v>0</v>
      </c>
      <c r="U316" s="26">
        <v>0</v>
      </c>
      <c r="V316" s="26">
        <v>0</v>
      </c>
      <c r="X316" s="28">
        <f t="shared" si="28"/>
        <v>-0.21584194898605347</v>
      </c>
      <c r="Y316" s="28">
        <f t="shared" si="28"/>
        <v>-9.9404215812682883E-2</v>
      </c>
      <c r="Z316" s="25">
        <f t="shared" si="29"/>
        <v>1</v>
      </c>
      <c r="AA316" s="25">
        <f t="shared" si="29"/>
        <v>1</v>
      </c>
      <c r="AD316" s="25">
        <f t="shared" si="30"/>
        <v>1.479168057441711</v>
      </c>
      <c r="AE316" s="25" t="e">
        <f t="shared" si="30"/>
        <v>#N/A</v>
      </c>
      <c r="AF316" s="25" t="e">
        <f t="shared" si="30"/>
        <v>#N/A</v>
      </c>
      <c r="AG316" s="25" t="e">
        <f t="shared" si="27"/>
        <v>#N/A</v>
      </c>
      <c r="AI316" s="25">
        <f t="shared" si="33"/>
        <v>0.1960038095712662</v>
      </c>
      <c r="AJ316" s="25" t="e">
        <f t="shared" si="32"/>
        <v>#N/A</v>
      </c>
      <c r="AK316" s="25" t="e">
        <f t="shared" si="32"/>
        <v>#N/A</v>
      </c>
      <c r="AL316" s="25" t="e">
        <f t="shared" si="32"/>
        <v>#N/A</v>
      </c>
      <c r="AM316" s="25">
        <f t="shared" si="31"/>
        <v>0.28881043195724487</v>
      </c>
      <c r="AN316" s="25" t="e">
        <f t="shared" si="31"/>
        <v>#N/A</v>
      </c>
      <c r="AO316" s="25" t="e">
        <f t="shared" si="31"/>
        <v>#N/A</v>
      </c>
      <c r="AP316" s="25" t="e">
        <f t="shared" si="31"/>
        <v>#N/A</v>
      </c>
      <c r="AQ316" s="25" t="e">
        <f t="shared" si="31"/>
        <v>#N/A</v>
      </c>
    </row>
    <row r="317" spans="1:43" x14ac:dyDescent="0.35">
      <c r="A317" s="25" t="s">
        <v>62</v>
      </c>
      <c r="B317" s="25" t="s">
        <v>533</v>
      </c>
      <c r="C317" s="26">
        <v>108066</v>
      </c>
      <c r="D317" s="27">
        <v>0.41071805357933039</v>
      </c>
      <c r="E317" s="27">
        <v>1.0788383483886721</v>
      </c>
      <c r="F317" s="27">
        <v>0.39001581072807312</v>
      </c>
      <c r="G317" s="27">
        <v>0.79118931293487549</v>
      </c>
      <c r="H317" s="27">
        <v>-2.489049918949604E-2</v>
      </c>
      <c r="I317" s="27">
        <v>7.6271869242191315E-2</v>
      </c>
      <c r="J317" s="27">
        <v>7.4437730945646763E-3</v>
      </c>
      <c r="K317" s="27">
        <v>6.5847314894199371E-2</v>
      </c>
      <c r="L317" s="27">
        <v>0.83350914716720581</v>
      </c>
      <c r="M317" s="27">
        <v>8.3558440208435059E-2</v>
      </c>
      <c r="N317" s="26">
        <v>1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X317" s="28">
        <f t="shared" si="28"/>
        <v>2.0702242851257269E-2</v>
      </c>
      <c r="Y317" s="28">
        <f t="shared" si="28"/>
        <v>0.28764903545379661</v>
      </c>
      <c r="Z317" s="25">
        <f t="shared" si="29"/>
        <v>0</v>
      </c>
      <c r="AA317" s="25">
        <f t="shared" si="29"/>
        <v>0</v>
      </c>
      <c r="AD317" s="25">
        <f t="shared" si="30"/>
        <v>0.79118931293487549</v>
      </c>
      <c r="AE317" s="25" t="e">
        <f t="shared" si="30"/>
        <v>#N/A</v>
      </c>
      <c r="AF317" s="25" t="e">
        <f t="shared" si="30"/>
        <v>#N/A</v>
      </c>
      <c r="AG317" s="25" t="e">
        <f t="shared" si="27"/>
        <v>#N/A</v>
      </c>
      <c r="AI317" s="25">
        <f t="shared" si="33"/>
        <v>0.83350914716720581</v>
      </c>
      <c r="AJ317" s="25" t="e">
        <f t="shared" si="32"/>
        <v>#N/A</v>
      </c>
      <c r="AK317" s="25" t="e">
        <f t="shared" si="32"/>
        <v>#N/A</v>
      </c>
      <c r="AL317" s="25" t="e">
        <f t="shared" si="32"/>
        <v>#N/A</v>
      </c>
      <c r="AM317" s="25">
        <f t="shared" si="31"/>
        <v>8.3558440208435059E-2</v>
      </c>
      <c r="AN317" s="25" t="e">
        <f t="shared" si="31"/>
        <v>#N/A</v>
      </c>
      <c r="AO317" s="25" t="e">
        <f t="shared" si="31"/>
        <v>#N/A</v>
      </c>
      <c r="AP317" s="25" t="e">
        <f t="shared" si="31"/>
        <v>#N/A</v>
      </c>
      <c r="AQ317" s="25" t="e">
        <f t="shared" si="31"/>
        <v>#N/A</v>
      </c>
    </row>
    <row r="318" spans="1:43" x14ac:dyDescent="0.35">
      <c r="A318" s="25" t="s">
        <v>62</v>
      </c>
      <c r="B318" s="25" t="s">
        <v>534</v>
      </c>
      <c r="C318" s="26">
        <v>116672</v>
      </c>
      <c r="D318" s="27">
        <v>0.45332792401313782</v>
      </c>
      <c r="E318" s="27">
        <v>0.88785719871520996</v>
      </c>
      <c r="F318" s="27">
        <v>0.39635363221168518</v>
      </c>
      <c r="G318" s="27">
        <v>0.67492830753326416</v>
      </c>
      <c r="H318" s="27">
        <v>1.7719371244311329E-2</v>
      </c>
      <c r="I318" s="27">
        <v>-0.1147092804312706</v>
      </c>
      <c r="J318" s="27">
        <v>1.3781595043838021E-2</v>
      </c>
      <c r="K318" s="27">
        <v>-5.0413690507411957E-2</v>
      </c>
      <c r="L318" s="27">
        <v>0.80094361305236816</v>
      </c>
      <c r="M318" s="27">
        <v>8.289656788110733E-2</v>
      </c>
      <c r="N318" s="26">
        <v>1</v>
      </c>
      <c r="O318" s="26">
        <v>0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X318" s="28">
        <f t="shared" si="28"/>
        <v>5.6974291801452637E-2</v>
      </c>
      <c r="Y318" s="28">
        <f t="shared" si="28"/>
        <v>0.2129288911819458</v>
      </c>
      <c r="Z318" s="25">
        <f t="shared" si="29"/>
        <v>0</v>
      </c>
      <c r="AA318" s="25">
        <f t="shared" si="29"/>
        <v>0</v>
      </c>
      <c r="AD318" s="25">
        <f t="shared" si="30"/>
        <v>0.67492830753326416</v>
      </c>
      <c r="AE318" s="25" t="e">
        <f t="shared" si="30"/>
        <v>#N/A</v>
      </c>
      <c r="AF318" s="25" t="e">
        <f t="shared" si="30"/>
        <v>#N/A</v>
      </c>
      <c r="AG318" s="25" t="e">
        <f t="shared" si="27"/>
        <v>#N/A</v>
      </c>
      <c r="AI318" s="25">
        <f t="shared" si="33"/>
        <v>0.80094361305236816</v>
      </c>
      <c r="AJ318" s="25" t="e">
        <f t="shared" si="32"/>
        <v>#N/A</v>
      </c>
      <c r="AK318" s="25" t="e">
        <f t="shared" si="32"/>
        <v>#N/A</v>
      </c>
      <c r="AL318" s="25" t="e">
        <f t="shared" si="32"/>
        <v>#N/A</v>
      </c>
      <c r="AM318" s="25">
        <f t="shared" si="31"/>
        <v>8.289656788110733E-2</v>
      </c>
      <c r="AN318" s="25" t="e">
        <f t="shared" si="31"/>
        <v>#N/A</v>
      </c>
      <c r="AO318" s="25" t="e">
        <f t="shared" si="31"/>
        <v>#N/A</v>
      </c>
      <c r="AP318" s="25" t="e">
        <f t="shared" si="31"/>
        <v>#N/A</v>
      </c>
      <c r="AQ318" s="25" t="e">
        <f t="shared" si="31"/>
        <v>#N/A</v>
      </c>
    </row>
    <row r="319" spans="1:43" x14ac:dyDescent="0.35">
      <c r="A319" s="25" t="s">
        <v>62</v>
      </c>
      <c r="B319" s="25" t="s">
        <v>535</v>
      </c>
      <c r="C319" s="26">
        <v>112871</v>
      </c>
      <c r="D319" s="27">
        <v>0.48667365312576288</v>
      </c>
      <c r="E319" s="27">
        <v>1.064525723457336</v>
      </c>
      <c r="F319" s="27">
        <v>0.42301851511001592</v>
      </c>
      <c r="G319" s="27">
        <v>0.79212099313735962</v>
      </c>
      <c r="H319" s="27">
        <v>5.1065102219581597E-2</v>
      </c>
      <c r="I319" s="27">
        <v>6.1959248036146157E-2</v>
      </c>
      <c r="J319" s="27">
        <v>4.0446478873491287E-2</v>
      </c>
      <c r="K319" s="27">
        <v>6.6778995096683502E-2</v>
      </c>
      <c r="L319" s="27">
        <v>0.80167901515960693</v>
      </c>
      <c r="M319" s="27">
        <v>7.7654518187046051E-2</v>
      </c>
      <c r="N319" s="26">
        <v>1</v>
      </c>
      <c r="O319" s="26">
        <v>0</v>
      </c>
      <c r="P319" s="26">
        <v>0</v>
      </c>
      <c r="Q319" s="26">
        <v>0</v>
      </c>
      <c r="R319" s="26">
        <v>0</v>
      </c>
      <c r="S319" s="26">
        <v>0</v>
      </c>
      <c r="T319" s="26">
        <v>0</v>
      </c>
      <c r="U319" s="26">
        <v>0</v>
      </c>
      <c r="V319" s="26">
        <v>0</v>
      </c>
      <c r="X319" s="28">
        <f t="shared" si="28"/>
        <v>6.3655138015746959E-2</v>
      </c>
      <c r="Y319" s="28">
        <f t="shared" si="28"/>
        <v>0.27240473031997636</v>
      </c>
      <c r="Z319" s="25">
        <f t="shared" si="29"/>
        <v>0</v>
      </c>
      <c r="AA319" s="25">
        <f t="shared" si="29"/>
        <v>0</v>
      </c>
      <c r="AD319" s="25">
        <f t="shared" si="30"/>
        <v>0.79212099313735962</v>
      </c>
      <c r="AE319" s="25" t="e">
        <f t="shared" si="30"/>
        <v>#N/A</v>
      </c>
      <c r="AF319" s="25" t="e">
        <f t="shared" si="30"/>
        <v>#N/A</v>
      </c>
      <c r="AG319" s="25" t="e">
        <f t="shared" si="27"/>
        <v>#N/A</v>
      </c>
      <c r="AI319" s="25">
        <f t="shared" si="33"/>
        <v>0.80167901515960693</v>
      </c>
      <c r="AJ319" s="25" t="e">
        <f t="shared" si="32"/>
        <v>#N/A</v>
      </c>
      <c r="AK319" s="25" t="e">
        <f t="shared" si="32"/>
        <v>#N/A</v>
      </c>
      <c r="AL319" s="25" t="e">
        <f t="shared" si="32"/>
        <v>#N/A</v>
      </c>
      <c r="AM319" s="25">
        <f t="shared" si="31"/>
        <v>7.7654518187046051E-2</v>
      </c>
      <c r="AN319" s="25" t="e">
        <f t="shared" si="31"/>
        <v>#N/A</v>
      </c>
      <c r="AO319" s="25" t="e">
        <f t="shared" si="31"/>
        <v>#N/A</v>
      </c>
      <c r="AP319" s="25" t="e">
        <f t="shared" si="31"/>
        <v>#N/A</v>
      </c>
      <c r="AQ319" s="25" t="e">
        <f t="shared" si="31"/>
        <v>#N/A</v>
      </c>
    </row>
    <row r="320" spans="1:43" x14ac:dyDescent="0.35">
      <c r="A320" s="25" t="s">
        <v>62</v>
      </c>
      <c r="B320" s="25" t="s">
        <v>536</v>
      </c>
      <c r="C320" s="26">
        <v>110786</v>
      </c>
      <c r="D320" s="27">
        <v>0.35911819338798517</v>
      </c>
      <c r="E320" s="27">
        <v>1.49631679058075</v>
      </c>
      <c r="F320" s="27">
        <v>0.29067817330360413</v>
      </c>
      <c r="G320" s="27">
        <v>0.74163156747817993</v>
      </c>
      <c r="H320" s="27">
        <v>-7.6490357518196106E-2</v>
      </c>
      <c r="I320" s="27">
        <v>0.49375030398368841</v>
      </c>
      <c r="J320" s="27">
        <v>-9.1893866658210754E-2</v>
      </c>
      <c r="K320" s="27">
        <v>1.6289569437503811E-2</v>
      </c>
      <c r="L320" s="27">
        <v>0.8024553656578064</v>
      </c>
      <c r="M320" s="27">
        <v>9.9232718348503113E-2</v>
      </c>
      <c r="N320" s="26">
        <v>1</v>
      </c>
      <c r="O320" s="26">
        <v>0</v>
      </c>
      <c r="P320" s="26">
        <v>0</v>
      </c>
      <c r="Q320" s="26">
        <v>0</v>
      </c>
      <c r="R320" s="26">
        <v>0</v>
      </c>
      <c r="S320" s="26">
        <v>0</v>
      </c>
      <c r="T320" s="26">
        <v>0</v>
      </c>
      <c r="U320" s="26">
        <v>0</v>
      </c>
      <c r="V320" s="26">
        <v>0</v>
      </c>
      <c r="X320" s="28">
        <f t="shared" si="28"/>
        <v>6.8440020084381048E-2</v>
      </c>
      <c r="Y320" s="28">
        <f t="shared" si="28"/>
        <v>0.75468522310257002</v>
      </c>
      <c r="Z320" s="25">
        <f t="shared" si="29"/>
        <v>0</v>
      </c>
      <c r="AA320" s="25">
        <f t="shared" si="29"/>
        <v>0</v>
      </c>
      <c r="AD320" s="25">
        <f t="shared" si="30"/>
        <v>0.74163156747817993</v>
      </c>
      <c r="AE320" s="25" t="e">
        <f t="shared" si="30"/>
        <v>#N/A</v>
      </c>
      <c r="AF320" s="25" t="e">
        <f t="shared" si="30"/>
        <v>#N/A</v>
      </c>
      <c r="AG320" s="25" t="e">
        <f t="shared" si="27"/>
        <v>#N/A</v>
      </c>
      <c r="AI320" s="25">
        <f t="shared" si="33"/>
        <v>0.8024553656578064</v>
      </c>
      <c r="AJ320" s="25" t="e">
        <f t="shared" si="32"/>
        <v>#N/A</v>
      </c>
      <c r="AK320" s="25" t="e">
        <f t="shared" si="32"/>
        <v>#N/A</v>
      </c>
      <c r="AL320" s="25" t="e">
        <f t="shared" si="32"/>
        <v>#N/A</v>
      </c>
      <c r="AM320" s="25">
        <f t="shared" si="31"/>
        <v>9.9232718348503113E-2</v>
      </c>
      <c r="AN320" s="25" t="e">
        <f t="shared" si="31"/>
        <v>#N/A</v>
      </c>
      <c r="AO320" s="25" t="e">
        <f t="shared" si="31"/>
        <v>#N/A</v>
      </c>
      <c r="AP320" s="25" t="e">
        <f t="shared" si="31"/>
        <v>#N/A</v>
      </c>
      <c r="AQ320" s="25" t="e">
        <f t="shared" si="31"/>
        <v>#N/A</v>
      </c>
    </row>
    <row r="321" spans="1:43" x14ac:dyDescent="0.35">
      <c r="A321" s="25" t="s">
        <v>62</v>
      </c>
      <c r="B321" s="25" t="s">
        <v>537</v>
      </c>
      <c r="C321" s="26">
        <v>1012184</v>
      </c>
      <c r="D321" s="27">
        <v>0.22413484752178189</v>
      </c>
      <c r="E321" s="27">
        <v>0.74933153390884399</v>
      </c>
      <c r="F321" s="27">
        <v>0.20768655836582181</v>
      </c>
      <c r="G321" s="27">
        <v>0.48567387461662292</v>
      </c>
      <c r="H321" s="27">
        <v>-0.21147370338439939</v>
      </c>
      <c r="I321" s="27">
        <v>-0.25323495268821722</v>
      </c>
      <c r="J321" s="27">
        <v>-0.17488548159599299</v>
      </c>
      <c r="K321" s="27">
        <v>-0.23966813087463379</v>
      </c>
      <c r="L321" s="27">
        <v>0.84287601709365845</v>
      </c>
      <c r="M321" s="27">
        <v>4.6628311276435852E-2</v>
      </c>
      <c r="N321" s="26">
        <v>1</v>
      </c>
      <c r="O321" s="26">
        <v>0</v>
      </c>
      <c r="P321" s="26">
        <v>0</v>
      </c>
      <c r="Q321" s="26">
        <v>0</v>
      </c>
      <c r="R321" s="26">
        <v>0</v>
      </c>
      <c r="S321" s="26">
        <v>0</v>
      </c>
      <c r="T321" s="26">
        <v>0</v>
      </c>
      <c r="U321" s="26">
        <v>0</v>
      </c>
      <c r="V321" s="26">
        <v>0</v>
      </c>
      <c r="X321" s="28">
        <f t="shared" si="28"/>
        <v>1.6448289155960083E-2</v>
      </c>
      <c r="Y321" s="28">
        <f t="shared" si="28"/>
        <v>0.26365765929222107</v>
      </c>
      <c r="Z321" s="25">
        <f t="shared" si="29"/>
        <v>0</v>
      </c>
      <c r="AA321" s="25">
        <f t="shared" si="29"/>
        <v>0</v>
      </c>
      <c r="AD321" s="25">
        <f t="shared" si="30"/>
        <v>0.48567387461662292</v>
      </c>
      <c r="AE321" s="25" t="e">
        <f t="shared" si="30"/>
        <v>#N/A</v>
      </c>
      <c r="AF321" s="25" t="e">
        <f t="shared" si="30"/>
        <v>#N/A</v>
      </c>
      <c r="AG321" s="25" t="e">
        <f t="shared" si="27"/>
        <v>#N/A</v>
      </c>
      <c r="AI321" s="25">
        <f t="shared" si="33"/>
        <v>0.84287601709365845</v>
      </c>
      <c r="AJ321" s="25" t="e">
        <f t="shared" si="32"/>
        <v>#N/A</v>
      </c>
      <c r="AK321" s="25" t="e">
        <f t="shared" si="32"/>
        <v>#N/A</v>
      </c>
      <c r="AL321" s="25" t="e">
        <f t="shared" si="32"/>
        <v>#N/A</v>
      </c>
      <c r="AM321" s="25">
        <f t="shared" ref="AM321:AQ326" si="34">IF(N321=1,$M321,NA())</f>
        <v>4.6628311276435852E-2</v>
      </c>
      <c r="AN321" s="25" t="e">
        <f t="shared" si="34"/>
        <v>#N/A</v>
      </c>
      <c r="AO321" s="25" t="e">
        <f t="shared" si="34"/>
        <v>#N/A</v>
      </c>
      <c r="AP321" s="25" t="e">
        <f t="shared" si="34"/>
        <v>#N/A</v>
      </c>
      <c r="AQ321" s="25" t="e">
        <f t="shared" si="34"/>
        <v>#N/A</v>
      </c>
    </row>
    <row r="322" spans="1:43" x14ac:dyDescent="0.35">
      <c r="A322" s="25" t="s">
        <v>62</v>
      </c>
      <c r="B322" s="25" t="s">
        <v>538</v>
      </c>
      <c r="C322" s="26">
        <v>108714</v>
      </c>
      <c r="D322" s="27">
        <v>0.41889595985412598</v>
      </c>
      <c r="E322" s="27">
        <v>0.90616500377655029</v>
      </c>
      <c r="F322" s="27">
        <v>0.2917686402797699</v>
      </c>
      <c r="G322" s="27">
        <v>0.694721519947052</v>
      </c>
      <c r="H322" s="27">
        <v>-1.6712592914700512E-2</v>
      </c>
      <c r="I322" s="27">
        <v>-9.6401475369930267E-2</v>
      </c>
      <c r="J322" s="27">
        <v>-9.0803399682044983E-2</v>
      </c>
      <c r="K322" s="27">
        <v>-3.0620478093624112E-2</v>
      </c>
      <c r="L322" s="27">
        <v>0.80599409341812134</v>
      </c>
      <c r="M322" s="27">
        <v>0.1111920848488808</v>
      </c>
      <c r="N322" s="26">
        <v>1</v>
      </c>
      <c r="O322" s="26">
        <v>0</v>
      </c>
      <c r="P322" s="26">
        <v>0</v>
      </c>
      <c r="Q322" s="26">
        <v>0</v>
      </c>
      <c r="R322" s="26">
        <v>0</v>
      </c>
      <c r="S322" s="26">
        <v>0</v>
      </c>
      <c r="T322" s="26">
        <v>0</v>
      </c>
      <c r="U322" s="26">
        <v>0</v>
      </c>
      <c r="V322" s="26">
        <v>0</v>
      </c>
      <c r="X322" s="28">
        <f t="shared" si="28"/>
        <v>0.12712731957435608</v>
      </c>
      <c r="Y322" s="28">
        <f t="shared" si="28"/>
        <v>0.21144348382949829</v>
      </c>
      <c r="Z322" s="25">
        <f t="shared" si="29"/>
        <v>0</v>
      </c>
      <c r="AA322" s="25">
        <f t="shared" si="29"/>
        <v>0</v>
      </c>
      <c r="AD322" s="25">
        <f t="shared" si="30"/>
        <v>0.694721519947052</v>
      </c>
      <c r="AE322" s="25" t="e">
        <f t="shared" si="30"/>
        <v>#N/A</v>
      </c>
      <c r="AF322" s="25" t="e">
        <f t="shared" si="30"/>
        <v>#N/A</v>
      </c>
      <c r="AG322" s="25" t="e">
        <f t="shared" si="30"/>
        <v>#N/A</v>
      </c>
      <c r="AI322" s="25">
        <f t="shared" si="33"/>
        <v>0.80599409341812134</v>
      </c>
      <c r="AJ322" s="25" t="e">
        <f t="shared" si="32"/>
        <v>#N/A</v>
      </c>
      <c r="AK322" s="25" t="e">
        <f t="shared" si="32"/>
        <v>#N/A</v>
      </c>
      <c r="AL322" s="25" t="e">
        <f t="shared" si="32"/>
        <v>#N/A</v>
      </c>
      <c r="AM322" s="25">
        <f t="shared" si="34"/>
        <v>0.1111920848488808</v>
      </c>
      <c r="AN322" s="25" t="e">
        <f t="shared" si="34"/>
        <v>#N/A</v>
      </c>
      <c r="AO322" s="25" t="e">
        <f t="shared" si="34"/>
        <v>#N/A</v>
      </c>
      <c r="AP322" s="25" t="e">
        <f t="shared" si="34"/>
        <v>#N/A</v>
      </c>
      <c r="AQ322" s="25" t="e">
        <f t="shared" si="34"/>
        <v>#N/A</v>
      </c>
    </row>
    <row r="323" spans="1:43" x14ac:dyDescent="0.35">
      <c r="A323" s="25" t="s">
        <v>62</v>
      </c>
      <c r="B323" s="25" t="s">
        <v>539</v>
      </c>
      <c r="C323" s="26">
        <v>110589</v>
      </c>
      <c r="D323" s="27">
        <v>0.68608361482620239</v>
      </c>
      <c r="E323" s="27">
        <v>1.2891427278518679</v>
      </c>
      <c r="F323" s="27">
        <v>0.38769868016242981</v>
      </c>
      <c r="G323" s="27">
        <v>0.59830379486083984</v>
      </c>
      <c r="H323" s="27">
        <v>0.25047504901885992</v>
      </c>
      <c r="I323" s="27">
        <v>0.28657624125480652</v>
      </c>
      <c r="J323" s="27">
        <v>5.1266425289213657E-3</v>
      </c>
      <c r="K323" s="27">
        <v>-0.1270382106304169</v>
      </c>
      <c r="L323" s="27">
        <v>0.78544801473617554</v>
      </c>
      <c r="M323" s="27">
        <v>8.8543109595775604E-2</v>
      </c>
      <c r="N323" s="26">
        <v>1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X323" s="28">
        <f t="shared" ref="X323:Y326" si="35">D323-F323</f>
        <v>0.29838493466377258</v>
      </c>
      <c r="Y323" s="28">
        <f t="shared" si="35"/>
        <v>0.69083893299102805</v>
      </c>
      <c r="Z323" s="25">
        <f t="shared" ref="Z323:AA326" si="36">IF(X323&lt;0,1,0)</f>
        <v>0</v>
      </c>
      <c r="AA323" s="25">
        <f t="shared" si="36"/>
        <v>0</v>
      </c>
      <c r="AD323" s="25">
        <f t="shared" ref="AD323:AG326" si="37">IF(N323=1,$G323,NA())</f>
        <v>0.59830379486083984</v>
      </c>
      <c r="AE323" s="25" t="e">
        <f t="shared" si="37"/>
        <v>#N/A</v>
      </c>
      <c r="AF323" s="25" t="e">
        <f t="shared" si="37"/>
        <v>#N/A</v>
      </c>
      <c r="AG323" s="25" t="e">
        <f t="shared" si="37"/>
        <v>#N/A</v>
      </c>
      <c r="AI323" s="25">
        <f t="shared" si="33"/>
        <v>0.78544801473617554</v>
      </c>
      <c r="AJ323" s="25" t="e">
        <f t="shared" si="32"/>
        <v>#N/A</v>
      </c>
      <c r="AK323" s="25" t="e">
        <f t="shared" si="32"/>
        <v>#N/A</v>
      </c>
      <c r="AL323" s="25" t="e">
        <f t="shared" si="32"/>
        <v>#N/A</v>
      </c>
      <c r="AM323" s="25">
        <f t="shared" si="34"/>
        <v>8.8543109595775604E-2</v>
      </c>
      <c r="AN323" s="25" t="e">
        <f t="shared" si="34"/>
        <v>#N/A</v>
      </c>
      <c r="AO323" s="25" t="e">
        <f t="shared" si="34"/>
        <v>#N/A</v>
      </c>
      <c r="AP323" s="25" t="e">
        <f t="shared" si="34"/>
        <v>#N/A</v>
      </c>
      <c r="AQ323" s="25" t="e">
        <f t="shared" si="34"/>
        <v>#N/A</v>
      </c>
    </row>
    <row r="324" spans="1:43" x14ac:dyDescent="0.35">
      <c r="A324" s="25" t="s">
        <v>62</v>
      </c>
      <c r="B324" s="25" t="s">
        <v>540</v>
      </c>
      <c r="C324" s="26">
        <v>1209022</v>
      </c>
      <c r="D324" s="27">
        <v>0.48021477460861212</v>
      </c>
      <c r="E324" s="27">
        <v>1.037652730941772</v>
      </c>
      <c r="F324" s="27">
        <v>0.21733607351779941</v>
      </c>
      <c r="G324" s="27">
        <v>0.55265903472900391</v>
      </c>
      <c r="H324" s="27">
        <v>4.4606223702430732E-2</v>
      </c>
      <c r="I324" s="27">
        <v>3.5086255520582199E-2</v>
      </c>
      <c r="J324" s="27">
        <v>-0.1652359664440155</v>
      </c>
      <c r="K324" s="27">
        <v>-0.17268297076225281</v>
      </c>
      <c r="L324" s="27">
        <v>0.92717695236206055</v>
      </c>
      <c r="M324" s="27">
        <v>3.8273662328720093E-2</v>
      </c>
      <c r="N324" s="26">
        <v>1</v>
      </c>
      <c r="O324" s="26">
        <v>0</v>
      </c>
      <c r="P324" s="26">
        <v>0</v>
      </c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X324" s="28">
        <f t="shared" si="35"/>
        <v>0.26287870109081268</v>
      </c>
      <c r="Y324" s="28">
        <f t="shared" si="35"/>
        <v>0.48499369621276811</v>
      </c>
      <c r="Z324" s="25">
        <f t="shared" si="36"/>
        <v>0</v>
      </c>
      <c r="AA324" s="25">
        <f t="shared" si="36"/>
        <v>0</v>
      </c>
      <c r="AD324" s="25">
        <f t="shared" si="37"/>
        <v>0.55265903472900391</v>
      </c>
      <c r="AE324" s="25" t="e">
        <f t="shared" si="37"/>
        <v>#N/A</v>
      </c>
      <c r="AF324" s="25" t="e">
        <f t="shared" si="37"/>
        <v>#N/A</v>
      </c>
      <c r="AG324" s="25" t="e">
        <f t="shared" si="37"/>
        <v>#N/A</v>
      </c>
      <c r="AI324" s="25">
        <f t="shared" si="33"/>
        <v>0.92717695236206055</v>
      </c>
      <c r="AJ324" s="25" t="e">
        <f t="shared" si="32"/>
        <v>#N/A</v>
      </c>
      <c r="AK324" s="25" t="e">
        <f t="shared" si="32"/>
        <v>#N/A</v>
      </c>
      <c r="AL324" s="25" t="e">
        <f t="shared" si="32"/>
        <v>#N/A</v>
      </c>
      <c r="AM324" s="25">
        <f t="shared" si="34"/>
        <v>3.8273662328720093E-2</v>
      </c>
      <c r="AN324" s="25" t="e">
        <f t="shared" si="34"/>
        <v>#N/A</v>
      </c>
      <c r="AO324" s="25" t="e">
        <f t="shared" si="34"/>
        <v>#N/A</v>
      </c>
      <c r="AP324" s="25" t="e">
        <f t="shared" si="34"/>
        <v>#N/A</v>
      </c>
      <c r="AQ324" s="25" t="e">
        <f t="shared" si="34"/>
        <v>#N/A</v>
      </c>
    </row>
    <row r="325" spans="1:43" x14ac:dyDescent="0.35">
      <c r="A325" s="25" t="s">
        <v>62</v>
      </c>
      <c r="B325" s="25" t="s">
        <v>541</v>
      </c>
      <c r="C325" s="26">
        <v>1012744</v>
      </c>
      <c r="D325" s="27">
        <v>0.46196222305297852</v>
      </c>
      <c r="E325" s="27">
        <v>0.99517393112182617</v>
      </c>
      <c r="F325" s="27">
        <v>0.34572902321815491</v>
      </c>
      <c r="G325" s="27">
        <v>0.7878451943397522</v>
      </c>
      <c r="H325" s="27">
        <v>2.6353670284152031E-2</v>
      </c>
      <c r="I325" s="27">
        <v>-7.3925452306866646E-3</v>
      </c>
      <c r="J325" s="27">
        <v>-3.6843013018369668E-2</v>
      </c>
      <c r="K325" s="27">
        <v>6.250319629907608E-2</v>
      </c>
      <c r="L325" s="27">
        <v>0.93310415744781494</v>
      </c>
      <c r="M325" s="27">
        <v>2.3970155045390129E-2</v>
      </c>
      <c r="N325" s="26">
        <v>1</v>
      </c>
      <c r="O325" s="26">
        <v>0</v>
      </c>
      <c r="P325" s="26">
        <v>0</v>
      </c>
      <c r="Q325" s="26">
        <v>0</v>
      </c>
      <c r="R325" s="26">
        <v>0</v>
      </c>
      <c r="S325" s="26">
        <v>0</v>
      </c>
      <c r="T325" s="26">
        <v>0</v>
      </c>
      <c r="U325" s="26">
        <v>0</v>
      </c>
      <c r="V325" s="26">
        <v>0</v>
      </c>
      <c r="X325" s="28">
        <f t="shared" si="35"/>
        <v>0.11623319983482361</v>
      </c>
      <c r="Y325" s="28">
        <f t="shared" si="35"/>
        <v>0.20732873678207397</v>
      </c>
      <c r="Z325" s="25">
        <f t="shared" si="36"/>
        <v>0</v>
      </c>
      <c r="AA325" s="25">
        <f t="shared" si="36"/>
        <v>0</v>
      </c>
      <c r="AD325" s="25">
        <f t="shared" si="37"/>
        <v>0.7878451943397522</v>
      </c>
      <c r="AE325" s="25" t="e">
        <f t="shared" si="37"/>
        <v>#N/A</v>
      </c>
      <c r="AF325" s="25" t="e">
        <f t="shared" si="37"/>
        <v>#N/A</v>
      </c>
      <c r="AG325" s="25" t="e">
        <f t="shared" si="37"/>
        <v>#N/A</v>
      </c>
      <c r="AI325" s="25">
        <f t="shared" si="33"/>
        <v>0.93310415744781494</v>
      </c>
      <c r="AJ325" s="25" t="e">
        <f t="shared" si="32"/>
        <v>#N/A</v>
      </c>
      <c r="AK325" s="25" t="e">
        <f t="shared" si="32"/>
        <v>#N/A</v>
      </c>
      <c r="AL325" s="25" t="e">
        <f t="shared" si="32"/>
        <v>#N/A</v>
      </c>
      <c r="AM325" s="25">
        <f t="shared" si="34"/>
        <v>2.3970155045390129E-2</v>
      </c>
      <c r="AN325" s="25" t="e">
        <f t="shared" si="34"/>
        <v>#N/A</v>
      </c>
      <c r="AO325" s="25" t="e">
        <f t="shared" si="34"/>
        <v>#N/A</v>
      </c>
      <c r="AP325" s="25" t="e">
        <f t="shared" si="34"/>
        <v>#N/A</v>
      </c>
      <c r="AQ325" s="25" t="e">
        <f t="shared" si="34"/>
        <v>#N/A</v>
      </c>
    </row>
    <row r="326" spans="1:43" x14ac:dyDescent="0.35">
      <c r="A326" s="25" t="s">
        <v>62</v>
      </c>
      <c r="B326" s="25" t="s">
        <v>542</v>
      </c>
      <c r="C326" s="26">
        <v>100529</v>
      </c>
      <c r="D326" s="27">
        <v>0.43702796101570129</v>
      </c>
      <c r="E326" s="27">
        <v>1.004845499992371</v>
      </c>
      <c r="F326" s="27">
        <v>0.43617460131645203</v>
      </c>
      <c r="G326" s="27">
        <v>0.84740489721298218</v>
      </c>
      <c r="H326" s="27">
        <v>1.419408712536097E-3</v>
      </c>
      <c r="I326" s="27">
        <v>2.279023639857769E-3</v>
      </c>
      <c r="J326" s="27">
        <v>5.3602565079927438E-2</v>
      </c>
      <c r="K326" s="27">
        <v>0.1220628991723061</v>
      </c>
      <c r="L326" s="27">
        <v>0.83069390058517456</v>
      </c>
      <c r="M326" s="27">
        <v>0.1403713524341583</v>
      </c>
      <c r="N326" s="26">
        <v>1</v>
      </c>
      <c r="O326" s="26">
        <v>0</v>
      </c>
      <c r="P326" s="26">
        <v>0</v>
      </c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X326" s="28">
        <f t="shared" si="35"/>
        <v>8.5335969924926758E-4</v>
      </c>
      <c r="Y326" s="28">
        <f t="shared" si="35"/>
        <v>0.15744060277938887</v>
      </c>
      <c r="Z326" s="25">
        <f t="shared" si="36"/>
        <v>0</v>
      </c>
      <c r="AA326" s="25">
        <f t="shared" si="36"/>
        <v>0</v>
      </c>
      <c r="AD326" s="25">
        <f t="shared" si="37"/>
        <v>0.84740489721298218</v>
      </c>
      <c r="AE326" s="25" t="e">
        <f t="shared" si="37"/>
        <v>#N/A</v>
      </c>
      <c r="AF326" s="25" t="e">
        <f t="shared" si="37"/>
        <v>#N/A</v>
      </c>
      <c r="AG326" s="25" t="e">
        <f t="shared" si="37"/>
        <v>#N/A</v>
      </c>
      <c r="AI326" s="25">
        <f t="shared" si="33"/>
        <v>0.83069390058517456</v>
      </c>
      <c r="AJ326" s="25" t="e">
        <f t="shared" si="32"/>
        <v>#N/A</v>
      </c>
      <c r="AK326" s="25" t="e">
        <f t="shared" si="32"/>
        <v>#N/A</v>
      </c>
      <c r="AL326" s="25" t="e">
        <f t="shared" si="32"/>
        <v>#N/A</v>
      </c>
      <c r="AM326" s="25">
        <f t="shared" si="34"/>
        <v>0.1403713524341583</v>
      </c>
      <c r="AN326" s="25" t="e">
        <f t="shared" si="34"/>
        <v>#N/A</v>
      </c>
      <c r="AO326" s="25" t="e">
        <f t="shared" si="34"/>
        <v>#N/A</v>
      </c>
      <c r="AP326" s="25" t="e">
        <f t="shared" si="34"/>
        <v>#N/A</v>
      </c>
      <c r="AQ326" s="25" t="e">
        <f t="shared" si="34"/>
        <v>#N/A</v>
      </c>
    </row>
    <row r="327" spans="1:43" x14ac:dyDescent="0.35">
      <c r="H327" s="25" t="s">
        <v>543</v>
      </c>
      <c r="Z327" s="25">
        <f>SUM(Z2:Z326)/325</f>
        <v>0.51384615384615384</v>
      </c>
      <c r="AA327" s="25">
        <f>SUM(AA2:AA326)/325</f>
        <v>0.41538461538461541</v>
      </c>
    </row>
    <row r="328" spans="1:43" ht="43.5" x14ac:dyDescent="0.35">
      <c r="C328" s="29" t="s">
        <v>544</v>
      </c>
      <c r="D328" s="30" t="s">
        <v>186</v>
      </c>
      <c r="E328" s="30" t="s">
        <v>187</v>
      </c>
      <c r="F328" s="30" t="s">
        <v>188</v>
      </c>
      <c r="G328" s="30" t="s">
        <v>189</v>
      </c>
      <c r="H328" s="31" t="s">
        <v>545</v>
      </c>
      <c r="I328" s="31" t="s">
        <v>546</v>
      </c>
    </row>
    <row r="329" spans="1:43" x14ac:dyDescent="0.35">
      <c r="C329" s="32" t="s">
        <v>547</v>
      </c>
      <c r="D329" s="33">
        <f>MEDIAN(D2:D326)</f>
        <v>0.43073281645774841</v>
      </c>
      <c r="E329" s="33">
        <f>MEDIAN(E2:E326)</f>
        <v>0.73562484979629517</v>
      </c>
      <c r="F329" s="33">
        <f>MEDIAN(F2:F326)</f>
        <v>0.42491012811660772</v>
      </c>
      <c r="G329" s="33">
        <f>MEDIAN(G2:G326)</f>
        <v>0.67727059125900269</v>
      </c>
      <c r="H329" s="34">
        <f>E329/D329</f>
        <v>1.7078449138050626</v>
      </c>
      <c r="I329" s="35">
        <f>G329/F329</f>
        <v>1.5939149162223309</v>
      </c>
    </row>
    <row r="330" spans="1:43" x14ac:dyDescent="0.35">
      <c r="C330" s="32" t="s">
        <v>15</v>
      </c>
      <c r="D330" s="33" cm="1">
        <f t="array" ref="D330">MEDIAN(IF($N$2:$N$326=1,D$2:D$326))</f>
        <v>0.43564693629741669</v>
      </c>
      <c r="E330" s="33" cm="1">
        <f t="array" ref="E330">MEDIAN(IF($N$2:$N$326=1,E$2:E$326))</f>
        <v>1.0192056894302364</v>
      </c>
      <c r="F330" s="33" cm="1">
        <f t="array" ref="F330">MEDIAN(IF($N$2:$N$326=1,F$2:F$326))</f>
        <v>0.34759309887886047</v>
      </c>
      <c r="G330" s="33" cm="1">
        <f t="array" ref="G330">MEDIAN(IF($N$2:$N$326=1,G$2:G$326))</f>
        <v>0.71872973442077637</v>
      </c>
      <c r="H330" s="35">
        <f>E330/D330</f>
        <v>2.3395222243326494</v>
      </c>
      <c r="I330" s="35">
        <f>G330/F330</f>
        <v>2.0677330382536177</v>
      </c>
    </row>
    <row r="331" spans="1:43" x14ac:dyDescent="0.35">
      <c r="C331" s="32" t="s">
        <v>14</v>
      </c>
      <c r="D331" s="33" cm="1">
        <f t="array" ref="D331">MEDIAN(IF($O$2:$O$326=1,D$2:D$326))</f>
        <v>0.48860928416252142</v>
      </c>
      <c r="E331" s="33" cm="1">
        <f t="array" ref="E331">MEDIAN(IF($O$2:$O$326=1,E$2:E$326))</f>
        <v>0.64529579877853394</v>
      </c>
      <c r="F331" s="33" cm="1">
        <f t="array" ref="F331">MEDIAN(IF($O$2:$O$326=1,F$2:F$326))</f>
        <v>0.50048828125</v>
      </c>
      <c r="G331" s="33" cm="1">
        <f t="array" ref="G331">MEDIAN(IF($O$2:$O$326=1,G$2:G$326))</f>
        <v>0.6892387866973877</v>
      </c>
      <c r="H331" s="35">
        <f>E331/D331</f>
        <v>1.320678545608428</v>
      </c>
      <c r="I331" s="35">
        <f>G331/F331</f>
        <v>1.3771327172256098</v>
      </c>
    </row>
    <row r="332" spans="1:43" x14ac:dyDescent="0.35">
      <c r="C332" s="32" t="s">
        <v>19</v>
      </c>
      <c r="D332" s="33" cm="1">
        <f t="array" ref="D332">MEDIAN(IF($P$2:$P$326=1,D$2:D$326))</f>
        <v>0.50206083059310913</v>
      </c>
      <c r="E332" s="33" cm="1">
        <f t="array" ref="E332">MEDIAN(IF($P$2:$P$326=1,E$2:E$326))</f>
        <v>0.74454367160797119</v>
      </c>
      <c r="F332" s="33" cm="1">
        <f t="array" ref="F332">MEDIAN(IF($P$2:$P$326=1,F$2:F$326))</f>
        <v>0.52570623159408569</v>
      </c>
      <c r="G332" s="33" cm="1">
        <f t="array" ref="G332">MEDIAN(IF($P$2:$P$326=1,G$2:G$326))</f>
        <v>0.63562661409378052</v>
      </c>
      <c r="H332" s="35">
        <f>E332/D332</f>
        <v>1.4829750226250575</v>
      </c>
      <c r="I332" s="35">
        <f>G332/F332</f>
        <v>1.2090908874456101</v>
      </c>
    </row>
    <row r="333" spans="1:43" x14ac:dyDescent="0.35">
      <c r="C333" s="32" t="s">
        <v>16</v>
      </c>
      <c r="D333" s="33" cm="1">
        <f t="array" ref="D333">MEDIAN(IF($Q$2:$Q$326=1,D$2:D$326))</f>
        <v>0.34863659739494318</v>
      </c>
      <c r="E333" s="33" cm="1">
        <f t="array" ref="E333">MEDIAN(IF($Q$2:$Q$326=1,E$2:E$326))</f>
        <v>0.67442226409912109</v>
      </c>
      <c r="F333" s="33" cm="1">
        <f t="array" ref="F333">MEDIAN(IF($Q$2:$Q$326=1,F$2:F$326))</f>
        <v>0.37927857041358948</v>
      </c>
      <c r="G333" s="33" cm="1">
        <f t="array" ref="G333">MEDIAN(IF($Q$2:$Q$326=1,G$2:G$326))</f>
        <v>0.65438580513000488</v>
      </c>
      <c r="H333" s="35">
        <f>E333/D333</f>
        <v>1.9344563053290724</v>
      </c>
      <c r="I333" s="35">
        <f>G333/F333</f>
        <v>1.7253434709385795</v>
      </c>
    </row>
    <row r="335" spans="1:43" x14ac:dyDescent="0.35">
      <c r="C335" s="60"/>
      <c r="D335" s="62" t="s">
        <v>548</v>
      </c>
      <c r="E335" s="62"/>
      <c r="F335" s="62" t="s">
        <v>549</v>
      </c>
      <c r="G335" s="62"/>
    </row>
    <row r="336" spans="1:43" x14ac:dyDescent="0.35">
      <c r="C336" s="61"/>
      <c r="D336" s="32" t="s">
        <v>550</v>
      </c>
      <c r="E336" s="32" t="s">
        <v>551</v>
      </c>
      <c r="F336" s="32" t="s">
        <v>550</v>
      </c>
      <c r="G336" s="32" t="s">
        <v>551</v>
      </c>
    </row>
    <row r="337" spans="3:7" x14ac:dyDescent="0.35">
      <c r="C337" s="32" t="s">
        <v>547</v>
      </c>
      <c r="D337" s="36">
        <f>D329</f>
        <v>0.43073281645774841</v>
      </c>
      <c r="E337" s="37">
        <f t="shared" ref="E337:G337" si="38">E329</f>
        <v>0.73562484979629517</v>
      </c>
      <c r="F337" s="37">
        <f t="shared" si="38"/>
        <v>0.42491012811660772</v>
      </c>
      <c r="G337" s="38">
        <f t="shared" si="38"/>
        <v>0.67727059125900269</v>
      </c>
    </row>
    <row r="338" spans="3:7" x14ac:dyDescent="0.35">
      <c r="C338" s="32" t="s">
        <v>15</v>
      </c>
      <c r="D338" s="39">
        <f t="shared" ref="D338:G341" si="39">D330</f>
        <v>0.43564693629741669</v>
      </c>
      <c r="E338" s="40">
        <f t="shared" si="39"/>
        <v>1.0192056894302364</v>
      </c>
      <c r="F338" s="40">
        <f t="shared" si="39"/>
        <v>0.34759309887886047</v>
      </c>
      <c r="G338" s="41">
        <f t="shared" si="39"/>
        <v>0.71872973442077637</v>
      </c>
    </row>
    <row r="339" spans="3:7" x14ac:dyDescent="0.35">
      <c r="C339" s="32" t="s">
        <v>14</v>
      </c>
      <c r="D339" s="39">
        <f t="shared" si="39"/>
        <v>0.48860928416252142</v>
      </c>
      <c r="E339" s="40">
        <f t="shared" si="39"/>
        <v>0.64529579877853394</v>
      </c>
      <c r="F339" s="40">
        <f t="shared" si="39"/>
        <v>0.50048828125</v>
      </c>
      <c r="G339" s="41">
        <f t="shared" si="39"/>
        <v>0.6892387866973877</v>
      </c>
    </row>
    <row r="340" spans="3:7" x14ac:dyDescent="0.35">
      <c r="C340" s="32" t="s">
        <v>552</v>
      </c>
      <c r="D340" s="39">
        <f t="shared" si="39"/>
        <v>0.50206083059310913</v>
      </c>
      <c r="E340" s="40">
        <f t="shared" si="39"/>
        <v>0.74454367160797119</v>
      </c>
      <c r="F340" s="40">
        <f t="shared" si="39"/>
        <v>0.52570623159408569</v>
      </c>
      <c r="G340" s="41">
        <f t="shared" si="39"/>
        <v>0.63562661409378052</v>
      </c>
    </row>
    <row r="341" spans="3:7" x14ac:dyDescent="0.35">
      <c r="C341" s="32" t="s">
        <v>16</v>
      </c>
      <c r="D341" s="42">
        <f t="shared" si="39"/>
        <v>0.34863659739494318</v>
      </c>
      <c r="E341" s="43">
        <f t="shared" si="39"/>
        <v>0.67442226409912109</v>
      </c>
      <c r="F341" s="43">
        <f t="shared" si="39"/>
        <v>0.37927857041358948</v>
      </c>
      <c r="G341" s="44">
        <f t="shared" si="39"/>
        <v>0.65438580513000488</v>
      </c>
    </row>
    <row r="346" spans="3:7" x14ac:dyDescent="0.35">
      <c r="C346" s="32" t="s">
        <v>547</v>
      </c>
      <c r="D346" s="40">
        <f t="shared" ref="D346:E350" si="40">D329-F329</f>
        <v>5.8226883411406916E-3</v>
      </c>
      <c r="E346" s="40">
        <f t="shared" si="40"/>
        <v>5.835425853729248E-2</v>
      </c>
    </row>
    <row r="347" spans="3:7" x14ac:dyDescent="0.35">
      <c r="C347" s="32" t="s">
        <v>15</v>
      </c>
      <c r="D347" s="40">
        <f t="shared" si="40"/>
        <v>8.8053837418556213E-2</v>
      </c>
      <c r="E347" s="40">
        <f t="shared" si="40"/>
        <v>0.30047595500946001</v>
      </c>
    </row>
    <row r="348" spans="3:7" x14ac:dyDescent="0.35">
      <c r="C348" s="32" t="s">
        <v>14</v>
      </c>
      <c r="D348" s="40">
        <f t="shared" si="40"/>
        <v>-1.1878997087478582E-2</v>
      </c>
      <c r="E348" s="40">
        <f t="shared" si="40"/>
        <v>-4.394298791885376E-2</v>
      </c>
    </row>
    <row r="349" spans="3:7" x14ac:dyDescent="0.35">
      <c r="C349" s="32" t="s">
        <v>19</v>
      </c>
      <c r="D349" s="40">
        <f t="shared" si="40"/>
        <v>-2.3645401000976563E-2</v>
      </c>
      <c r="E349" s="40">
        <f t="shared" si="40"/>
        <v>0.10891705751419067</v>
      </c>
    </row>
    <row r="350" spans="3:7" x14ac:dyDescent="0.35">
      <c r="C350" s="32" t="s">
        <v>16</v>
      </c>
      <c r="D350" s="40">
        <f t="shared" si="40"/>
        <v>-3.0641973018646296E-2</v>
      </c>
      <c r="E350" s="40">
        <f t="shared" si="40"/>
        <v>2.0036458969116211E-2</v>
      </c>
    </row>
    <row r="356" spans="3:7" x14ac:dyDescent="0.35">
      <c r="C356" s="45" t="s">
        <v>553</v>
      </c>
      <c r="D356" s="45"/>
      <c r="E356" s="45"/>
      <c r="F356" s="45"/>
      <c r="G356" s="45"/>
    </row>
    <row r="357" spans="3:7" x14ac:dyDescent="0.35">
      <c r="C357" s="46">
        <f>D329</f>
        <v>0.43073281645774841</v>
      </c>
      <c r="D357" s="46">
        <f t="shared" ref="D357:F357" si="41">E329</f>
        <v>0.73562484979629517</v>
      </c>
      <c r="E357" s="46">
        <f t="shared" si="41"/>
        <v>0.42491012811660772</v>
      </c>
      <c r="F357" s="46">
        <f t="shared" si="41"/>
        <v>0.67727059125900269</v>
      </c>
      <c r="G357" s="45">
        <v>0</v>
      </c>
    </row>
    <row r="358" spans="3:7" x14ac:dyDescent="0.35">
      <c r="C358" s="46">
        <f>D329</f>
        <v>0.43073281645774841</v>
      </c>
      <c r="D358" s="46">
        <f t="shared" ref="D358:F358" si="42">E329</f>
        <v>0.73562484979629517</v>
      </c>
      <c r="E358" s="46">
        <f t="shared" si="42"/>
        <v>0.42491012811660772</v>
      </c>
      <c r="F358" s="46">
        <f t="shared" si="42"/>
        <v>0.67727059125900269</v>
      </c>
      <c r="G358" s="45">
        <v>1</v>
      </c>
    </row>
  </sheetData>
  <mergeCells count="3">
    <mergeCell ref="C335:C336"/>
    <mergeCell ref="D335:E335"/>
    <mergeCell ref="F335:G33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C73CF-E016-4D4D-8FC0-432EBED2A61C}">
  <sheetPr>
    <pageSetUpPr fitToPage="1"/>
  </sheetPr>
  <dimension ref="A1"/>
  <sheetViews>
    <sheetView showGridLines="0" showRowColHeaders="0" workbookViewId="0">
      <selection activeCell="DP96" sqref="DP96"/>
    </sheetView>
  </sheetViews>
  <sheetFormatPr defaultColWidth="0.81640625" defaultRowHeight="3" customHeight="1" x14ac:dyDescent="0.45"/>
  <cols>
    <col min="1" max="16384" width="0.81640625" style="47"/>
  </cols>
  <sheetData/>
  <pageMargins left="0.75" right="0.75" top="1" bottom="0.25" header="0.6" footer="0.25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8DDE-4FE3-4D64-B3BA-83D1BDEB3C95}">
  <sheetPr>
    <pageSetUpPr fitToPage="1"/>
  </sheetPr>
  <dimension ref="A1"/>
  <sheetViews>
    <sheetView showGridLines="0" showRowColHeaders="0" zoomScale="55" zoomScaleNormal="55" workbookViewId="0">
      <selection activeCell="A2" sqref="A2:DD216"/>
    </sheetView>
  </sheetViews>
  <sheetFormatPr defaultColWidth="0.81640625" defaultRowHeight="3" customHeight="1" x14ac:dyDescent="0.45"/>
  <cols>
    <col min="1" max="16384" width="0.81640625" style="47"/>
  </cols>
  <sheetData/>
  <pageMargins left="0.75" right="0.75" top="1" bottom="0.25" header="0.6" footer="0.25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BF614-7635-4126-83F4-AA4FE5BB5B36}">
  <sheetPr>
    <pageSetUpPr fitToPage="1"/>
  </sheetPr>
  <dimension ref="A1"/>
  <sheetViews>
    <sheetView showGridLines="0" showRowColHeaders="0" workbookViewId="0"/>
  </sheetViews>
  <sheetFormatPr defaultColWidth="0.81640625" defaultRowHeight="3" customHeight="1" x14ac:dyDescent="0.45"/>
  <cols>
    <col min="1" max="16384" width="0.81640625" style="47"/>
  </cols>
  <sheetData/>
  <pageMargins left="0.75" right="0.75" top="1" bottom="0.25" header="0.6" footer="0.25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08AE-2C30-4FB4-8BC5-A74B790D89E9}">
  <dimension ref="B3:H9"/>
  <sheetViews>
    <sheetView zoomScale="80" zoomScaleNormal="80" workbookViewId="0">
      <selection activeCell="K41" sqref="K41"/>
    </sheetView>
  </sheetViews>
  <sheetFormatPr defaultRowHeight="12.5" x14ac:dyDescent="0.25"/>
  <cols>
    <col min="4" max="4" width="8.7265625" customWidth="1"/>
  </cols>
  <sheetData>
    <row r="3" spans="2:8" x14ac:dyDescent="0.25">
      <c r="D3" t="s">
        <v>554</v>
      </c>
      <c r="E3" t="s">
        <v>64</v>
      </c>
      <c r="F3" t="s">
        <v>67</v>
      </c>
      <c r="G3" t="s">
        <v>555</v>
      </c>
    </row>
    <row r="4" spans="2:8" x14ac:dyDescent="0.25">
      <c r="B4" s="63" t="s">
        <v>556</v>
      </c>
      <c r="C4" t="s">
        <v>557</v>
      </c>
      <c r="D4" s="48">
        <v>0.27932755288151023</v>
      </c>
      <c r="E4" s="48">
        <v>1.7638766494282913E-2</v>
      </c>
      <c r="F4" s="48">
        <v>6.39111147701137E-2</v>
      </c>
      <c r="G4" s="48">
        <v>0.63912256585409322</v>
      </c>
      <c r="H4" s="48">
        <f>SUM(D4:G4)</f>
        <v>1</v>
      </c>
    </row>
    <row r="5" spans="2:8" x14ac:dyDescent="0.25">
      <c r="B5" s="63"/>
      <c r="C5" t="s">
        <v>558</v>
      </c>
      <c r="D5" s="48">
        <v>0.19537254097599066</v>
      </c>
      <c r="E5" s="48">
        <v>6.4762457201872035E-3</v>
      </c>
      <c r="F5" s="48">
        <v>0.53568780858984022</v>
      </c>
      <c r="G5" s="48">
        <v>0.26246340471398194</v>
      </c>
      <c r="H5" s="48">
        <f t="shared" ref="H5:H9" si="0">SUM(D5:G5)</f>
        <v>1</v>
      </c>
    </row>
    <row r="6" spans="2:8" x14ac:dyDescent="0.25">
      <c r="B6" s="63"/>
      <c r="C6" t="s">
        <v>559</v>
      </c>
      <c r="D6" s="48">
        <v>-1.8045627090395101E-6</v>
      </c>
      <c r="E6" s="48">
        <v>2.6538955386812223E-3</v>
      </c>
      <c r="F6" s="48">
        <v>0.99488976944779539</v>
      </c>
      <c r="G6" s="48">
        <v>2.4581395762324682E-3</v>
      </c>
      <c r="H6" s="48">
        <f t="shared" si="0"/>
        <v>1</v>
      </c>
    </row>
    <row r="7" spans="2:8" x14ac:dyDescent="0.25">
      <c r="B7" s="63" t="s">
        <v>560</v>
      </c>
      <c r="C7" t="s">
        <v>557</v>
      </c>
      <c r="D7" s="48">
        <v>0.94206293564620414</v>
      </c>
      <c r="E7" s="48">
        <v>1.3379579118954994E-2</v>
      </c>
      <c r="F7" s="48">
        <v>4.4557485234840939E-2</v>
      </c>
      <c r="G7" s="48">
        <v>0</v>
      </c>
      <c r="H7" s="48">
        <f t="shared" si="0"/>
        <v>1.0000000000000002</v>
      </c>
    </row>
    <row r="8" spans="2:8" x14ac:dyDescent="0.25">
      <c r="B8" s="63"/>
      <c r="C8" t="s">
        <v>558</v>
      </c>
      <c r="D8" s="48">
        <v>0.80940920071143685</v>
      </c>
      <c r="E8" s="48">
        <v>3.2287169824744125E-2</v>
      </c>
      <c r="F8" s="48">
        <v>0.1583036294638191</v>
      </c>
      <c r="G8" s="48">
        <v>0</v>
      </c>
      <c r="H8" s="48">
        <f t="shared" si="0"/>
        <v>1</v>
      </c>
    </row>
    <row r="9" spans="2:8" x14ac:dyDescent="0.25">
      <c r="B9" s="63"/>
      <c r="C9" t="s">
        <v>559</v>
      </c>
      <c r="D9" s="48">
        <v>0.99999898375644058</v>
      </c>
      <c r="E9" s="48">
        <v>0</v>
      </c>
      <c r="F9" s="48">
        <v>0</v>
      </c>
      <c r="G9" s="48">
        <v>1.0162435593913422E-6</v>
      </c>
      <c r="H9" s="48">
        <f t="shared" si="0"/>
        <v>1</v>
      </c>
    </row>
  </sheetData>
  <mergeCells count="2">
    <mergeCell ref="B4:B6"/>
    <mergeCell ref="B7:B9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2F21D-14BF-4D31-AC23-4AF31D60B906}">
  <dimension ref="A1:AQ83"/>
  <sheetViews>
    <sheetView zoomScale="70" zoomScaleNormal="70" workbookViewId="0">
      <selection sqref="A1:G5"/>
    </sheetView>
  </sheetViews>
  <sheetFormatPr defaultRowHeight="12.5" x14ac:dyDescent="0.25"/>
  <cols>
    <col min="1" max="1" width="17.26953125" customWidth="1"/>
    <col min="2" max="2" width="11.26953125" bestFit="1" customWidth="1"/>
    <col min="3" max="3" width="21.1796875" customWidth="1"/>
    <col min="4" max="4" width="11.26953125" bestFit="1" customWidth="1"/>
    <col min="5" max="5" width="19.7265625" customWidth="1"/>
    <col min="6" max="8" width="8.7265625" customWidth="1"/>
  </cols>
  <sheetData>
    <row r="1" spans="1:43" ht="13" x14ac:dyDescent="0.3">
      <c r="A1" s="64" t="s">
        <v>561</v>
      </c>
      <c r="B1" s="65" t="s">
        <v>562</v>
      </c>
      <c r="C1" s="65"/>
      <c r="D1" s="66" t="s">
        <v>563</v>
      </c>
      <c r="E1" s="66"/>
    </row>
    <row r="2" spans="1:43" ht="25" x14ac:dyDescent="0.7">
      <c r="A2" s="64"/>
      <c r="B2" s="67" t="s">
        <v>564</v>
      </c>
      <c r="C2" s="67"/>
      <c r="D2" s="67" t="s">
        <v>564</v>
      </c>
      <c r="E2" s="67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</row>
    <row r="3" spans="1:43" ht="25" x14ac:dyDescent="0.7">
      <c r="B3" s="50" t="s">
        <v>565</v>
      </c>
      <c r="C3" s="51" t="s">
        <v>566</v>
      </c>
      <c r="D3" s="50" t="s">
        <v>567</v>
      </c>
      <c r="E3" s="50" t="s">
        <v>568</v>
      </c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52"/>
      <c r="U3" s="53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49"/>
    </row>
    <row r="4" spans="1:43" x14ac:dyDescent="0.25">
      <c r="A4" s="2">
        <v>0</v>
      </c>
      <c r="B4" s="1">
        <v>0</v>
      </c>
      <c r="C4" s="1">
        <v>0</v>
      </c>
      <c r="D4" s="1">
        <v>0</v>
      </c>
      <c r="E4" s="1">
        <v>0</v>
      </c>
    </row>
    <row r="5" spans="1:43" x14ac:dyDescent="0.25">
      <c r="A5" s="2">
        <v>1</v>
      </c>
      <c r="B5" s="1">
        <v>0.108225108225108</v>
      </c>
      <c r="C5" s="1">
        <v>0.108225108225108</v>
      </c>
      <c r="D5" s="1">
        <v>0</v>
      </c>
      <c r="E5" s="1">
        <v>0.108225108225108</v>
      </c>
    </row>
    <row r="6" spans="1:43" x14ac:dyDescent="0.25">
      <c r="A6" s="2">
        <v>2</v>
      </c>
      <c r="B6" s="1">
        <v>0.108225108225108</v>
      </c>
      <c r="C6" s="1">
        <v>0.108225108225108</v>
      </c>
      <c r="D6" s="1">
        <v>0.108225108225108</v>
      </c>
      <c r="E6" s="1">
        <v>0.108225108225108</v>
      </c>
    </row>
    <row r="7" spans="1:43" x14ac:dyDescent="0.25">
      <c r="A7" s="2">
        <v>3</v>
      </c>
      <c r="B7" s="1">
        <v>0.54112554112554101</v>
      </c>
      <c r="C7" s="1">
        <v>0.54112554112554101</v>
      </c>
      <c r="D7" s="1">
        <v>0.216450216450216</v>
      </c>
      <c r="E7" s="1">
        <v>0.216450216450216</v>
      </c>
    </row>
    <row r="8" spans="1:43" x14ac:dyDescent="0.25">
      <c r="A8" s="2">
        <v>4</v>
      </c>
      <c r="B8" s="1">
        <v>0.64935064935064901</v>
      </c>
      <c r="C8" s="1">
        <v>0.64935064935064901</v>
      </c>
      <c r="D8" s="1">
        <v>0.216450216450216</v>
      </c>
      <c r="E8" s="1">
        <v>0.216450216450216</v>
      </c>
    </row>
    <row r="9" spans="1:43" x14ac:dyDescent="0.25">
      <c r="A9" s="2">
        <v>5</v>
      </c>
      <c r="B9" s="1">
        <v>0.86580086580086602</v>
      </c>
      <c r="C9" s="1">
        <v>0.86580086580086602</v>
      </c>
      <c r="D9" s="1">
        <v>0.216450216450216</v>
      </c>
      <c r="E9" s="1">
        <v>0.216450216450216</v>
      </c>
    </row>
    <row r="10" spans="1:43" x14ac:dyDescent="0.25">
      <c r="A10" s="2">
        <v>6</v>
      </c>
      <c r="B10" s="1">
        <v>1.08225108225108</v>
      </c>
      <c r="C10" s="1">
        <v>1.08225108225108</v>
      </c>
      <c r="D10" s="1">
        <v>0.216450216450216</v>
      </c>
      <c r="E10" s="1">
        <v>0.216450216450216</v>
      </c>
    </row>
    <row r="11" spans="1:43" x14ac:dyDescent="0.25">
      <c r="A11" s="2">
        <v>7</v>
      </c>
      <c r="B11" s="1">
        <v>1.51515151515152</v>
      </c>
      <c r="C11" s="1">
        <v>1.51515151515152</v>
      </c>
      <c r="D11" s="1">
        <v>0.43290043290043301</v>
      </c>
      <c r="E11" s="1">
        <v>0.43290043290043301</v>
      </c>
    </row>
    <row r="12" spans="1:43" x14ac:dyDescent="0.25">
      <c r="A12" s="2">
        <v>8</v>
      </c>
      <c r="B12" s="1">
        <v>1.62337662337662</v>
      </c>
      <c r="C12" s="1">
        <v>1.62337662337662</v>
      </c>
      <c r="D12" s="1">
        <v>0.64935064935064901</v>
      </c>
      <c r="E12" s="1">
        <v>0.64935064935064901</v>
      </c>
    </row>
    <row r="13" spans="1:43" x14ac:dyDescent="0.25">
      <c r="A13" s="2">
        <v>9</v>
      </c>
      <c r="B13" s="1">
        <v>1.7316017316017298</v>
      </c>
      <c r="C13" s="1">
        <v>1.83982683982684</v>
      </c>
      <c r="D13" s="1">
        <v>0.75757575757575801</v>
      </c>
      <c r="E13" s="1">
        <v>0.75757575757575801</v>
      </c>
    </row>
    <row r="14" spans="1:43" x14ac:dyDescent="0.25">
      <c r="A14" s="2">
        <v>10</v>
      </c>
      <c r="B14" s="1">
        <v>1.94805194805195</v>
      </c>
      <c r="C14" s="1">
        <v>2.05627705627706</v>
      </c>
      <c r="D14" s="1">
        <v>0.86580086580086602</v>
      </c>
      <c r="E14" s="1">
        <v>0.86580086580086602</v>
      </c>
    </row>
    <row r="15" spans="1:43" x14ac:dyDescent="0.25">
      <c r="A15" s="2">
        <v>11</v>
      </c>
      <c r="B15" s="1">
        <v>2.38095238095238</v>
      </c>
      <c r="C15" s="1">
        <v>2.5974025974026</v>
      </c>
      <c r="D15" s="1">
        <v>0.86580086580086602</v>
      </c>
      <c r="E15" s="1">
        <v>0.97402597402597402</v>
      </c>
    </row>
    <row r="16" spans="1:43" x14ac:dyDescent="0.25">
      <c r="A16" s="2">
        <v>12</v>
      </c>
      <c r="B16" s="1">
        <v>3.0303030303030298</v>
      </c>
      <c r="C16" s="1">
        <v>3.0303030303030298</v>
      </c>
      <c r="D16" s="1">
        <v>1.08225108225108</v>
      </c>
      <c r="E16" s="1">
        <v>1.19047619047619</v>
      </c>
    </row>
    <row r="17" spans="1:5" x14ac:dyDescent="0.25">
      <c r="A17" s="2">
        <v>13</v>
      </c>
      <c r="B17" s="1">
        <v>3.4632034632034596</v>
      </c>
      <c r="C17" s="1">
        <v>3.6796536796536801</v>
      </c>
      <c r="D17" s="1">
        <v>1.19047619047619</v>
      </c>
      <c r="E17" s="1">
        <v>1.19047619047619</v>
      </c>
    </row>
    <row r="18" spans="1:5" x14ac:dyDescent="0.25">
      <c r="A18" s="2">
        <v>14</v>
      </c>
      <c r="B18" s="1">
        <v>4.0043290043289996</v>
      </c>
      <c r="C18" s="1">
        <v>4.5454545454545494</v>
      </c>
      <c r="D18" s="1">
        <v>1.19047619047619</v>
      </c>
      <c r="E18" s="1">
        <v>1.2987012987013</v>
      </c>
    </row>
    <row r="19" spans="1:5" x14ac:dyDescent="0.25">
      <c r="A19" s="2">
        <v>15</v>
      </c>
      <c r="B19" s="1">
        <v>5.0865800865800903</v>
      </c>
      <c r="C19" s="1">
        <v>5.4112554112554099</v>
      </c>
      <c r="D19" s="1">
        <v>1.40692640692641</v>
      </c>
      <c r="E19" s="1">
        <v>1.40692640692641</v>
      </c>
    </row>
    <row r="20" spans="1:5" x14ac:dyDescent="0.25">
      <c r="A20" s="2">
        <v>16</v>
      </c>
      <c r="B20" s="1">
        <v>6.2770562770562792</v>
      </c>
      <c r="C20" s="1">
        <v>6.7099567099567103</v>
      </c>
      <c r="D20" s="1">
        <v>1.7316017316017298</v>
      </c>
      <c r="E20" s="1">
        <v>1.83982683982684</v>
      </c>
    </row>
    <row r="21" spans="1:5" x14ac:dyDescent="0.25">
      <c r="A21" s="2">
        <v>17</v>
      </c>
      <c r="B21" s="1">
        <v>7.5757575757575797</v>
      </c>
      <c r="C21" s="1">
        <v>8.2251082251082295</v>
      </c>
      <c r="D21" s="1">
        <v>2.05627705627706</v>
      </c>
      <c r="E21" s="1">
        <v>2.4891774891774898</v>
      </c>
    </row>
    <row r="22" spans="1:5" x14ac:dyDescent="0.25">
      <c r="A22" s="2">
        <v>18</v>
      </c>
      <c r="B22" s="1">
        <v>8.7662337662337713</v>
      </c>
      <c r="C22" s="1">
        <v>9.8484848484848495</v>
      </c>
      <c r="D22" s="1">
        <v>2.9220779220779201</v>
      </c>
      <c r="E22" s="1">
        <v>3.5714285714285698</v>
      </c>
    </row>
    <row r="23" spans="1:5" x14ac:dyDescent="0.25">
      <c r="A23" s="2">
        <v>19</v>
      </c>
      <c r="B23" s="1">
        <v>10.930735930735901</v>
      </c>
      <c r="C23" s="1">
        <v>12.3376623376623</v>
      </c>
      <c r="D23" s="1">
        <v>3.8961038961039001</v>
      </c>
      <c r="E23" s="1">
        <v>4.1125541125541103</v>
      </c>
    </row>
    <row r="24" spans="1:5" x14ac:dyDescent="0.25">
      <c r="A24" s="2">
        <v>20</v>
      </c>
      <c r="B24" s="1">
        <v>12.987012987012999</v>
      </c>
      <c r="C24" s="1">
        <v>13.419913419913401</v>
      </c>
      <c r="D24" s="1">
        <v>4.4372294372294405</v>
      </c>
      <c r="E24" s="1">
        <v>5.0865800865800903</v>
      </c>
    </row>
    <row r="25" spans="1:5" x14ac:dyDescent="0.25">
      <c r="A25" s="2">
        <v>21</v>
      </c>
      <c r="B25" s="1">
        <v>14.3939393939394</v>
      </c>
      <c r="C25" s="1">
        <v>15.3679653679654</v>
      </c>
      <c r="D25" s="1">
        <v>5.5194805194805197</v>
      </c>
      <c r="E25" s="1">
        <v>6.1688311688311703</v>
      </c>
    </row>
    <row r="26" spans="1:5" x14ac:dyDescent="0.25">
      <c r="A26" s="2">
        <v>22</v>
      </c>
      <c r="B26" s="1">
        <v>16.450216450216502</v>
      </c>
      <c r="C26" s="1">
        <v>17.207792207792199</v>
      </c>
      <c r="D26" s="1">
        <v>6.7099567099567103</v>
      </c>
      <c r="E26" s="1">
        <v>7.5757575757575797</v>
      </c>
    </row>
    <row r="27" spans="1:5" x14ac:dyDescent="0.25">
      <c r="A27" s="2">
        <v>23</v>
      </c>
      <c r="B27" s="1">
        <v>18.2900432900433</v>
      </c>
      <c r="C27" s="1">
        <v>19.805194805194802</v>
      </c>
      <c r="D27" s="1">
        <v>8.0086580086580099</v>
      </c>
      <c r="E27" s="1">
        <v>8.7662337662337713</v>
      </c>
    </row>
    <row r="28" spans="1:5" x14ac:dyDescent="0.25">
      <c r="A28" s="2">
        <v>24</v>
      </c>
      <c r="B28" s="1">
        <v>20.454545454545499</v>
      </c>
      <c r="C28" s="1">
        <v>22.619047619047599</v>
      </c>
      <c r="D28" s="1">
        <v>8.9826839826839802</v>
      </c>
      <c r="E28" s="1">
        <v>10.064935064935101</v>
      </c>
    </row>
    <row r="29" spans="1:5" x14ac:dyDescent="0.25">
      <c r="A29" s="2">
        <v>25</v>
      </c>
      <c r="B29" s="1">
        <v>22.9437229437229</v>
      </c>
      <c r="C29" s="1">
        <v>24.1341991341991</v>
      </c>
      <c r="D29" s="1">
        <v>10.1731601731602</v>
      </c>
      <c r="E29" s="1">
        <v>10.930735930735901</v>
      </c>
    </row>
    <row r="30" spans="1:5" x14ac:dyDescent="0.25">
      <c r="A30" s="2">
        <v>26</v>
      </c>
      <c r="B30" s="1">
        <v>24.891774891774901</v>
      </c>
      <c r="C30" s="1">
        <v>26.082251082251101</v>
      </c>
      <c r="D30" s="1">
        <v>11.147186147186099</v>
      </c>
      <c r="E30" s="1">
        <v>12.3376623376623</v>
      </c>
    </row>
    <row r="31" spans="1:5" x14ac:dyDescent="0.25">
      <c r="A31" s="2">
        <v>27</v>
      </c>
      <c r="B31" s="1">
        <v>27.164502164502203</v>
      </c>
      <c r="C31" s="1">
        <v>29.653679653679699</v>
      </c>
      <c r="D31" s="1">
        <v>12.3376623376623</v>
      </c>
      <c r="E31" s="1">
        <v>13.636363636363599</v>
      </c>
    </row>
    <row r="32" spans="1:5" x14ac:dyDescent="0.25">
      <c r="A32" s="2">
        <v>28</v>
      </c>
      <c r="B32" s="1">
        <v>29.437229437229401</v>
      </c>
      <c r="C32" s="1">
        <v>30.952380952380999</v>
      </c>
      <c r="D32" s="1">
        <v>13.852813852813901</v>
      </c>
      <c r="E32" s="1">
        <v>14.718614718614701</v>
      </c>
    </row>
    <row r="33" spans="1:31" ht="12.4" customHeight="1" x14ac:dyDescent="0.25">
      <c r="A33" s="2">
        <v>29</v>
      </c>
      <c r="B33" s="1">
        <v>31.818181818181802</v>
      </c>
      <c r="C33" s="1">
        <v>33.3333333333333</v>
      </c>
      <c r="D33" s="1">
        <v>14.718614718614701</v>
      </c>
      <c r="E33" s="1">
        <v>15.909090909090901</v>
      </c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</row>
    <row r="34" spans="1:31" ht="12.4" customHeight="1" x14ac:dyDescent="0.25">
      <c r="A34" s="2">
        <v>30</v>
      </c>
      <c r="B34" s="1">
        <v>33.766233766233796</v>
      </c>
      <c r="C34" s="1">
        <v>35.930735930735899</v>
      </c>
      <c r="D34" s="1">
        <v>16.2337662337662</v>
      </c>
      <c r="E34" s="1">
        <v>17.965367965367999</v>
      </c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</row>
    <row r="35" spans="1:31" ht="12.4" customHeight="1" x14ac:dyDescent="0.25">
      <c r="A35" s="2">
        <v>31</v>
      </c>
      <c r="B35" s="1">
        <v>35.606060606060602</v>
      </c>
      <c r="C35" s="1">
        <v>37.554112554112599</v>
      </c>
      <c r="D35" s="1">
        <v>17.5324675324675</v>
      </c>
      <c r="E35" s="1">
        <v>19.1558441558442</v>
      </c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</row>
    <row r="36" spans="1:31" ht="12.4" customHeight="1" x14ac:dyDescent="0.25">
      <c r="A36" s="2">
        <v>32</v>
      </c>
      <c r="B36" s="1">
        <v>37.662337662337706</v>
      </c>
      <c r="C36" s="1">
        <v>39.610389610389603</v>
      </c>
      <c r="D36" s="1">
        <v>18.831168831168803</v>
      </c>
      <c r="E36" s="1">
        <v>20.7792207792208</v>
      </c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</row>
    <row r="37" spans="1:31" ht="12.4" customHeight="1" x14ac:dyDescent="0.25">
      <c r="A37" s="2">
        <v>33</v>
      </c>
      <c r="B37" s="1">
        <v>39.935064935064901</v>
      </c>
      <c r="C37" s="1">
        <v>40.909090909090899</v>
      </c>
      <c r="D37" s="1">
        <v>20.129870129870099</v>
      </c>
      <c r="E37" s="1">
        <v>22.5108225108225</v>
      </c>
    </row>
    <row r="38" spans="1:31" ht="12.4" customHeight="1" x14ac:dyDescent="0.25">
      <c r="A38" s="2">
        <v>34</v>
      </c>
      <c r="B38" s="1">
        <v>41.341991341991303</v>
      </c>
      <c r="C38" s="1">
        <v>42.857142857142897</v>
      </c>
      <c r="D38" s="1">
        <v>21.2121212121212</v>
      </c>
      <c r="E38" s="1">
        <v>23.917748917748899</v>
      </c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1:31" ht="12.4" customHeight="1" x14ac:dyDescent="0.25">
      <c r="A39" s="2">
        <v>35</v>
      </c>
      <c r="B39" s="1">
        <v>42.965367965368003</v>
      </c>
      <c r="C39" s="1">
        <v>44.913419913419901</v>
      </c>
      <c r="D39" s="1">
        <v>22.835497835497801</v>
      </c>
      <c r="E39" s="1">
        <v>25</v>
      </c>
      <c r="G39" s="55"/>
      <c r="V39" s="54"/>
      <c r="W39" s="54"/>
      <c r="X39" s="54"/>
      <c r="Y39" s="54"/>
      <c r="Z39" s="54"/>
      <c r="AA39" s="54"/>
      <c r="AB39" s="54"/>
      <c r="AC39" s="54"/>
      <c r="AD39" s="54"/>
      <c r="AE39" s="54"/>
    </row>
    <row r="40" spans="1:31" ht="12.65" customHeight="1" x14ac:dyDescent="0.25">
      <c r="A40" s="2">
        <v>36</v>
      </c>
      <c r="B40" s="1">
        <v>44.805194805194795</v>
      </c>
      <c r="C40" s="1">
        <v>46.320346320346303</v>
      </c>
      <c r="D40" s="1">
        <v>24.025974025974001</v>
      </c>
      <c r="E40" s="1">
        <v>25.541125541125499</v>
      </c>
      <c r="S40" s="55"/>
      <c r="V40" s="54"/>
      <c r="W40" s="54"/>
      <c r="X40" s="54"/>
      <c r="Y40" s="54"/>
      <c r="Z40" s="54"/>
      <c r="AA40" s="54"/>
      <c r="AB40" s="54"/>
      <c r="AC40" s="54"/>
      <c r="AD40" s="54"/>
      <c r="AE40" s="54"/>
    </row>
    <row r="41" spans="1:31" s="55" customFormat="1" ht="18" customHeight="1" x14ac:dyDescent="0.25">
      <c r="A41" s="56">
        <v>37</v>
      </c>
      <c r="B41" s="1">
        <v>45.995670995670999</v>
      </c>
      <c r="C41" s="1">
        <v>48.593073593073598</v>
      </c>
      <c r="D41" s="1">
        <v>24.783549783549798</v>
      </c>
      <c r="E41" s="1">
        <v>26.7316017316017</v>
      </c>
      <c r="F41"/>
      <c r="G41"/>
      <c r="S41"/>
      <c r="V41" s="54"/>
      <c r="W41" s="54"/>
      <c r="X41" s="54"/>
      <c r="Y41" s="54"/>
      <c r="Z41" s="54"/>
      <c r="AA41" s="54"/>
      <c r="AB41" s="54"/>
      <c r="AC41" s="54"/>
      <c r="AD41" s="54"/>
      <c r="AE41" s="54"/>
    </row>
    <row r="42" spans="1:31" ht="12.4" customHeight="1" x14ac:dyDescent="0.25">
      <c r="A42" s="2">
        <v>38</v>
      </c>
      <c r="B42" s="1">
        <v>47.077922077922103</v>
      </c>
      <c r="C42" s="1">
        <v>49.675324675324703</v>
      </c>
      <c r="D42" s="1">
        <v>25.974025974025999</v>
      </c>
      <c r="E42" s="1">
        <v>28.246753246753197</v>
      </c>
    </row>
    <row r="43" spans="1:31" x14ac:dyDescent="0.25">
      <c r="A43" s="2">
        <v>39</v>
      </c>
      <c r="B43" s="1">
        <v>50</v>
      </c>
      <c r="C43" s="1">
        <v>51.839826839826799</v>
      </c>
      <c r="D43" s="1">
        <v>27.922077922077897</v>
      </c>
      <c r="E43" s="1">
        <v>30.194805194805202</v>
      </c>
    </row>
    <row r="44" spans="1:31" x14ac:dyDescent="0.25">
      <c r="A44" s="2">
        <v>40</v>
      </c>
      <c r="B44" s="1">
        <v>52.164502164502203</v>
      </c>
      <c r="C44" s="1">
        <v>53.896103896103895</v>
      </c>
      <c r="D44" s="1">
        <v>29.112554112554101</v>
      </c>
      <c r="E44" s="1">
        <v>31.277056277056296</v>
      </c>
    </row>
    <row r="45" spans="1:31" ht="12.4" customHeight="1" x14ac:dyDescent="0.25">
      <c r="A45" s="2">
        <v>41</v>
      </c>
      <c r="B45" s="1">
        <v>53.3549783549784</v>
      </c>
      <c r="C45" s="1">
        <v>55.411255411255397</v>
      </c>
      <c r="D45" s="1">
        <v>29.978354978355</v>
      </c>
      <c r="E45" s="1">
        <v>33.008658008657996</v>
      </c>
      <c r="H45" s="57"/>
      <c r="I45" s="57"/>
      <c r="J45" s="57"/>
      <c r="K45" s="57"/>
      <c r="L45" s="57"/>
      <c r="M45" s="57"/>
      <c r="N45" s="57"/>
      <c r="O45" s="57"/>
      <c r="P45" s="57"/>
      <c r="Q45" s="57"/>
    </row>
    <row r="46" spans="1:31" ht="25.15" customHeight="1" x14ac:dyDescent="0.25">
      <c r="A46" s="2">
        <v>42</v>
      </c>
      <c r="B46" s="1">
        <v>54.761904761904802</v>
      </c>
      <c r="C46" s="1">
        <v>56.818181818181799</v>
      </c>
      <c r="D46" s="1">
        <v>31.060606060606098</v>
      </c>
      <c r="E46" s="1">
        <v>34.415584415584398</v>
      </c>
      <c r="H46" s="57"/>
      <c r="I46" s="57"/>
      <c r="J46" s="57"/>
      <c r="K46" s="57"/>
      <c r="L46" s="57"/>
      <c r="M46" s="57"/>
      <c r="N46" s="57"/>
      <c r="O46" s="57"/>
      <c r="P46" s="57"/>
      <c r="Q46" s="57"/>
    </row>
    <row r="47" spans="1:31" ht="12.4" customHeight="1" x14ac:dyDescent="0.25">
      <c r="A47" s="2">
        <v>43</v>
      </c>
      <c r="B47" s="1">
        <v>56.926406926406905</v>
      </c>
      <c r="C47" s="1">
        <v>58.441558441558406</v>
      </c>
      <c r="D47" s="1">
        <v>32.575757575757599</v>
      </c>
      <c r="E47" s="1">
        <v>35.714285714285701</v>
      </c>
      <c r="H47" s="57"/>
      <c r="I47" s="57"/>
      <c r="J47" s="57"/>
      <c r="K47" s="57"/>
      <c r="L47" s="57"/>
      <c r="M47" s="57"/>
      <c r="N47" s="57"/>
      <c r="O47" s="57"/>
      <c r="P47" s="57"/>
      <c r="Q47" s="57"/>
    </row>
    <row r="48" spans="1:31" x14ac:dyDescent="0.25">
      <c r="A48" s="2">
        <v>44</v>
      </c>
      <c r="B48" s="1">
        <v>57.900432900432897</v>
      </c>
      <c r="C48" s="1">
        <v>59.415584415584398</v>
      </c>
      <c r="D48" s="1">
        <v>33.874458874458902</v>
      </c>
      <c r="E48" s="1">
        <v>37.554112554112599</v>
      </c>
    </row>
    <row r="49" spans="1:5" x14ac:dyDescent="0.25">
      <c r="A49" s="2">
        <v>45</v>
      </c>
      <c r="B49" s="1">
        <v>59.090909090909108</v>
      </c>
      <c r="C49" s="1">
        <v>60.497835497835496</v>
      </c>
      <c r="D49" s="1">
        <v>35.497835497835503</v>
      </c>
      <c r="E49" s="1">
        <v>39.069264069264101</v>
      </c>
    </row>
    <row r="50" spans="1:5" x14ac:dyDescent="0.25">
      <c r="A50" s="2">
        <v>46</v>
      </c>
      <c r="B50" s="1">
        <v>59.848484848484894</v>
      </c>
      <c r="C50" s="1">
        <v>62.229437229437202</v>
      </c>
      <c r="D50" s="1">
        <v>36.796536796536799</v>
      </c>
      <c r="E50" s="1">
        <v>40.584415584415602</v>
      </c>
    </row>
    <row r="51" spans="1:5" x14ac:dyDescent="0.25">
      <c r="A51" s="2">
        <v>47</v>
      </c>
      <c r="B51" s="1">
        <v>60.714285714285701</v>
      </c>
      <c r="C51" s="1">
        <v>63.852813852813902</v>
      </c>
      <c r="D51" s="1">
        <v>38.419913419913399</v>
      </c>
      <c r="E51" s="1">
        <v>42.424242424242401</v>
      </c>
    </row>
    <row r="52" spans="1:5" x14ac:dyDescent="0.25">
      <c r="A52" s="2">
        <v>48</v>
      </c>
      <c r="B52" s="1">
        <v>62.770562770562798</v>
      </c>
      <c r="C52" s="1">
        <v>64.935064935064901</v>
      </c>
      <c r="D52" s="1">
        <v>39.826839826839802</v>
      </c>
      <c r="E52" s="1">
        <v>44.805194805194795</v>
      </c>
    </row>
    <row r="53" spans="1:5" x14ac:dyDescent="0.25">
      <c r="A53" s="2">
        <v>49</v>
      </c>
      <c r="B53" s="1">
        <v>64.285714285714306</v>
      </c>
      <c r="C53" s="1">
        <v>66.450216450216402</v>
      </c>
      <c r="D53" s="1">
        <v>41.450216450216395</v>
      </c>
      <c r="E53" s="1">
        <v>46.428571428571402</v>
      </c>
    </row>
    <row r="54" spans="1:5" x14ac:dyDescent="0.25">
      <c r="A54" s="2">
        <v>50</v>
      </c>
      <c r="B54" s="1">
        <v>65.584415584415595</v>
      </c>
      <c r="C54" s="1">
        <v>66.883116883116898</v>
      </c>
      <c r="D54" s="1">
        <v>43.2900432900433</v>
      </c>
      <c r="E54" s="1">
        <v>47.943722943722896</v>
      </c>
    </row>
    <row r="55" spans="1:5" x14ac:dyDescent="0.25">
      <c r="B55" s="1"/>
      <c r="C55" s="1"/>
      <c r="D55" s="1"/>
      <c r="E55" s="1"/>
    </row>
    <row r="81" spans="8:17" ht="12.4" customHeight="1" x14ac:dyDescent="0.25">
      <c r="H81" s="57"/>
      <c r="I81" s="57"/>
      <c r="J81" s="57"/>
      <c r="K81" s="57"/>
      <c r="L81" s="57"/>
      <c r="M81" s="57"/>
      <c r="N81" s="57"/>
      <c r="O81" s="57"/>
      <c r="P81" s="57"/>
      <c r="Q81" s="57"/>
    </row>
    <row r="82" spans="8:17" ht="12.4" customHeight="1" x14ac:dyDescent="0.25">
      <c r="H82" s="57"/>
      <c r="I82" s="57"/>
      <c r="J82" s="57"/>
      <c r="K82" s="57"/>
      <c r="L82" s="57"/>
      <c r="M82" s="57"/>
      <c r="N82" s="57"/>
      <c r="O82" s="57"/>
      <c r="P82" s="57"/>
      <c r="Q82" s="57"/>
    </row>
    <row r="83" spans="8:17" ht="12.4" customHeight="1" x14ac:dyDescent="0.25">
      <c r="H83" s="57"/>
      <c r="I83" s="57"/>
      <c r="J83" s="57"/>
      <c r="K83" s="57"/>
      <c r="L83" s="57"/>
      <c r="M83" s="57"/>
      <c r="N83" s="57"/>
      <c r="O83" s="57"/>
      <c r="P83" s="57"/>
      <c r="Q83" s="57"/>
    </row>
  </sheetData>
  <mergeCells count="5">
    <mergeCell ref="A1:A2"/>
    <mergeCell ref="B1:C1"/>
    <mergeCell ref="D1:E1"/>
    <mergeCell ref="B2:C2"/>
    <mergeCell ref="D2:E2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C875-759C-4E48-85FA-0A63B0E10568}">
  <dimension ref="A2:W39"/>
  <sheetViews>
    <sheetView zoomScale="70" zoomScaleNormal="70" workbookViewId="0">
      <selection activeCell="A2" sqref="A2:G5"/>
    </sheetView>
  </sheetViews>
  <sheetFormatPr defaultRowHeight="12.5" x14ac:dyDescent="0.25"/>
  <cols>
    <col min="1" max="1" width="10.54296875" customWidth="1"/>
    <col min="5" max="5" width="12.453125" bestFit="1" customWidth="1"/>
  </cols>
  <sheetData>
    <row r="2" spans="1:23" ht="21" x14ac:dyDescent="0.55000000000000004">
      <c r="B2" s="15" t="s">
        <v>569</v>
      </c>
      <c r="C2" t="s">
        <v>7</v>
      </c>
      <c r="D2" t="s">
        <v>14</v>
      </c>
      <c r="E2" t="s">
        <v>570</v>
      </c>
      <c r="F2" t="s">
        <v>16</v>
      </c>
      <c r="G2" t="s">
        <v>15</v>
      </c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</row>
    <row r="3" spans="1:23" x14ac:dyDescent="0.25">
      <c r="A3" s="68" t="s">
        <v>571</v>
      </c>
      <c r="B3" s="15">
        <v>15</v>
      </c>
      <c r="C3" s="4">
        <v>-1.45406067010713E-3</v>
      </c>
      <c r="D3" s="4">
        <v>-4.66224687781343E-2</v>
      </c>
      <c r="E3" s="4">
        <v>-1.6516406886767601E-2</v>
      </c>
      <c r="F3" s="4">
        <v>-5.811966013071E-3</v>
      </c>
      <c r="G3" s="4">
        <v>-4.5254782681272303E-2</v>
      </c>
    </row>
    <row r="4" spans="1:23" x14ac:dyDescent="0.25">
      <c r="A4" s="68"/>
      <c r="B4" s="15">
        <v>25</v>
      </c>
      <c r="C4" s="4">
        <v>-0.119033251496564</v>
      </c>
      <c r="D4" s="4">
        <v>-0.231610153784161</v>
      </c>
      <c r="E4" s="4">
        <v>-0.175007117271713</v>
      </c>
      <c r="F4" s="4">
        <v>-7.1896066898225003E-2</v>
      </c>
      <c r="G4" s="4">
        <v>-0.25203174910897203</v>
      </c>
    </row>
    <row r="5" spans="1:23" ht="12.4" customHeight="1" x14ac:dyDescent="0.25">
      <c r="A5" s="68"/>
      <c r="B5" s="15">
        <v>35</v>
      </c>
      <c r="C5" s="4">
        <v>-0.79909040240852303</v>
      </c>
      <c r="D5" s="4">
        <v>-0.61732190675616205</v>
      </c>
      <c r="E5" s="4">
        <v>-0.63815555492893905</v>
      </c>
      <c r="F5" s="4">
        <v>-0.17686291760136699</v>
      </c>
      <c r="G5" s="4">
        <v>-0.80786229176867697</v>
      </c>
    </row>
    <row r="6" spans="1:23" ht="12.4" customHeight="1" x14ac:dyDescent="0.25"/>
    <row r="7" spans="1:23" ht="12.4" customHeight="1" x14ac:dyDescent="0.25"/>
    <row r="8" spans="1:23" ht="12.65" customHeight="1" x14ac:dyDescent="0.25"/>
    <row r="9" spans="1:23" s="55" customFormat="1" ht="12.4" customHeight="1" x14ac:dyDescent="0.25">
      <c r="A9"/>
      <c r="B9"/>
      <c r="C9"/>
      <c r="D9"/>
      <c r="E9"/>
      <c r="F9"/>
      <c r="G9"/>
    </row>
    <row r="10" spans="1:23" ht="12.4" customHeight="1" x14ac:dyDescent="0.25"/>
    <row r="34" spans="10:23" ht="12.4" customHeight="1" x14ac:dyDescent="0.25"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</row>
    <row r="35" spans="10:23" ht="12.4" customHeight="1" x14ac:dyDescent="0.25"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</row>
    <row r="36" spans="10:23" ht="12.4" customHeight="1" x14ac:dyDescent="0.25"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</row>
    <row r="37" spans="10:23" ht="12.4" customHeight="1" x14ac:dyDescent="0.25"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</row>
    <row r="38" spans="10:23" ht="12.4" customHeight="1" x14ac:dyDescent="0.25"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</row>
    <row r="39" spans="10:23" ht="12.4" customHeight="1" x14ac:dyDescent="0.25"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</row>
  </sheetData>
  <mergeCells count="1">
    <mergeCell ref="A3:A5"/>
  </mergeCell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E23F2-4577-40C1-B974-186305CB2DD7}">
  <dimension ref="A2:AA39"/>
  <sheetViews>
    <sheetView zoomScale="70" zoomScaleNormal="70" workbookViewId="0">
      <selection activeCell="A2" sqref="A2:G5"/>
    </sheetView>
  </sheetViews>
  <sheetFormatPr defaultRowHeight="12.5" x14ac:dyDescent="0.25"/>
  <cols>
    <col min="1" max="1" width="10.54296875" customWidth="1"/>
    <col min="5" max="5" width="12.453125" bestFit="1" customWidth="1"/>
  </cols>
  <sheetData>
    <row r="2" spans="1:14" ht="21" x14ac:dyDescent="0.55000000000000004">
      <c r="B2" t="s">
        <v>569</v>
      </c>
      <c r="C2" t="s">
        <v>7</v>
      </c>
      <c r="D2" t="s">
        <v>14</v>
      </c>
      <c r="E2" t="s">
        <v>570</v>
      </c>
      <c r="F2" t="s">
        <v>16</v>
      </c>
      <c r="G2" t="s">
        <v>15</v>
      </c>
      <c r="N2" s="53"/>
    </row>
    <row r="3" spans="1:14" x14ac:dyDescent="0.25">
      <c r="A3" s="68" t="s">
        <v>572</v>
      </c>
      <c r="B3" s="15">
        <v>15</v>
      </c>
      <c r="C3" s="4">
        <v>-3.5983090641392498E-4</v>
      </c>
      <c r="D3" s="4">
        <v>-3.1147835259539701E-2</v>
      </c>
      <c r="E3" s="4">
        <v>-1.32737177924586E-3</v>
      </c>
      <c r="F3" s="4">
        <v>-4.42687845111137E-3</v>
      </c>
      <c r="G3" s="4">
        <v>-1.7983511463299701E-2</v>
      </c>
    </row>
    <row r="4" spans="1:14" x14ac:dyDescent="0.25">
      <c r="A4" s="68"/>
      <c r="B4" s="15">
        <v>25</v>
      </c>
      <c r="C4" s="4">
        <v>-2.6338645830379401E-2</v>
      </c>
      <c r="D4" s="4">
        <v>-0.105940080538401</v>
      </c>
      <c r="E4" s="4">
        <v>-4.5722346976257197E-2</v>
      </c>
      <c r="F4" s="4">
        <v>-3.7529604588852197E-2</v>
      </c>
      <c r="G4" s="4">
        <v>-0.12980217823015</v>
      </c>
    </row>
    <row r="5" spans="1:14" ht="12.4" customHeight="1" x14ac:dyDescent="0.25">
      <c r="A5" s="68"/>
      <c r="B5" s="15">
        <v>35</v>
      </c>
      <c r="C5" s="4">
        <v>-0.183475724048241</v>
      </c>
      <c r="D5" s="4">
        <v>-0.28525740180293802</v>
      </c>
      <c r="E5" s="4">
        <v>-0.38439099769336899</v>
      </c>
      <c r="F5" s="4">
        <v>-0.20901169879911699</v>
      </c>
      <c r="G5" s="4">
        <v>-0.47467377147546302</v>
      </c>
    </row>
    <row r="6" spans="1:14" ht="12.4" customHeight="1" x14ac:dyDescent="0.25"/>
    <row r="7" spans="1:14" ht="12.4" customHeight="1" x14ac:dyDescent="0.25"/>
    <row r="8" spans="1:14" ht="12.65" customHeight="1" x14ac:dyDescent="0.25"/>
    <row r="9" spans="1:14" s="55" customFormat="1" ht="12.4" customHeight="1" x14ac:dyDescent="0.25">
      <c r="A9"/>
      <c r="B9"/>
      <c r="C9"/>
      <c r="D9"/>
      <c r="E9"/>
      <c r="F9"/>
      <c r="G9"/>
    </row>
    <row r="10" spans="1:14" ht="12.4" customHeight="1" x14ac:dyDescent="0.25"/>
    <row r="34" spans="14:27" ht="12.4" customHeight="1" x14ac:dyDescent="0.25"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</row>
    <row r="35" spans="14:27" ht="12.4" customHeight="1" x14ac:dyDescent="0.25"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</row>
    <row r="36" spans="14:27" ht="12.4" customHeight="1" x14ac:dyDescent="0.25"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</row>
    <row r="37" spans="14:27" ht="12.4" customHeight="1" x14ac:dyDescent="0.25"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</row>
    <row r="38" spans="14:27" ht="12.4" customHeight="1" x14ac:dyDescent="0.25"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</row>
    <row r="39" spans="14:27" x14ac:dyDescent="0.25"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</row>
  </sheetData>
  <mergeCells count="2">
    <mergeCell ref="A3:A5"/>
    <mergeCell ref="N34:AA3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B9DC-147A-4742-B839-B2EB7543F929}">
  <dimension ref="A3:C8"/>
  <sheetViews>
    <sheetView workbookViewId="0">
      <selection activeCell="J8" sqref="J8"/>
    </sheetView>
  </sheetViews>
  <sheetFormatPr defaultRowHeight="14.5" x14ac:dyDescent="0.35"/>
  <cols>
    <col min="1" max="1" width="11.453125" style="70" bestFit="1" customWidth="1"/>
    <col min="2" max="2" width="11.6328125" style="70" bestFit="1" customWidth="1"/>
    <col min="3" max="16384" width="8.7265625" style="70"/>
  </cols>
  <sheetData>
    <row r="3" spans="1:3" x14ac:dyDescent="0.35">
      <c r="A3" s="70" t="s">
        <v>627</v>
      </c>
      <c r="B3" s="70" t="s">
        <v>628</v>
      </c>
      <c r="C3" s="70" t="s">
        <v>629</v>
      </c>
    </row>
    <row r="4" spans="1:3" x14ac:dyDescent="0.35">
      <c r="A4" s="70" t="s">
        <v>630</v>
      </c>
      <c r="B4" s="70">
        <v>-0.95975418999999995</v>
      </c>
      <c r="C4" s="70">
        <v>-5.1100000000000003</v>
      </c>
    </row>
    <row r="5" spans="1:3" x14ac:dyDescent="0.35">
      <c r="A5" s="70" t="s">
        <v>631</v>
      </c>
      <c r="B5" s="70">
        <v>-1.7062617</v>
      </c>
      <c r="C5" s="70">
        <v>-5.1689999999999996</v>
      </c>
    </row>
    <row r="6" spans="1:3" x14ac:dyDescent="0.35">
      <c r="A6" s="70" t="s">
        <v>632</v>
      </c>
      <c r="B6" s="70">
        <v>-2.0852702999999999</v>
      </c>
      <c r="C6" s="70">
        <v>-6.4346699999999997</v>
      </c>
    </row>
    <row r="7" spans="1:3" x14ac:dyDescent="0.35">
      <c r="A7" s="70" t="s">
        <v>633</v>
      </c>
      <c r="B7" s="70">
        <v>-3.7454176000000001</v>
      </c>
      <c r="C7" s="70">
        <v>-10.465</v>
      </c>
    </row>
    <row r="8" spans="1:3" x14ac:dyDescent="0.35">
      <c r="A8" s="70" t="s">
        <v>634</v>
      </c>
      <c r="B8" s="70">
        <v>-4.3664218999999997</v>
      </c>
      <c r="C8" s="70">
        <v>-8.57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6688E-9CD9-44D5-9E65-7F019597F310}">
  <dimension ref="A1:H20"/>
  <sheetViews>
    <sheetView workbookViewId="0">
      <selection activeCell="J8" sqref="J8"/>
    </sheetView>
  </sheetViews>
  <sheetFormatPr defaultRowHeight="14.5" x14ac:dyDescent="0.35"/>
  <cols>
    <col min="1" max="1" width="31.1796875" style="70" bestFit="1" customWidth="1"/>
    <col min="2" max="6" width="8.7265625" style="70"/>
    <col min="7" max="7" width="16.6328125" style="70" bestFit="1" customWidth="1"/>
    <col min="8" max="16384" width="8.7265625" style="70"/>
  </cols>
  <sheetData>
    <row r="1" spans="1:8" x14ac:dyDescent="0.35">
      <c r="A1" s="70" t="s">
        <v>573</v>
      </c>
      <c r="G1" s="70" t="s">
        <v>574</v>
      </c>
    </row>
    <row r="4" spans="1:8" x14ac:dyDescent="0.35">
      <c r="A4" s="70" t="s">
        <v>635</v>
      </c>
      <c r="B4" s="70" t="s">
        <v>636</v>
      </c>
      <c r="C4" s="70" t="s">
        <v>637</v>
      </c>
      <c r="G4" s="70" t="s">
        <v>638</v>
      </c>
      <c r="H4" s="70">
        <v>0.218</v>
      </c>
    </row>
    <row r="5" spans="1:8" x14ac:dyDescent="0.35">
      <c r="A5" s="70" t="s">
        <v>639</v>
      </c>
      <c r="B5" s="70">
        <v>1</v>
      </c>
      <c r="C5" s="70">
        <v>0.25</v>
      </c>
      <c r="G5" s="70" t="s">
        <v>640</v>
      </c>
      <c r="H5" s="70">
        <v>0.67</v>
      </c>
    </row>
    <row r="6" spans="1:8" x14ac:dyDescent="0.35">
      <c r="A6" s="70" t="s">
        <v>641</v>
      </c>
      <c r="B6" s="70">
        <v>1</v>
      </c>
      <c r="C6" s="70">
        <v>0.6</v>
      </c>
      <c r="G6" s="70" t="s">
        <v>642</v>
      </c>
      <c r="H6" s="70">
        <v>0.2467</v>
      </c>
    </row>
    <row r="7" spans="1:8" x14ac:dyDescent="0.35">
      <c r="A7" s="70" t="s">
        <v>643</v>
      </c>
      <c r="B7" s="70">
        <v>1</v>
      </c>
      <c r="C7" s="70">
        <v>0.3</v>
      </c>
      <c r="G7" s="70" t="s">
        <v>644</v>
      </c>
      <c r="H7" s="70">
        <v>0.27</v>
      </c>
    </row>
    <row r="8" spans="1:8" x14ac:dyDescent="0.35">
      <c r="A8" s="70" t="s">
        <v>645</v>
      </c>
      <c r="B8" s="70">
        <v>1</v>
      </c>
      <c r="C8" s="70">
        <v>0.2</v>
      </c>
      <c r="G8" s="70" t="s">
        <v>646</v>
      </c>
      <c r="H8" s="70">
        <v>0.16</v>
      </c>
    </row>
    <row r="9" spans="1:8" x14ac:dyDescent="0.35">
      <c r="A9" s="70" t="s">
        <v>647</v>
      </c>
      <c r="B9" s="70">
        <v>90</v>
      </c>
      <c r="C9" s="70">
        <v>0.3719676549865229</v>
      </c>
      <c r="G9" s="70" t="s">
        <v>648</v>
      </c>
      <c r="H9" s="70">
        <v>0.09</v>
      </c>
    </row>
    <row r="10" spans="1:8" x14ac:dyDescent="0.35">
      <c r="A10" s="70" t="s">
        <v>649</v>
      </c>
      <c r="B10" s="70">
        <v>7</v>
      </c>
      <c r="C10" s="70">
        <v>0.27300000000000002</v>
      </c>
      <c r="G10" s="70" t="s">
        <v>650</v>
      </c>
      <c r="H10" s="70">
        <v>0.376</v>
      </c>
    </row>
    <row r="11" spans="1:8" x14ac:dyDescent="0.35">
      <c r="A11" s="70" t="s">
        <v>651</v>
      </c>
      <c r="B11" s="70">
        <v>20</v>
      </c>
      <c r="C11" s="70">
        <v>0.39769452449567722</v>
      </c>
      <c r="G11" s="70" t="s">
        <v>652</v>
      </c>
      <c r="H11" s="70">
        <v>0.5</v>
      </c>
    </row>
    <row r="12" spans="1:8" x14ac:dyDescent="0.35">
      <c r="A12" s="70" t="s">
        <v>653</v>
      </c>
      <c r="B12" s="70">
        <v>4</v>
      </c>
      <c r="C12" s="70">
        <v>0.2</v>
      </c>
    </row>
    <row r="13" spans="1:8" x14ac:dyDescent="0.35">
      <c r="A13" s="70" t="s">
        <v>654</v>
      </c>
      <c r="B13" s="70">
        <v>90</v>
      </c>
      <c r="C13" s="70">
        <v>0.4</v>
      </c>
    </row>
    <row r="14" spans="1:8" x14ac:dyDescent="0.35">
      <c r="A14" s="70" t="s">
        <v>655</v>
      </c>
      <c r="B14" s="70">
        <v>23</v>
      </c>
      <c r="C14" s="70">
        <v>4.9000000000000002E-2</v>
      </c>
    </row>
    <row r="15" spans="1:8" x14ac:dyDescent="0.35">
      <c r="A15" s="70" t="s">
        <v>656</v>
      </c>
      <c r="B15" s="70">
        <v>16</v>
      </c>
      <c r="C15" s="70">
        <v>0.10100000000000001</v>
      </c>
    </row>
    <row r="16" spans="1:8" x14ac:dyDescent="0.35">
      <c r="A16" s="70" t="s">
        <v>657</v>
      </c>
      <c r="B16" s="70">
        <v>30</v>
      </c>
      <c r="C16" s="70">
        <v>6.2E-2</v>
      </c>
    </row>
    <row r="17" spans="1:3" x14ac:dyDescent="0.35">
      <c r="A17" s="70" t="s">
        <v>658</v>
      </c>
      <c r="B17" s="70">
        <v>14</v>
      </c>
      <c r="C17" s="70">
        <v>3.5999999999999997E-2</v>
      </c>
    </row>
    <row r="18" spans="1:3" x14ac:dyDescent="0.35">
      <c r="A18" s="70" t="s">
        <v>659</v>
      </c>
      <c r="B18" s="70">
        <v>5</v>
      </c>
      <c r="C18" s="70">
        <v>0.02</v>
      </c>
    </row>
    <row r="19" spans="1:3" x14ac:dyDescent="0.35">
      <c r="A19" s="70" t="s">
        <v>660</v>
      </c>
      <c r="B19" s="70">
        <v>8</v>
      </c>
      <c r="C19" s="70">
        <v>2.4E-2</v>
      </c>
    </row>
    <row r="20" spans="1:3" x14ac:dyDescent="0.35">
      <c r="A20" s="70" t="s">
        <v>661</v>
      </c>
      <c r="B20" s="70">
        <v>14</v>
      </c>
      <c r="C20" s="70">
        <v>8.4000000000000005E-2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3BFAF-3899-49BC-A478-6135B2A8673D}">
  <dimension ref="B1:AS8"/>
  <sheetViews>
    <sheetView zoomScale="54" zoomScaleNormal="100" workbookViewId="0">
      <selection activeCell="L7" sqref="L7"/>
    </sheetView>
  </sheetViews>
  <sheetFormatPr defaultRowHeight="12.5" x14ac:dyDescent="0.25"/>
  <cols>
    <col min="2" max="2" width="15.54296875" customWidth="1"/>
    <col min="3" max="3" width="8.1796875" customWidth="1"/>
    <col min="7" max="7" width="8.7265625" customWidth="1"/>
    <col min="23" max="23" width="8.54296875" customWidth="1"/>
    <col min="24" max="25" width="12.54296875" customWidth="1"/>
    <col min="26" max="26" width="13.1796875" customWidth="1"/>
  </cols>
  <sheetData>
    <row r="1" spans="2:45" ht="13" x14ac:dyDescent="0.3">
      <c r="B1" s="3" t="s">
        <v>68</v>
      </c>
      <c r="C1" s="3"/>
      <c r="I1" s="3" t="s">
        <v>63</v>
      </c>
      <c r="P1" s="3" t="s">
        <v>68</v>
      </c>
      <c r="Q1" t="s">
        <v>70</v>
      </c>
      <c r="S1" t="s">
        <v>69</v>
      </c>
      <c r="Z1" s="3"/>
    </row>
    <row r="2" spans="2:45" ht="13" x14ac:dyDescent="0.3">
      <c r="C2" t="s">
        <v>65</v>
      </c>
      <c r="Q2" t="s">
        <v>71</v>
      </c>
      <c r="T2" t="s">
        <v>71</v>
      </c>
      <c r="Z2" s="3"/>
    </row>
    <row r="3" spans="2:45" x14ac:dyDescent="0.25">
      <c r="C3">
        <v>2021</v>
      </c>
      <c r="D3">
        <v>2022</v>
      </c>
      <c r="E3">
        <v>2023</v>
      </c>
      <c r="F3">
        <v>2024</v>
      </c>
      <c r="G3">
        <v>2025</v>
      </c>
      <c r="J3">
        <v>2021</v>
      </c>
      <c r="K3">
        <v>2022</v>
      </c>
      <c r="L3">
        <v>2023</v>
      </c>
      <c r="M3">
        <v>2024</v>
      </c>
      <c r="N3">
        <v>2025</v>
      </c>
      <c r="P3" t="s">
        <v>3</v>
      </c>
      <c r="Q3" s="1">
        <v>-7.3394250686131102</v>
      </c>
      <c r="S3" t="s">
        <v>3</v>
      </c>
      <c r="T3" s="1">
        <v>162.56474926666283</v>
      </c>
    </row>
    <row r="4" spans="2:45" x14ac:dyDescent="0.25">
      <c r="B4" t="s">
        <v>3</v>
      </c>
      <c r="C4">
        <v>100</v>
      </c>
      <c r="D4" s="4">
        <v>103.4357835127432</v>
      </c>
      <c r="E4" s="4">
        <v>106.58002164212442</v>
      </c>
      <c r="F4" s="4">
        <v>109.49812766650479</v>
      </c>
      <c r="G4" s="4">
        <v>112.72466069769511</v>
      </c>
      <c r="H4" s="1"/>
      <c r="I4" t="s">
        <v>3</v>
      </c>
      <c r="J4" s="1">
        <v>0.98600765829469428</v>
      </c>
      <c r="K4" s="1">
        <v>2.1522882202437432</v>
      </c>
      <c r="L4" s="1">
        <v>3.9535777313215181</v>
      </c>
      <c r="M4" s="1">
        <v>3.8575245022688982</v>
      </c>
      <c r="N4" s="1">
        <v>3.2798742162063768</v>
      </c>
      <c r="P4" t="s">
        <v>4</v>
      </c>
      <c r="Q4" s="1">
        <v>-5.2045629096106722</v>
      </c>
      <c r="S4" t="s">
        <v>4</v>
      </c>
      <c r="T4" s="1">
        <v>301.72520647811592</v>
      </c>
      <c r="AB4" s="4"/>
      <c r="AC4" s="4"/>
      <c r="AD4" s="4"/>
      <c r="AE4" s="1"/>
      <c r="AF4" s="1"/>
      <c r="AG4" s="1"/>
      <c r="AH4" s="1"/>
    </row>
    <row r="5" spans="2:45" x14ac:dyDescent="0.25">
      <c r="B5" t="s">
        <v>3</v>
      </c>
      <c r="C5">
        <v>100</v>
      </c>
      <c r="D5" s="4">
        <v>103.4357835127432</v>
      </c>
      <c r="E5" s="4">
        <v>101.33050117102398</v>
      </c>
      <c r="F5" s="4">
        <v>101.51775198596847</v>
      </c>
      <c r="G5" s="4">
        <v>104.45131869193942</v>
      </c>
      <c r="H5" s="1"/>
      <c r="I5" t="s">
        <v>3</v>
      </c>
      <c r="J5" s="1">
        <v>0.98600765829469428</v>
      </c>
      <c r="K5" s="1">
        <v>2.1522882202437432</v>
      </c>
      <c r="L5" s="1">
        <v>5.5792252239881464</v>
      </c>
      <c r="M5" s="1">
        <v>4.3309204726086348</v>
      </c>
      <c r="N5" s="1">
        <v>2.9188831848505652</v>
      </c>
      <c r="O5" s="1"/>
      <c r="P5" t="s">
        <v>8</v>
      </c>
      <c r="Q5" s="1">
        <v>-11.042711017961011</v>
      </c>
      <c r="R5" s="1"/>
      <c r="S5" t="s">
        <v>8</v>
      </c>
      <c r="T5" s="1">
        <v>117.47938776293267</v>
      </c>
      <c r="U5" s="1"/>
      <c r="V5" s="1"/>
      <c r="W5" s="1"/>
      <c r="X5" s="1"/>
      <c r="Y5" s="1"/>
      <c r="AB5" s="4"/>
      <c r="AC5" s="4"/>
      <c r="AD5" s="4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2:45" x14ac:dyDescent="0.25">
      <c r="P6" t="s">
        <v>6</v>
      </c>
      <c r="Q6" s="1">
        <v>-6.1605080215321806</v>
      </c>
      <c r="S6" t="s">
        <v>6</v>
      </c>
      <c r="T6" s="1">
        <v>119.22482883881322</v>
      </c>
    </row>
    <row r="7" spans="2:45" x14ac:dyDescent="0.25">
      <c r="K7" s="1">
        <f>K5-K4</f>
        <v>0</v>
      </c>
      <c r="L7" s="1">
        <f>L5-L4</f>
        <v>1.6256474926666282</v>
      </c>
      <c r="M7" s="1">
        <f t="shared" ref="M7:N7" si="0">M5-M4</f>
        <v>0.47339597033973657</v>
      </c>
      <c r="N7" s="1">
        <f t="shared" si="0"/>
        <v>-0.36099103135581156</v>
      </c>
      <c r="P7" t="s">
        <v>5</v>
      </c>
      <c r="Q7" s="1">
        <v>-5.0985106867833565</v>
      </c>
      <c r="S7" t="s">
        <v>15</v>
      </c>
      <c r="T7" s="1">
        <v>247.59211842945064</v>
      </c>
    </row>
    <row r="8" spans="2:45" x14ac:dyDescent="0.25">
      <c r="K8" s="1"/>
      <c r="L8" s="1">
        <f>L5-K5</f>
        <v>3.4269370037444031</v>
      </c>
      <c r="P8" t="s">
        <v>7</v>
      </c>
      <c r="Q8" s="1">
        <v>-9.3682158095076744</v>
      </c>
      <c r="S8" t="s">
        <v>7</v>
      </c>
      <c r="T8" s="1">
        <v>69.962576558409992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FE4EA-94E2-49E2-9B31-78EAB13B8522}">
  <dimension ref="A1:AI18"/>
  <sheetViews>
    <sheetView zoomScale="60" zoomScaleNormal="92" workbookViewId="0">
      <selection activeCell="S15" sqref="S15"/>
    </sheetView>
  </sheetViews>
  <sheetFormatPr defaultRowHeight="12.5" x14ac:dyDescent="0.25"/>
  <cols>
    <col min="1" max="1" width="10.7265625" customWidth="1"/>
    <col min="2" max="14" width="5" style="1" customWidth="1"/>
    <col min="15" max="16" width="6.453125" customWidth="1"/>
  </cols>
  <sheetData>
    <row r="1" spans="1:35" x14ac:dyDescent="0.25">
      <c r="B1" s="1" t="s">
        <v>2</v>
      </c>
      <c r="K1"/>
      <c r="L1" s="59" t="s">
        <v>3</v>
      </c>
      <c r="M1" s="59"/>
      <c r="N1" s="59"/>
      <c r="O1" s="59"/>
      <c r="P1" s="59" t="s">
        <v>4</v>
      </c>
      <c r="Q1" s="59"/>
      <c r="R1" s="59"/>
      <c r="S1" s="59"/>
      <c r="T1" s="59" t="s">
        <v>5</v>
      </c>
      <c r="U1" s="59"/>
      <c r="V1" s="59"/>
      <c r="W1" s="59"/>
      <c r="X1" s="59" t="s">
        <v>6</v>
      </c>
      <c r="Y1" s="59"/>
      <c r="Z1" s="59"/>
      <c r="AA1" s="59"/>
      <c r="AB1" s="59" t="s">
        <v>7</v>
      </c>
      <c r="AC1" s="59"/>
      <c r="AD1" s="59"/>
      <c r="AE1" s="59"/>
      <c r="AF1" s="59" t="s">
        <v>8</v>
      </c>
      <c r="AG1" s="59"/>
      <c r="AH1" s="59"/>
      <c r="AI1" s="59"/>
    </row>
    <row r="2" spans="1:35" x14ac:dyDescent="0.25">
      <c r="A2" t="s">
        <v>9</v>
      </c>
      <c r="B2" s="1" t="s">
        <v>10</v>
      </c>
      <c r="C2" s="1" t="s">
        <v>11</v>
      </c>
      <c r="F2" s="1" t="s">
        <v>12</v>
      </c>
      <c r="K2"/>
      <c r="L2" s="2">
        <v>2022</v>
      </c>
      <c r="M2" s="2">
        <v>2023</v>
      </c>
      <c r="N2" s="2">
        <v>2024</v>
      </c>
      <c r="O2" s="2">
        <v>2025</v>
      </c>
      <c r="P2" s="2">
        <v>2022</v>
      </c>
      <c r="Q2" s="2">
        <v>2023</v>
      </c>
      <c r="R2" s="2">
        <v>2024</v>
      </c>
      <c r="S2" s="2">
        <v>2025</v>
      </c>
      <c r="T2" s="2">
        <v>2022</v>
      </c>
      <c r="U2" s="2">
        <v>2023</v>
      </c>
      <c r="V2" s="2">
        <v>2024</v>
      </c>
      <c r="W2" s="2">
        <v>2025</v>
      </c>
      <c r="X2" s="2">
        <v>2022</v>
      </c>
      <c r="Y2" s="2">
        <v>2023</v>
      </c>
      <c r="Z2" s="2">
        <v>2024</v>
      </c>
      <c r="AA2" s="2">
        <v>2025</v>
      </c>
      <c r="AB2" s="2">
        <v>2022</v>
      </c>
      <c r="AC2" s="2">
        <v>2023</v>
      </c>
      <c r="AD2" s="2">
        <v>2024</v>
      </c>
      <c r="AE2" s="2">
        <v>2025</v>
      </c>
      <c r="AF2" s="2">
        <v>2022</v>
      </c>
      <c r="AG2" s="2">
        <v>2023</v>
      </c>
      <c r="AH2" s="2">
        <v>2024</v>
      </c>
      <c r="AI2" s="2">
        <v>2025</v>
      </c>
    </row>
    <row r="3" spans="1:35" x14ac:dyDescent="0.25">
      <c r="A3" t="s">
        <v>3</v>
      </c>
      <c r="B3" s="1">
        <v>12.647143992372929</v>
      </c>
      <c r="C3" s="1">
        <v>10.143470763013164</v>
      </c>
      <c r="F3" s="1">
        <v>-2.5036732293597641</v>
      </c>
      <c r="K3" t="s">
        <v>0</v>
      </c>
      <c r="L3" s="1">
        <v>12.647143992372929</v>
      </c>
      <c r="M3" s="1">
        <v>12.68292663557963</v>
      </c>
      <c r="N3" s="1">
        <v>13.226416292245432</v>
      </c>
      <c r="O3" s="1">
        <v>13.869324917155183</v>
      </c>
    </row>
    <row r="4" spans="1:35" x14ac:dyDescent="0.25">
      <c r="A4" t="s">
        <v>13</v>
      </c>
      <c r="B4" s="1">
        <v>14.958862796122791</v>
      </c>
      <c r="C4" s="1">
        <v>11.968631592190318</v>
      </c>
      <c r="F4" s="1">
        <v>-3.3991282195216819</v>
      </c>
      <c r="K4" t="s">
        <v>1</v>
      </c>
      <c r="L4" s="1">
        <v>12.647143992372929</v>
      </c>
      <c r="M4" s="1">
        <v>10.149976169579354</v>
      </c>
      <c r="N4" s="1">
        <v>10.143470763013164</v>
      </c>
      <c r="O4" s="1">
        <v>10.772050381693017</v>
      </c>
    </row>
    <row r="5" spans="1:35" x14ac:dyDescent="0.25">
      <c r="A5" t="s">
        <v>15</v>
      </c>
      <c r="B5" s="1">
        <v>11.737996451815844</v>
      </c>
      <c r="C5" s="1">
        <v>10.127800242480582</v>
      </c>
      <c r="F5" s="1">
        <v>-1.6101962093352622</v>
      </c>
      <c r="K5" t="s">
        <v>0</v>
      </c>
      <c r="L5"/>
      <c r="M5"/>
      <c r="N5"/>
      <c r="P5" s="1">
        <v>15.367759811712</v>
      </c>
      <c r="Q5" s="1">
        <v>14.958862796122791</v>
      </c>
      <c r="R5" s="1">
        <v>15.256681619065926</v>
      </c>
      <c r="S5" s="1">
        <v>15.727529649752528</v>
      </c>
    </row>
    <row r="6" spans="1:35" x14ac:dyDescent="0.25">
      <c r="A6" t="s">
        <v>16</v>
      </c>
      <c r="B6" s="1">
        <v>13.713418597538521</v>
      </c>
      <c r="C6" s="1">
        <v>10.626074241501783</v>
      </c>
      <c r="F6" s="1">
        <v>-3.1718536659852088</v>
      </c>
      <c r="K6" t="s">
        <v>1</v>
      </c>
      <c r="L6"/>
      <c r="M6"/>
      <c r="N6"/>
      <c r="P6" s="1">
        <v>15.367759811712</v>
      </c>
      <c r="Q6" s="1">
        <v>11.968631592190318</v>
      </c>
      <c r="R6" s="1">
        <v>12.323952270969233</v>
      </c>
      <c r="S6" s="1">
        <v>13.326346972728848</v>
      </c>
    </row>
    <row r="7" spans="1:35" x14ac:dyDescent="0.25">
      <c r="A7" t="s">
        <v>7</v>
      </c>
      <c r="B7" s="1">
        <v>10.894409378015196</v>
      </c>
      <c r="C7" s="1">
        <v>7.1483574175182838</v>
      </c>
      <c r="F7" s="1">
        <v>-3.8596058275206442</v>
      </c>
      <c r="K7" t="s">
        <v>0</v>
      </c>
      <c r="L7"/>
      <c r="M7"/>
      <c r="N7"/>
      <c r="T7" s="1">
        <v>11.737996451815844</v>
      </c>
      <c r="U7" s="1">
        <v>12.306845311024201</v>
      </c>
      <c r="V7" s="1">
        <v>12.977714256799407</v>
      </c>
      <c r="W7" s="1">
        <v>14.088348776576801</v>
      </c>
    </row>
    <row r="8" spans="1:35" x14ac:dyDescent="0.25">
      <c r="A8" t="s">
        <v>17</v>
      </c>
      <c r="B8" s="1">
        <v>14.573205940773541</v>
      </c>
      <c r="C8" s="1">
        <v>14.16345808197334</v>
      </c>
      <c r="F8" s="1">
        <v>-0.40974785880020015</v>
      </c>
      <c r="K8" t="s">
        <v>1</v>
      </c>
      <c r="L8"/>
      <c r="M8"/>
      <c r="N8"/>
      <c r="T8" s="1">
        <v>11.737996451815844</v>
      </c>
      <c r="U8" s="1">
        <v>10.127800242480582</v>
      </c>
      <c r="V8" s="1">
        <v>11.613572593708628</v>
      </c>
      <c r="W8" s="1">
        <v>13.617409471776806</v>
      </c>
    </row>
    <row r="9" spans="1:35" x14ac:dyDescent="0.25">
      <c r="K9" t="s">
        <v>0</v>
      </c>
      <c r="L9"/>
      <c r="M9"/>
      <c r="N9"/>
      <c r="X9" s="1">
        <v>13.797927907486992</v>
      </c>
      <c r="Y9" s="1">
        <v>13.713418597538521</v>
      </c>
      <c r="Z9" s="1">
        <v>14.275517600807911</v>
      </c>
      <c r="AA9" s="1">
        <v>15.020163119851174</v>
      </c>
    </row>
    <row r="10" spans="1:35" x14ac:dyDescent="0.25">
      <c r="K10" t="s">
        <v>1</v>
      </c>
      <c r="L10"/>
      <c r="M10"/>
      <c r="N10"/>
      <c r="X10" s="1">
        <v>13.797927907486992</v>
      </c>
      <c r="Y10" s="1">
        <v>10.626074241501783</v>
      </c>
      <c r="Z10" s="1">
        <v>10.856765152950221</v>
      </c>
      <c r="AA10" s="1">
        <v>12.014624939007676</v>
      </c>
    </row>
    <row r="11" spans="1:35" x14ac:dyDescent="0.25">
      <c r="K11" t="s">
        <v>0</v>
      </c>
      <c r="L11"/>
      <c r="M11"/>
      <c r="N11"/>
      <c r="AB11" s="1">
        <v>11.007963245038928</v>
      </c>
      <c r="AC11" s="1">
        <v>10.894409378015196</v>
      </c>
      <c r="AD11" s="1">
        <v>11.375996104344843</v>
      </c>
      <c r="AE11" s="1">
        <v>11.725059812190599</v>
      </c>
    </row>
    <row r="12" spans="1:35" x14ac:dyDescent="0.25">
      <c r="K12" t="s">
        <v>1</v>
      </c>
      <c r="L12"/>
      <c r="M12"/>
      <c r="N12"/>
      <c r="AB12" s="1">
        <v>11.007963245038928</v>
      </c>
      <c r="AC12" s="1">
        <v>8.5173696512606227</v>
      </c>
      <c r="AD12" s="1">
        <v>7.6049295663433467</v>
      </c>
      <c r="AE12" s="1">
        <v>7.1483574175182838</v>
      </c>
    </row>
    <row r="13" spans="1:35" x14ac:dyDescent="0.25">
      <c r="K13" t="s">
        <v>0</v>
      </c>
      <c r="L13"/>
      <c r="M13"/>
      <c r="N13"/>
      <c r="AF13" s="1">
        <v>14.573205940773541</v>
      </c>
      <c r="AG13" s="1">
        <v>15.699179375937691</v>
      </c>
      <c r="AH13" s="1">
        <v>16.830706000562916</v>
      </c>
      <c r="AI13" s="1">
        <v>18.164540684463155</v>
      </c>
    </row>
    <row r="14" spans="1:35" x14ac:dyDescent="0.25">
      <c r="K14" t="s">
        <v>1</v>
      </c>
      <c r="L14"/>
      <c r="M14"/>
      <c r="N14"/>
      <c r="AF14" s="1">
        <v>14.573205940773541</v>
      </c>
      <c r="AG14" s="1">
        <v>14.16345808197334</v>
      </c>
      <c r="AH14" s="1">
        <v>14.22060979696888</v>
      </c>
      <c r="AI14" s="1">
        <v>15.245365330839938</v>
      </c>
    </row>
    <row r="18" spans="34:34" x14ac:dyDescent="0.25">
      <c r="AH18" s="1"/>
    </row>
  </sheetData>
  <mergeCells count="6">
    <mergeCell ref="AF1:AI1"/>
    <mergeCell ref="L1:O1"/>
    <mergeCell ref="P1:S1"/>
    <mergeCell ref="T1:W1"/>
    <mergeCell ref="X1:AA1"/>
    <mergeCell ref="AB1:A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C0473-A15A-4A85-AF32-B34EB03874FB}">
  <dimension ref="A2:BG18"/>
  <sheetViews>
    <sheetView topLeftCell="A7" zoomScale="41" workbookViewId="0">
      <selection activeCell="E85" sqref="E85"/>
    </sheetView>
  </sheetViews>
  <sheetFormatPr defaultRowHeight="12.5" x14ac:dyDescent="0.25"/>
  <cols>
    <col min="1" max="1" width="10.7265625" customWidth="1"/>
    <col min="2" max="2" width="7.1796875" customWidth="1"/>
    <col min="3" max="3" width="7.54296875" style="1" customWidth="1"/>
    <col min="4" max="4" width="7" style="1" customWidth="1"/>
    <col min="5" max="6" width="6.26953125" style="1" customWidth="1"/>
    <col min="7" max="7" width="12.453125" style="1" customWidth="1"/>
    <col min="8" max="12" width="6.26953125" style="1" customWidth="1"/>
    <col min="13" max="13" width="5" style="1" customWidth="1"/>
    <col min="14" max="18" width="5.453125" style="1" customWidth="1"/>
    <col min="19" max="31" width="5" style="1" customWidth="1"/>
    <col min="32" max="34" width="6.453125" customWidth="1"/>
  </cols>
  <sheetData>
    <row r="2" spans="1:59" x14ac:dyDescent="0.25">
      <c r="A2" t="s">
        <v>20</v>
      </c>
      <c r="C2" s="1" t="s">
        <v>21</v>
      </c>
      <c r="D2" s="1" t="s">
        <v>22</v>
      </c>
      <c r="E2" s="1" t="s">
        <v>23</v>
      </c>
      <c r="F2" s="1" t="s">
        <v>31</v>
      </c>
      <c r="G2" s="1" t="s">
        <v>32</v>
      </c>
      <c r="H2" s="1" t="s">
        <v>33</v>
      </c>
      <c r="I2" s="1" t="s">
        <v>24</v>
      </c>
      <c r="J2" s="1" t="s">
        <v>25</v>
      </c>
      <c r="K2" s="1" t="s">
        <v>26</v>
      </c>
      <c r="L2" s="1" t="s">
        <v>27</v>
      </c>
      <c r="M2" s="1" t="s">
        <v>28</v>
      </c>
      <c r="R2"/>
      <c r="S2"/>
    </row>
    <row r="3" spans="1:59" x14ac:dyDescent="0.25">
      <c r="A3" t="s">
        <v>3</v>
      </c>
      <c r="C3" s="1">
        <v>12.647143992372929</v>
      </c>
      <c r="D3" s="1">
        <v>-0.85780728635370773</v>
      </c>
      <c r="E3" s="1">
        <v>3.5099822263635003</v>
      </c>
      <c r="F3" s="1">
        <v>0.92634265744657718</v>
      </c>
      <c r="G3" s="1">
        <v>-0.29558285569281373</v>
      </c>
      <c r="H3" s="1">
        <v>-2.2232514187402188</v>
      </c>
      <c r="I3" s="1">
        <v>0</v>
      </c>
      <c r="J3" s="1">
        <v>-0.28196676380371455</v>
      </c>
      <c r="K3" s="1">
        <v>-0.50937675418269424</v>
      </c>
      <c r="L3" s="1">
        <v>-0.23255716183022912</v>
      </c>
      <c r="M3" s="1">
        <v>12.68292663557963</v>
      </c>
      <c r="R3"/>
      <c r="S3"/>
    </row>
    <row r="4" spans="1:59" x14ac:dyDescent="0.25">
      <c r="A4" t="s">
        <v>14</v>
      </c>
      <c r="C4" s="1">
        <v>15.367759811712</v>
      </c>
      <c r="D4" s="1">
        <v>-0.74505996770195393</v>
      </c>
      <c r="E4" s="1">
        <v>3.270679902991898</v>
      </c>
      <c r="F4" s="1">
        <v>1.5159847593428561</v>
      </c>
      <c r="G4" s="1">
        <v>-0.60478971647502844</v>
      </c>
      <c r="H4" s="1">
        <v>-2.9993062246946129</v>
      </c>
      <c r="I4" s="1">
        <v>0</v>
      </c>
      <c r="J4" s="1">
        <v>-0.27340604357682258</v>
      </c>
      <c r="K4" s="1">
        <v>-0.38431797951123148</v>
      </c>
      <c r="L4" s="1">
        <v>-0.18868174596431331</v>
      </c>
      <c r="M4" s="1">
        <v>14.958862796122791</v>
      </c>
      <c r="R4"/>
      <c r="S4"/>
    </row>
    <row r="5" spans="1:59" s="1" customFormat="1" x14ac:dyDescent="0.25">
      <c r="A5" t="s">
        <v>16</v>
      </c>
      <c r="B5"/>
      <c r="C5" s="1">
        <v>13.797927907486992</v>
      </c>
      <c r="D5" s="1">
        <v>-0.53562625608966974</v>
      </c>
      <c r="E5" s="1">
        <v>3.5152229289987318</v>
      </c>
      <c r="F5" s="1">
        <v>1.9338690262141103</v>
      </c>
      <c r="G5" s="1">
        <v>-0.43414980042110551</v>
      </c>
      <c r="H5" s="1">
        <v>-2.8021226252505489</v>
      </c>
      <c r="I5" s="1">
        <v>0</v>
      </c>
      <c r="J5" s="1">
        <v>-0.47214788176214273</v>
      </c>
      <c r="K5" s="1">
        <v>-0.79032284385792995</v>
      </c>
      <c r="L5" s="1">
        <v>-0.49923185777991819</v>
      </c>
      <c r="M5" s="1">
        <v>13.713418597538521</v>
      </c>
      <c r="R5"/>
      <c r="S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s="1" customFormat="1" x14ac:dyDescent="0.25">
      <c r="A6" t="s">
        <v>15</v>
      </c>
      <c r="B6"/>
      <c r="C6" s="1">
        <v>11.737996451815844</v>
      </c>
      <c r="D6" s="1">
        <v>2.0270724497533935E-2</v>
      </c>
      <c r="E6" s="1">
        <v>3.9211056018105448</v>
      </c>
      <c r="F6" s="1">
        <v>1.1968119888646511</v>
      </c>
      <c r="G6" s="1">
        <v>-0.41291209398768952</v>
      </c>
      <c r="H6" s="1">
        <v>-2.9612120755830542</v>
      </c>
      <c r="I6" s="1">
        <v>0</v>
      </c>
      <c r="J6" s="1">
        <v>-0.40026031728554873</v>
      </c>
      <c r="K6" s="1">
        <v>-0.79599187838751206</v>
      </c>
      <c r="L6" s="1">
        <v>1.0369092794295653E-3</v>
      </c>
      <c r="M6" s="1">
        <v>12.306845311024201</v>
      </c>
      <c r="R6"/>
      <c r="S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s="1" customFormat="1" x14ac:dyDescent="0.25">
      <c r="A7" t="s">
        <v>17</v>
      </c>
      <c r="B7"/>
      <c r="C7" s="1">
        <v>14.573205940773541</v>
      </c>
      <c r="D7" s="1">
        <v>-1.7576665639157119</v>
      </c>
      <c r="E7" s="1">
        <v>6.7844321969786456</v>
      </c>
      <c r="F7" s="1">
        <v>1.8977725071724423</v>
      </c>
      <c r="G7" s="1">
        <v>-0.65473058138356355</v>
      </c>
      <c r="H7" s="1">
        <v>-3.3568125347692157</v>
      </c>
      <c r="I7" s="1">
        <v>0</v>
      </c>
      <c r="J7" s="1">
        <v>-0.71411185866681059</v>
      </c>
      <c r="K7" s="1">
        <v>-1.2002886101093226</v>
      </c>
      <c r="L7" s="1">
        <v>0.12737887985768914</v>
      </c>
      <c r="M7" s="1">
        <v>15.699179375937691</v>
      </c>
      <c r="R7"/>
      <c r="S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s="1" customFormat="1" x14ac:dyDescent="0.25">
      <c r="A8" t="s">
        <v>7</v>
      </c>
      <c r="B8"/>
      <c r="C8" s="1">
        <v>11.007963245038928</v>
      </c>
      <c r="D8" s="1">
        <v>-1.3176453719199064</v>
      </c>
      <c r="E8" s="1">
        <v>2.8938840407049855</v>
      </c>
      <c r="F8" s="1">
        <v>-7.1316228535094617E-2</v>
      </c>
      <c r="G8" s="1">
        <v>2.0475250212584659E-2</v>
      </c>
      <c r="H8" s="1">
        <v>-1.0825896772446664</v>
      </c>
      <c r="I8" s="1">
        <v>0</v>
      </c>
      <c r="J8" s="1">
        <v>-7.676600605606157E-2</v>
      </c>
      <c r="K8" s="1">
        <v>-0.19678424218080548</v>
      </c>
      <c r="L8" s="1">
        <v>-0.28281163200476733</v>
      </c>
      <c r="M8" s="1">
        <v>10.894409378015196</v>
      </c>
      <c r="R8"/>
      <c r="S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s="1" customFormat="1" x14ac:dyDescent="0.25">
      <c r="A9"/>
      <c r="B9"/>
      <c r="R9"/>
      <c r="S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s="1" customFormat="1" x14ac:dyDescent="0.25">
      <c r="A10" t="s">
        <v>29</v>
      </c>
      <c r="B10"/>
      <c r="R10"/>
      <c r="S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s="1" customFormat="1" x14ac:dyDescent="0.25">
      <c r="A11" t="s">
        <v>30</v>
      </c>
      <c r="B11"/>
      <c r="C11" s="1" t="s">
        <v>21</v>
      </c>
      <c r="D11" s="1" t="s">
        <v>22</v>
      </c>
      <c r="E11" s="1" t="s">
        <v>23</v>
      </c>
      <c r="F11" s="1" t="s">
        <v>31</v>
      </c>
      <c r="G11" s="1" t="s">
        <v>32</v>
      </c>
      <c r="H11" s="1" t="s">
        <v>33</v>
      </c>
      <c r="I11" s="1" t="s">
        <v>24</v>
      </c>
      <c r="J11" s="1" t="s">
        <v>25</v>
      </c>
      <c r="K11" s="1" t="s">
        <v>26</v>
      </c>
      <c r="L11" s="1" t="s">
        <v>27</v>
      </c>
      <c r="M11" s="1" t="s">
        <v>28</v>
      </c>
      <c r="R11"/>
      <c r="S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s="1" customFormat="1" x14ac:dyDescent="0.25">
      <c r="A12" t="s">
        <v>3</v>
      </c>
      <c r="B12"/>
      <c r="C12" s="1">
        <v>12.647143992372929</v>
      </c>
      <c r="D12" s="1">
        <v>-1.7749373193973461</v>
      </c>
      <c r="E12" s="1">
        <v>3.5271313385599634</v>
      </c>
      <c r="F12" s="1">
        <v>0.83770696532234279</v>
      </c>
      <c r="G12" s="1">
        <v>-1.9753214946549109</v>
      </c>
      <c r="H12" s="1">
        <v>-2.2232514187402188</v>
      </c>
      <c r="I12" s="1">
        <v>-6.6655887731512126E-2</v>
      </c>
      <c r="J12" s="1">
        <v>-0.11585926688620155</v>
      </c>
      <c r="K12" s="1">
        <v>-0.12589409138222579</v>
      </c>
      <c r="L12" s="1">
        <v>-0.58008664788346564</v>
      </c>
      <c r="M12" s="1">
        <v>10.149976169579354</v>
      </c>
      <c r="R12"/>
      <c r="S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s="1" customFormat="1" x14ac:dyDescent="0.25">
      <c r="A13" t="s">
        <v>14</v>
      </c>
      <c r="B13"/>
      <c r="C13" s="1">
        <v>15.367759811712</v>
      </c>
      <c r="D13" s="1">
        <v>-1.5575042659180556</v>
      </c>
      <c r="E13" s="1">
        <v>3.1993518387089059</v>
      </c>
      <c r="F13" s="1">
        <v>1.3088112010897888</v>
      </c>
      <c r="G13" s="1">
        <v>-2.4086720393947192</v>
      </c>
      <c r="H13" s="1">
        <v>-2.9993062246946129</v>
      </c>
      <c r="I13" s="1">
        <v>-0.11012663077306142</v>
      </c>
      <c r="J13" s="1">
        <v>-8.8709893474295892E-2</v>
      </c>
      <c r="K13" s="1">
        <v>-0.10792817619761255</v>
      </c>
      <c r="L13" s="1">
        <v>-0.63504402886801614</v>
      </c>
      <c r="M13" s="1">
        <v>11.968631592190318</v>
      </c>
      <c r="R13"/>
      <c r="S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s="1" customFormat="1" x14ac:dyDescent="0.25">
      <c r="A14" t="s">
        <v>16</v>
      </c>
      <c r="B14"/>
      <c r="C14" s="1">
        <v>13.797927907486992</v>
      </c>
      <c r="D14" s="1">
        <v>-1.4664812485225589</v>
      </c>
      <c r="E14" s="1">
        <v>3.5765411498693451</v>
      </c>
      <c r="F14" s="1">
        <v>1.7181842343270854</v>
      </c>
      <c r="G14" s="1">
        <v>-2.2554659824331127</v>
      </c>
      <c r="H14" s="1">
        <v>-2.8021226252505489</v>
      </c>
      <c r="I14" s="1">
        <v>-3.5875428508178452E-2</v>
      </c>
      <c r="J14" s="1">
        <v>-0.24625218064085025</v>
      </c>
      <c r="K14" s="1">
        <v>-0.3481677766215297</v>
      </c>
      <c r="L14" s="1">
        <v>-1.3122138082048593</v>
      </c>
      <c r="M14" s="1">
        <v>10.626074241501783</v>
      </c>
      <c r="R14"/>
      <c r="S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s="1" customFormat="1" x14ac:dyDescent="0.25">
      <c r="A15" t="s">
        <v>15</v>
      </c>
      <c r="B15"/>
      <c r="C15" s="1">
        <v>11.737996451815844</v>
      </c>
      <c r="D15" s="1">
        <v>-1.1866147638448958</v>
      </c>
      <c r="E15" s="1">
        <v>4.2283548126554642</v>
      </c>
      <c r="F15" s="1">
        <v>1.1083625917951354</v>
      </c>
      <c r="G15" s="1">
        <v>-2.4223985250150606</v>
      </c>
      <c r="H15" s="1">
        <v>-2.9612120755830542</v>
      </c>
      <c r="I15" s="1">
        <v>-0.13971821557116484</v>
      </c>
      <c r="J15" s="1">
        <v>-0.17684576286297848</v>
      </c>
      <c r="K15" s="1">
        <v>-0.13802685901153597</v>
      </c>
      <c r="L15" s="1">
        <v>7.7902588102828574E-2</v>
      </c>
      <c r="M15" s="1">
        <v>10.127800242480582</v>
      </c>
      <c r="R15"/>
      <c r="S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s="1" customFormat="1" x14ac:dyDescent="0.25">
      <c r="A16" t="s">
        <v>17</v>
      </c>
      <c r="B16"/>
      <c r="C16" s="1">
        <v>14.573205940773541</v>
      </c>
      <c r="D16" s="1">
        <v>-2.815000569069241</v>
      </c>
      <c r="E16" s="1">
        <v>6.2995502738055054</v>
      </c>
      <c r="F16" s="1">
        <v>1.5362269971184865</v>
      </c>
      <c r="G16" s="1">
        <v>-1.444186010786443</v>
      </c>
      <c r="H16" s="1">
        <v>-3.3568125347692157</v>
      </c>
      <c r="I16" s="1">
        <v>-6.3249142004875691E-2</v>
      </c>
      <c r="J16" s="1">
        <v>-0.37213984482699525</v>
      </c>
      <c r="K16" s="1">
        <v>-0.31115119855054929</v>
      </c>
      <c r="L16" s="1">
        <v>0.1170141702831291</v>
      </c>
      <c r="M16" s="1">
        <v>14.16345808197334</v>
      </c>
      <c r="R16"/>
      <c r="S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s="1" customFormat="1" x14ac:dyDescent="0.25">
      <c r="A17" t="s">
        <v>7</v>
      </c>
      <c r="B17"/>
      <c r="C17" s="1">
        <v>11.007963245038928</v>
      </c>
      <c r="D17" s="1">
        <v>-2.1179976145429311</v>
      </c>
      <c r="E17" s="1">
        <v>2.8773376193822502</v>
      </c>
      <c r="F17" s="1">
        <v>-5.6052964968407847E-3</v>
      </c>
      <c r="G17" s="1">
        <v>-1.5294910565497399</v>
      </c>
      <c r="H17" s="1">
        <v>-1.0825896772446664</v>
      </c>
      <c r="I17" s="1">
        <v>-2.6474441795444295E-2</v>
      </c>
      <c r="J17" s="1">
        <v>-8.63373996402391E-4</v>
      </c>
      <c r="K17" s="1">
        <v>-7.6342399478737449E-4</v>
      </c>
      <c r="L17" s="1">
        <v>-0.60414632853974304</v>
      </c>
      <c r="M17" s="1">
        <v>8.5173696512606227</v>
      </c>
      <c r="R17"/>
      <c r="S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s="1" customFormat="1" x14ac:dyDescent="0.25">
      <c r="A18"/>
      <c r="B18"/>
      <c r="R18"/>
      <c r="S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52C70-D1F4-4045-88B6-A29B4D302713}">
  <dimension ref="B3:K35"/>
  <sheetViews>
    <sheetView zoomScale="46" zoomScaleNormal="85" workbookViewId="0">
      <pane xSplit="3" ySplit="1" topLeftCell="D31" activePane="bottomRight" state="frozen"/>
      <selection activeCell="T13" sqref="T13"/>
      <selection pane="topRight" activeCell="T13" sqref="T13"/>
      <selection pane="bottomLeft" activeCell="T13" sqref="T13"/>
      <selection pane="bottomRight" activeCell="W88" sqref="W88"/>
    </sheetView>
  </sheetViews>
  <sheetFormatPr defaultColWidth="8.7265625" defaultRowHeight="12.5" x14ac:dyDescent="0.25"/>
  <cols>
    <col min="1" max="1" width="9.1796875" customWidth="1"/>
    <col min="3" max="3" width="14.54296875" customWidth="1"/>
    <col min="4" max="4" width="9" customWidth="1"/>
    <col min="5" max="16" width="9.1796875" customWidth="1"/>
    <col min="17" max="17" width="10" customWidth="1"/>
  </cols>
  <sheetData>
    <row r="3" spans="2:11" ht="62.5" x14ac:dyDescent="0.25">
      <c r="C3" t="s">
        <v>72</v>
      </c>
      <c r="D3" t="s">
        <v>73</v>
      </c>
      <c r="E3" t="s">
        <v>74</v>
      </c>
      <c r="G3" s="5"/>
      <c r="H3" s="5" t="s">
        <v>72</v>
      </c>
      <c r="I3" s="5" t="s">
        <v>105</v>
      </c>
      <c r="J3" s="5" t="s">
        <v>0</v>
      </c>
      <c r="K3" s="5" t="s">
        <v>106</v>
      </c>
    </row>
    <row r="4" spans="2:11" x14ac:dyDescent="0.25">
      <c r="B4" t="s">
        <v>18</v>
      </c>
      <c r="C4" t="s">
        <v>75</v>
      </c>
      <c r="D4" s="1">
        <f>[6]Summary!BN54</f>
        <v>11.131691780733107</v>
      </c>
      <c r="E4" s="1">
        <f>[6]Summary!BO54</f>
        <v>18.060134037250542</v>
      </c>
      <c r="G4" t="s">
        <v>18</v>
      </c>
      <c r="H4" s="1" t="s">
        <v>84</v>
      </c>
      <c r="I4" s="1">
        <v>-6.9663698182769007</v>
      </c>
      <c r="J4" s="1">
        <v>-0.9412502583890987</v>
      </c>
      <c r="K4" s="1">
        <v>-2.8902357466012676</v>
      </c>
    </row>
    <row r="5" spans="2:11" x14ac:dyDescent="0.25">
      <c r="C5" t="s">
        <v>76</v>
      </c>
      <c r="D5" s="1">
        <f>[6]Summary!BN55</f>
        <v>2.7693316807697803</v>
      </c>
      <c r="E5" s="1">
        <f>[6]Summary!BO55</f>
        <v>20.388471926524293</v>
      </c>
      <c r="H5" s="1" t="s">
        <v>82</v>
      </c>
      <c r="I5" s="1">
        <v>-5.2605334688344332</v>
      </c>
      <c r="J5" s="1">
        <v>-1.6080608161464403</v>
      </c>
      <c r="K5" s="1">
        <v>-1.6308443048276722</v>
      </c>
    </row>
    <row r="6" spans="2:11" x14ac:dyDescent="0.25">
      <c r="C6" t="s">
        <v>77</v>
      </c>
      <c r="D6" s="1">
        <f>[6]Summary!BN56</f>
        <v>16.076507089496715</v>
      </c>
      <c r="E6" s="1">
        <f>[6]Summary!BO56</f>
        <v>5.8202539910493067</v>
      </c>
      <c r="H6" s="1" t="s">
        <v>91</v>
      </c>
      <c r="I6" s="1">
        <v>-4.4703146041329669</v>
      </c>
      <c r="J6" s="1">
        <v>-0.80504445640707667</v>
      </c>
      <c r="K6" s="1">
        <v>-1.9223717246273329</v>
      </c>
    </row>
    <row r="7" spans="2:11" x14ac:dyDescent="0.25">
      <c r="C7" t="s">
        <v>78</v>
      </c>
      <c r="D7" s="1">
        <f>[6]Summary!BN57</f>
        <v>12.877776741977412</v>
      </c>
      <c r="E7" s="1">
        <f>[6]Summary!BO57</f>
        <v>8.7035827657574618</v>
      </c>
      <c r="H7" s="1" t="s">
        <v>76</v>
      </c>
      <c r="I7" s="1">
        <v>-2.7079422418302528</v>
      </c>
      <c r="J7" s="1">
        <v>-1.134618031361889E-2</v>
      </c>
      <c r="K7" s="1">
        <v>-2.696596061516634</v>
      </c>
    </row>
    <row r="8" spans="2:11" x14ac:dyDescent="0.25">
      <c r="C8" t="s">
        <v>79</v>
      </c>
      <c r="D8" s="1">
        <f>[6]Summary!BN58</f>
        <v>7.3628968603956055</v>
      </c>
      <c r="E8" s="1">
        <f>[6]Summary!BO58</f>
        <v>13.830774174318105</v>
      </c>
      <c r="H8" s="1" t="s">
        <v>75</v>
      </c>
      <c r="I8" s="1">
        <v>-4.7461196856152537</v>
      </c>
      <c r="J8" s="1">
        <v>-0.41796341443308715</v>
      </c>
      <c r="K8" s="1">
        <v>-2.0326570495126601</v>
      </c>
    </row>
    <row r="9" spans="2:11" x14ac:dyDescent="0.25">
      <c r="C9" t="s">
        <v>80</v>
      </c>
      <c r="D9" s="1">
        <f>[6]Summary!BN59</f>
        <v>6.5125253052754113</v>
      </c>
      <c r="E9" s="1">
        <f>[6]Summary!BO59</f>
        <v>11.594674536638866</v>
      </c>
      <c r="H9" s="1" t="s">
        <v>83</v>
      </c>
      <c r="I9" s="1">
        <v>-3.1871134134424675</v>
      </c>
      <c r="J9" s="1">
        <v>-0.3936415732019784</v>
      </c>
      <c r="K9" s="1">
        <v>-1.4120122085088314</v>
      </c>
    </row>
    <row r="10" spans="2:11" x14ac:dyDescent="0.25">
      <c r="C10" t="s">
        <v>81</v>
      </c>
      <c r="D10" s="1">
        <f>[6]Summary!BN60</f>
        <v>13.824216943724979</v>
      </c>
      <c r="E10" s="1">
        <f>[6]Summary!BO60</f>
        <v>3.2454437426537481</v>
      </c>
      <c r="H10" s="1" t="s">
        <v>77</v>
      </c>
      <c r="I10" s="1">
        <v>-2.3686967889554573</v>
      </c>
      <c r="J10" s="1">
        <v>-0.26698532602669356</v>
      </c>
      <c r="K10" s="1">
        <v>-1.3540989648236619</v>
      </c>
    </row>
    <row r="11" spans="2:11" x14ac:dyDescent="0.25">
      <c r="C11" t="s">
        <v>82</v>
      </c>
      <c r="D11" s="1">
        <f>[6]Summary!BN61</f>
        <v>3.4907489433850714</v>
      </c>
      <c r="E11" s="1">
        <f>[6]Summary!BO61</f>
        <v>12.154649371965863</v>
      </c>
      <c r="H11" s="1" t="s">
        <v>87</v>
      </c>
      <c r="I11" s="1">
        <v>-2.8079760259796793</v>
      </c>
      <c r="J11" s="1">
        <v>-0.4684104688878612</v>
      </c>
      <c r="K11" s="1">
        <v>-0.9682230780893486</v>
      </c>
    </row>
    <row r="12" spans="2:11" x14ac:dyDescent="0.25">
      <c r="C12" t="s">
        <v>83</v>
      </c>
      <c r="D12" s="1">
        <f>[6]Summary!BN62</f>
        <v>5.9384435521068895</v>
      </c>
      <c r="E12" s="1">
        <f>[6]Summary!BO62</f>
        <v>9.2849504278215136</v>
      </c>
      <c r="H12" s="1" t="s">
        <v>78</v>
      </c>
      <c r="I12" s="1">
        <v>-3.8686601903214468</v>
      </c>
      <c r="J12" s="1">
        <v>-0.15590916031353158</v>
      </c>
      <c r="K12" s="1">
        <v>-1.1537953966900349</v>
      </c>
    </row>
    <row r="13" spans="2:11" x14ac:dyDescent="0.25">
      <c r="C13" t="s">
        <v>84</v>
      </c>
      <c r="D13" s="1">
        <f>[6]Summary!BN63</f>
        <v>2.8111531878526494</v>
      </c>
      <c r="E13" s="1">
        <f>[6]Summary!BO63</f>
        <v>12.363494119680791</v>
      </c>
      <c r="H13" s="1" t="s">
        <v>88</v>
      </c>
      <c r="I13" s="1">
        <v>-2.0699471244240524</v>
      </c>
      <c r="J13" s="1">
        <v>-0.39360071848515604</v>
      </c>
      <c r="K13" s="1">
        <v>-0.79095891706697019</v>
      </c>
    </row>
    <row r="14" spans="2:11" x14ac:dyDescent="0.25">
      <c r="C14" t="s">
        <v>85</v>
      </c>
      <c r="D14" s="1">
        <f>[6]Summary!BN64</f>
        <v>10.105655526835132</v>
      </c>
      <c r="E14" s="1">
        <f>[6]Summary!BO64</f>
        <v>4.3593259553331949</v>
      </c>
      <c r="H14" s="1" t="s">
        <v>85</v>
      </c>
      <c r="I14" s="1">
        <v>-2.0219152198744537</v>
      </c>
      <c r="J14" s="1">
        <v>-0.26142963845883405</v>
      </c>
      <c r="K14" s="1">
        <v>-0.77538472442315387</v>
      </c>
    </row>
    <row r="15" spans="2:11" x14ac:dyDescent="0.25">
      <c r="C15" t="s">
        <v>86</v>
      </c>
      <c r="D15" s="1">
        <f>[6]Summary!BN65</f>
        <v>2.3584644053406159</v>
      </c>
      <c r="E15" s="1">
        <f>[6]Summary!BO65</f>
        <v>11.921040636856823</v>
      </c>
      <c r="H15" s="1" t="s">
        <v>92</v>
      </c>
      <c r="I15" s="1">
        <v>-1.3081151011416616</v>
      </c>
      <c r="J15" s="1">
        <v>-0.25752674785687862</v>
      </c>
      <c r="K15" s="1">
        <v>-0.64402159781176938</v>
      </c>
    </row>
    <row r="16" spans="2:11" x14ac:dyDescent="0.25">
      <c r="C16" t="s">
        <v>87</v>
      </c>
      <c r="D16" s="1">
        <f>[6]Summary!BN66</f>
        <v>7.3842044947535017</v>
      </c>
      <c r="E16" s="1">
        <f>[6]Summary!BO66</f>
        <v>6.8470596002505193</v>
      </c>
      <c r="H16" s="1" t="s">
        <v>80</v>
      </c>
      <c r="I16" s="1">
        <v>-1.2876209865566555</v>
      </c>
      <c r="J16" s="1">
        <v>0.11759533723494156</v>
      </c>
      <c r="K16" s="1">
        <v>-0.96028949261455998</v>
      </c>
    </row>
    <row r="17" spans="2:11" x14ac:dyDescent="0.25">
      <c r="C17" t="s">
        <v>88</v>
      </c>
      <c r="D17" s="1">
        <f>[6]Summary!BN67</f>
        <v>8.4934300994497605</v>
      </c>
      <c r="E17" s="1">
        <f>[6]Summary!BO67</f>
        <v>5.2860021724684145</v>
      </c>
      <c r="H17" s="1" t="s">
        <v>95</v>
      </c>
      <c r="I17" s="1">
        <v>-2.4447923836713734</v>
      </c>
      <c r="J17" s="1">
        <v>-0.12116675752721282</v>
      </c>
      <c r="K17" s="1">
        <v>-0.60348423547026631</v>
      </c>
    </row>
    <row r="18" spans="2:11" x14ac:dyDescent="0.25">
      <c r="C18" t="s">
        <v>89</v>
      </c>
      <c r="D18" s="1">
        <f>[6]Summary!BN68</f>
        <v>0.70863456430194638</v>
      </c>
      <c r="E18" s="1">
        <f>[6]Summary!BO68</f>
        <v>12.453461420155556</v>
      </c>
      <c r="H18" s="1" t="s">
        <v>93</v>
      </c>
      <c r="I18" s="1">
        <v>-2.6709588606935104</v>
      </c>
      <c r="J18" s="1">
        <v>3.3025602533240161E-2</v>
      </c>
      <c r="K18" s="1">
        <v>-0.70594488275541634</v>
      </c>
    </row>
    <row r="19" spans="2:11" x14ac:dyDescent="0.25">
      <c r="C19" t="s">
        <v>90</v>
      </c>
      <c r="D19" s="1">
        <f>[6]Summary!BN69</f>
        <v>2.7860917906202474</v>
      </c>
      <c r="E19" s="1">
        <f>[6]Summary!BO69</f>
        <v>10.004230876223525</v>
      </c>
      <c r="H19" s="1" t="s">
        <v>90</v>
      </c>
      <c r="I19" s="1">
        <v>-3.4874053753057064</v>
      </c>
      <c r="J19" s="1">
        <v>-0.16410709678836399</v>
      </c>
      <c r="K19" s="1">
        <v>-0.43346259847179391</v>
      </c>
    </row>
    <row r="20" spans="2:11" x14ac:dyDescent="0.25">
      <c r="C20" t="s">
        <v>91</v>
      </c>
      <c r="D20" s="1">
        <f>[6]Summary!BN70</f>
        <v>3.2899686762735394</v>
      </c>
      <c r="E20" s="1">
        <f>[6]Summary!BO70</f>
        <v>6.7129729182656188</v>
      </c>
      <c r="H20" s="1" t="s">
        <v>81</v>
      </c>
      <c r="I20" s="1">
        <v>-1.4128048414947674</v>
      </c>
      <c r="J20" s="1">
        <v>7.9029283246755622E-2</v>
      </c>
      <c r="K20" s="1">
        <v>-0.661820939017433</v>
      </c>
    </row>
    <row r="21" spans="2:11" x14ac:dyDescent="0.25">
      <c r="C21" t="s">
        <v>92</v>
      </c>
      <c r="D21" s="1">
        <f>[6]Summary!BN71</f>
        <v>0.57745016439687236</v>
      </c>
      <c r="E21" s="1">
        <f>[6]Summary!BO71</f>
        <v>9.010657942177394</v>
      </c>
      <c r="H21" s="1" t="s">
        <v>89</v>
      </c>
      <c r="I21" s="1">
        <v>-4.5485128957732233</v>
      </c>
      <c r="J21" s="1">
        <v>-7.2947000923144129E-2</v>
      </c>
      <c r="K21" s="1">
        <v>-0.48544214625412296</v>
      </c>
    </row>
    <row r="22" spans="2:11" x14ac:dyDescent="0.25">
      <c r="C22" t="s">
        <v>93</v>
      </c>
      <c r="D22" s="1">
        <f>[6]Summary!BN72</f>
        <v>2.3253836453650716</v>
      </c>
      <c r="E22" s="1">
        <f>[6]Summary!BO72</f>
        <v>6.8920837734246732</v>
      </c>
      <c r="H22" s="1" t="s">
        <v>94</v>
      </c>
      <c r="I22" s="1">
        <v>-1.4432845490050101</v>
      </c>
      <c r="J22" s="1">
        <v>-9.8347125990525489E-2</v>
      </c>
      <c r="K22" s="1">
        <v>-0.33558267256248425</v>
      </c>
    </row>
    <row r="23" spans="2:11" x14ac:dyDescent="0.25">
      <c r="C23" t="s">
        <v>94</v>
      </c>
      <c r="D23" s="1">
        <f>[6]Summary!BN73</f>
        <v>1.762951869046983</v>
      </c>
      <c r="E23" s="1">
        <f>[6]Summary!BO73</f>
        <v>6.4328806008974535</v>
      </c>
      <c r="H23" s="1" t="s">
        <v>79</v>
      </c>
      <c r="I23" s="1">
        <v>-0.78312885808810662</v>
      </c>
      <c r="J23" s="1">
        <v>-0.17968308739968486</v>
      </c>
      <c r="K23" s="1">
        <v>-0.19371497712680696</v>
      </c>
    </row>
    <row r="24" spans="2:11" x14ac:dyDescent="0.25">
      <c r="C24" t="s">
        <v>95</v>
      </c>
      <c r="D24" s="1">
        <f>[6]Summary!BN74</f>
        <v>2.6037200022817215</v>
      </c>
      <c r="E24" s="1">
        <f>[6]Summary!BO74</f>
        <v>5.5396601125962777</v>
      </c>
      <c r="H24" s="1" t="s">
        <v>86</v>
      </c>
      <c r="I24" s="1">
        <v>-0.89247605806456098</v>
      </c>
      <c r="J24" s="1">
        <v>-8.5972731046406098E-2</v>
      </c>
      <c r="K24" s="1">
        <v>-0.20551091683018488</v>
      </c>
    </row>
    <row r="25" spans="2:11" x14ac:dyDescent="0.25">
      <c r="B25" t="s">
        <v>19</v>
      </c>
      <c r="C25" t="s">
        <v>96</v>
      </c>
      <c r="D25" s="1">
        <f>[6]Summary!BN75</f>
        <v>4.4124397781983609</v>
      </c>
      <c r="E25" s="1">
        <f>[6]Summary!BO75</f>
        <v>24.718835922233978</v>
      </c>
      <c r="G25" t="s">
        <v>19</v>
      </c>
      <c r="H25" s="1" t="s">
        <v>101</v>
      </c>
      <c r="I25" s="1">
        <v>-6.6294381423838686</v>
      </c>
      <c r="J25" s="1">
        <v>-5.6887074070058379</v>
      </c>
      <c r="K25" s="1">
        <v>-0.55274779425769793</v>
      </c>
    </row>
    <row r="26" spans="2:11" x14ac:dyDescent="0.25">
      <c r="C26" t="s">
        <v>97</v>
      </c>
      <c r="D26" s="1">
        <f>[6]Summary!BN76</f>
        <v>17.774889886612584</v>
      </c>
      <c r="E26" s="1">
        <f>[6]Summary!BO76</f>
        <v>11.312322189834731</v>
      </c>
      <c r="H26" s="1" t="s">
        <v>97</v>
      </c>
      <c r="I26" s="1">
        <v>-1.5379514587995247</v>
      </c>
      <c r="J26" s="1">
        <v>2.0530251077958837E-2</v>
      </c>
      <c r="K26" s="1">
        <v>-1.5549236706226517</v>
      </c>
    </row>
    <row r="27" spans="2:11" x14ac:dyDescent="0.25">
      <c r="C27" t="s">
        <v>98</v>
      </c>
      <c r="D27" s="1">
        <f>[6]Summary!BN77</f>
        <v>15.314590352438358</v>
      </c>
      <c r="E27" s="1">
        <f>[6]Summary!BO77</f>
        <v>11.885639051408395</v>
      </c>
      <c r="H27" s="1" t="s">
        <v>103</v>
      </c>
      <c r="I27" s="1">
        <v>-1.4472127134964747</v>
      </c>
      <c r="J27" s="1">
        <v>-0.93476144506072545</v>
      </c>
      <c r="K27" s="1">
        <v>-0.51245126843574929</v>
      </c>
    </row>
    <row r="28" spans="2:11" x14ac:dyDescent="0.25">
      <c r="C28" t="s">
        <v>99</v>
      </c>
      <c r="D28" s="1">
        <f>[6]Summary!BN78</f>
        <v>6.2840324827389713</v>
      </c>
      <c r="E28" s="1">
        <f>[6]Summary!BO78</f>
        <v>20.179048907042805</v>
      </c>
      <c r="H28" s="1" t="s">
        <v>98</v>
      </c>
      <c r="I28" s="1">
        <v>-2.2079294838585888</v>
      </c>
      <c r="J28" s="1">
        <v>-8.9073613353796738E-2</v>
      </c>
      <c r="K28" s="1">
        <v>-1.2098671675010739</v>
      </c>
    </row>
    <row r="29" spans="2:11" x14ac:dyDescent="0.25">
      <c r="C29" t="s">
        <v>100</v>
      </c>
      <c r="D29" s="1">
        <f>[6]Summary!BN79</f>
        <v>6.6971839204811934</v>
      </c>
      <c r="E29" s="1">
        <f>[6]Summary!BO79</f>
        <v>17.366959377989204</v>
      </c>
      <c r="H29" s="1" t="s">
        <v>102</v>
      </c>
      <c r="I29" s="1">
        <v>-1.6945598908205644</v>
      </c>
      <c r="J29" s="1">
        <v>-0.11886566854425598</v>
      </c>
      <c r="K29" s="1">
        <v>-0.79392917879410296</v>
      </c>
    </row>
    <row r="30" spans="2:11" x14ac:dyDescent="0.25">
      <c r="C30" t="s">
        <v>101</v>
      </c>
      <c r="D30" s="1">
        <f>[6]Summary!BN80</f>
        <v>9.2069014037877821</v>
      </c>
      <c r="E30" s="1">
        <f>[6]Summary!BO80</f>
        <v>12.33226839811374</v>
      </c>
      <c r="H30" s="1" t="s">
        <v>100</v>
      </c>
      <c r="I30" s="1">
        <v>-1.9819686307719846</v>
      </c>
      <c r="J30" s="1">
        <v>-0.12860565429218174</v>
      </c>
      <c r="K30" s="1">
        <v>-0.5197878270888483</v>
      </c>
    </row>
    <row r="31" spans="2:11" x14ac:dyDescent="0.25">
      <c r="C31" t="s">
        <v>102</v>
      </c>
      <c r="D31" s="1">
        <f>[6]Summary!BN81</f>
        <v>13.878528749621328</v>
      </c>
      <c r="E31" s="1">
        <f>[6]Summary!BO81</f>
        <v>6.9268774355254141</v>
      </c>
      <c r="H31" s="1" t="s">
        <v>96</v>
      </c>
      <c r="I31" s="1">
        <v>-1.7476677556233615</v>
      </c>
      <c r="J31" s="1">
        <v>-0.11314331310444342</v>
      </c>
      <c r="K31" s="1">
        <v>-0.24413610585561391</v>
      </c>
    </row>
    <row r="32" spans="2:11" x14ac:dyDescent="0.25">
      <c r="C32" t="s">
        <v>103</v>
      </c>
      <c r="D32" s="1">
        <f>[6]Summary!BN82</f>
        <v>6.9323561321878975</v>
      </c>
      <c r="E32" s="1">
        <f>[6]Summary!BO82</f>
        <v>11.448790396775916</v>
      </c>
      <c r="H32" s="1" t="s">
        <v>99</v>
      </c>
      <c r="I32" s="1">
        <v>-0.36658040293077998</v>
      </c>
      <c r="J32" s="1">
        <v>0.26592889586159824</v>
      </c>
      <c r="K32" s="1">
        <v>-0.46227397693534505</v>
      </c>
    </row>
    <row r="33" spans="2:11" x14ac:dyDescent="0.25">
      <c r="B33" t="s">
        <v>18</v>
      </c>
      <c r="D33" s="1">
        <f>[6]Summary!BN83</f>
        <v>6.0977685635403853</v>
      </c>
      <c r="E33" s="1">
        <f>[6]Summary!BO83</f>
        <v>12.681659195735346</v>
      </c>
      <c r="G33" t="s">
        <v>18</v>
      </c>
      <c r="I33" s="1">
        <v>-4.0456714021493267</v>
      </c>
      <c r="J33" s="1">
        <v>-0.49085596258522823</v>
      </c>
      <c r="K33" s="1">
        <v>-1.744733090832824</v>
      </c>
    </row>
    <row r="34" spans="2:11" x14ac:dyDescent="0.25">
      <c r="B34" t="s">
        <v>19</v>
      </c>
      <c r="D34" s="1">
        <f>[6]Summary!BN84</f>
        <v>16.503442454050521</v>
      </c>
      <c r="E34" s="1">
        <f>[6]Summary!BO84</f>
        <v>11.919284556991371</v>
      </c>
      <c r="G34" t="s">
        <v>19</v>
      </c>
      <c r="I34" s="1">
        <v>-1.6108096145471347</v>
      </c>
      <c r="J34" s="1">
        <v>-8.0264033055670522E-2</v>
      </c>
      <c r="K34" s="1">
        <v>-1.4270730276592254</v>
      </c>
    </row>
    <row r="35" spans="2:11" x14ac:dyDescent="0.25">
      <c r="B35" t="s">
        <v>104</v>
      </c>
      <c r="D35" s="1">
        <f>[6]Summary!BN85</f>
        <v>9.6206254243740723</v>
      </c>
      <c r="E35" s="1">
        <f>[6]Summary!BO85</f>
        <v>12.423556092093575</v>
      </c>
      <c r="G35" t="s">
        <v>104</v>
      </c>
      <c r="I35" s="1">
        <v>-2.9563295691986968</v>
      </c>
      <c r="J35" s="1">
        <v>-0.3071597185577869</v>
      </c>
      <c r="K35" s="1">
        <v>-1.602613978678407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E3AE-EBDC-48D9-874B-64EF3FF2A1F3}">
  <dimension ref="A2:AP60"/>
  <sheetViews>
    <sheetView topLeftCell="A46" zoomScale="70" zoomScaleNormal="70" workbookViewId="0">
      <selection activeCell="G51" sqref="G51"/>
    </sheetView>
  </sheetViews>
  <sheetFormatPr defaultRowHeight="12.5" x14ac:dyDescent="0.25"/>
  <cols>
    <col min="3" max="5" width="9.1796875" customWidth="1"/>
    <col min="6" max="6" width="11.81640625" bestFit="1" customWidth="1"/>
    <col min="33" max="42" width="8.7265625" style="1"/>
  </cols>
  <sheetData>
    <row r="2" spans="1:26" x14ac:dyDescent="0.25">
      <c r="A2" t="s">
        <v>65</v>
      </c>
      <c r="C2" s="59" t="s">
        <v>3</v>
      </c>
      <c r="D2" s="59"/>
      <c r="E2" s="59"/>
      <c r="F2" s="59"/>
      <c r="G2" s="59" t="s">
        <v>4</v>
      </c>
      <c r="H2" s="59"/>
      <c r="I2" s="59"/>
      <c r="J2" s="59"/>
      <c r="K2" s="59" t="s">
        <v>6</v>
      </c>
      <c r="L2" s="59"/>
      <c r="M2" s="59"/>
      <c r="N2" s="59"/>
      <c r="O2" s="59" t="s">
        <v>5</v>
      </c>
      <c r="P2" s="59"/>
      <c r="Q2" s="59"/>
      <c r="R2" s="59"/>
      <c r="S2" s="59" t="s">
        <v>8</v>
      </c>
      <c r="T2" s="59"/>
      <c r="U2" s="59"/>
      <c r="V2" s="59"/>
      <c r="W2" s="59" t="s">
        <v>7</v>
      </c>
      <c r="X2" s="59"/>
      <c r="Y2" s="59"/>
      <c r="Z2" s="59"/>
    </row>
    <row r="3" spans="1:26" x14ac:dyDescent="0.25">
      <c r="C3">
        <v>2022</v>
      </c>
      <c r="D3">
        <v>2023</v>
      </c>
      <c r="E3">
        <v>2024</v>
      </c>
      <c r="F3">
        <v>2025</v>
      </c>
      <c r="G3">
        <v>2022</v>
      </c>
      <c r="H3">
        <v>2023</v>
      </c>
      <c r="I3">
        <v>2024</v>
      </c>
      <c r="J3">
        <v>2025</v>
      </c>
      <c r="K3">
        <v>2022</v>
      </c>
      <c r="L3">
        <v>2023</v>
      </c>
      <c r="M3">
        <v>2024</v>
      </c>
      <c r="N3">
        <v>2025</v>
      </c>
      <c r="O3">
        <v>2022</v>
      </c>
      <c r="P3">
        <v>2023</v>
      </c>
      <c r="Q3">
        <v>2024</v>
      </c>
      <c r="R3">
        <v>2025</v>
      </c>
      <c r="S3">
        <v>2022</v>
      </c>
      <c r="T3">
        <v>2023</v>
      </c>
      <c r="U3">
        <v>2024</v>
      </c>
      <c r="V3">
        <v>2025</v>
      </c>
      <c r="W3">
        <v>2022</v>
      </c>
      <c r="X3">
        <v>2023</v>
      </c>
      <c r="Y3">
        <v>2024</v>
      </c>
      <c r="Z3">
        <v>2025</v>
      </c>
    </row>
    <row r="4" spans="1:26" x14ac:dyDescent="0.25">
      <c r="B4" t="s">
        <v>0</v>
      </c>
      <c r="C4" s="1">
        <v>100</v>
      </c>
      <c r="D4" s="1">
        <v>103.03979727575985</v>
      </c>
      <c r="E4" s="1">
        <v>105.86097378284443</v>
      </c>
      <c r="F4" s="1">
        <v>108.98033240479832</v>
      </c>
    </row>
    <row r="5" spans="1:26" x14ac:dyDescent="0.25">
      <c r="B5" t="s">
        <v>1</v>
      </c>
      <c r="C5" s="1">
        <v>100</v>
      </c>
      <c r="D5" s="1">
        <v>97.964647948492754</v>
      </c>
      <c r="E5" s="1">
        <v>98.145678930794361</v>
      </c>
      <c r="F5" s="1">
        <v>100.98180256842267</v>
      </c>
    </row>
    <row r="6" spans="1:26" x14ac:dyDescent="0.25">
      <c r="B6" t="s">
        <v>0</v>
      </c>
      <c r="G6" s="1">
        <v>100</v>
      </c>
      <c r="H6" s="1">
        <v>100.69339331939533</v>
      </c>
      <c r="I6" s="1">
        <v>101.88384089794039</v>
      </c>
      <c r="J6" s="1">
        <v>103.68301383119248</v>
      </c>
    </row>
    <row r="7" spans="1:26" x14ac:dyDescent="0.25">
      <c r="B7" t="s">
        <v>1</v>
      </c>
      <c r="G7">
        <v>100</v>
      </c>
      <c r="H7">
        <v>97.091619964094107</v>
      </c>
      <c r="I7">
        <v>96.581232303679442</v>
      </c>
      <c r="J7">
        <v>98.684201640607952</v>
      </c>
    </row>
    <row r="8" spans="1:26" x14ac:dyDescent="0.25">
      <c r="B8" t="s">
        <v>0</v>
      </c>
      <c r="K8" s="1">
        <v>100</v>
      </c>
      <c r="L8" s="1">
        <v>101.35457749883628</v>
      </c>
      <c r="M8" s="1">
        <v>102.62202284517234</v>
      </c>
      <c r="N8" s="1">
        <v>104.24771802043367</v>
      </c>
    </row>
    <row r="9" spans="1:26" x14ac:dyDescent="0.25">
      <c r="B9" t="s">
        <v>1</v>
      </c>
      <c r="K9">
        <v>100</v>
      </c>
      <c r="L9">
        <v>97.225656940124068</v>
      </c>
      <c r="M9">
        <v>96.299984895936888</v>
      </c>
      <c r="N9">
        <v>98.6147844290347</v>
      </c>
    </row>
    <row r="10" spans="1:26" x14ac:dyDescent="0.25">
      <c r="B10" t="s">
        <v>0</v>
      </c>
      <c r="O10" s="1">
        <v>100</v>
      </c>
      <c r="P10" s="1">
        <v>102.08542100384628</v>
      </c>
      <c r="Q10" s="1">
        <v>103.5907258517896</v>
      </c>
      <c r="R10" s="1">
        <v>105.47382681754434</v>
      </c>
    </row>
    <row r="11" spans="1:26" x14ac:dyDescent="0.25">
      <c r="B11" t="s">
        <v>1</v>
      </c>
      <c r="O11">
        <v>100</v>
      </c>
      <c r="P11">
        <v>98.373608025545821</v>
      </c>
      <c r="Q11">
        <v>98.30914162371964</v>
      </c>
      <c r="R11">
        <v>100.68970817022198</v>
      </c>
    </row>
    <row r="12" spans="1:26" x14ac:dyDescent="0.25">
      <c r="B12" t="s">
        <v>0</v>
      </c>
      <c r="S12" s="1">
        <v>100</v>
      </c>
      <c r="T12" s="1">
        <v>104.60698203073369</v>
      </c>
      <c r="U12" s="1">
        <v>109.34581504690775</v>
      </c>
      <c r="V12" s="1">
        <v>114.30702937245032</v>
      </c>
    </row>
    <row r="13" spans="1:26" x14ac:dyDescent="0.25">
      <c r="B13" t="s">
        <v>1</v>
      </c>
      <c r="S13">
        <v>100</v>
      </c>
      <c r="T13">
        <v>97.709788193027549</v>
      </c>
      <c r="U13">
        <v>97.271072681043577</v>
      </c>
      <c r="V13">
        <v>102.06311055274314</v>
      </c>
    </row>
    <row r="14" spans="1:26" x14ac:dyDescent="0.25">
      <c r="B14" t="s">
        <v>0</v>
      </c>
      <c r="W14" s="1">
        <v>100</v>
      </c>
      <c r="X14" s="1">
        <v>105.01012456875843</v>
      </c>
      <c r="Y14" s="1">
        <v>109.37832621082943</v>
      </c>
      <c r="Z14" s="1">
        <v>113.88126831956977</v>
      </c>
    </row>
    <row r="15" spans="1:26" x14ac:dyDescent="0.25">
      <c r="B15" t="s">
        <v>1</v>
      </c>
      <c r="W15">
        <v>100</v>
      </c>
      <c r="X15">
        <v>98.843111846764714</v>
      </c>
      <c r="Y15">
        <v>100.90977905045641</v>
      </c>
      <c r="Z15">
        <v>103.21262533678799</v>
      </c>
    </row>
    <row r="17" spans="1:26" x14ac:dyDescent="0.25">
      <c r="A17" t="s">
        <v>66</v>
      </c>
      <c r="C17" s="59" t="s">
        <v>3</v>
      </c>
      <c r="D17" s="59"/>
      <c r="E17" s="59"/>
      <c r="F17" s="59"/>
      <c r="G17" s="59" t="s">
        <v>4</v>
      </c>
      <c r="H17" s="59"/>
      <c r="I17" s="59"/>
      <c r="J17" s="59"/>
      <c r="K17" s="59" t="s">
        <v>6</v>
      </c>
      <c r="L17" s="59"/>
      <c r="M17" s="59"/>
      <c r="N17" s="59"/>
      <c r="O17" s="59" t="s">
        <v>5</v>
      </c>
      <c r="P17" s="59"/>
      <c r="Q17" s="59"/>
      <c r="R17" s="59"/>
      <c r="S17" s="59" t="s">
        <v>8</v>
      </c>
      <c r="T17" s="59"/>
      <c r="U17" s="59"/>
      <c r="V17" s="59"/>
      <c r="W17" s="59" t="s">
        <v>7</v>
      </c>
      <c r="X17" s="59"/>
      <c r="Y17" s="59"/>
      <c r="Z17" s="59"/>
    </row>
    <row r="18" spans="1:26" x14ac:dyDescent="0.25">
      <c r="C18">
        <v>2022</v>
      </c>
      <c r="D18">
        <v>2023</v>
      </c>
      <c r="E18">
        <v>2024</v>
      </c>
      <c r="F18">
        <v>2025</v>
      </c>
      <c r="G18">
        <v>2022</v>
      </c>
      <c r="H18">
        <v>2023</v>
      </c>
      <c r="I18">
        <v>2024</v>
      </c>
      <c r="J18">
        <v>2025</v>
      </c>
      <c r="K18">
        <v>2022</v>
      </c>
      <c r="L18">
        <v>2023</v>
      </c>
      <c r="M18">
        <v>2024</v>
      </c>
      <c r="N18">
        <v>2025</v>
      </c>
      <c r="O18">
        <v>2022</v>
      </c>
      <c r="P18">
        <v>2023</v>
      </c>
      <c r="Q18">
        <v>2024</v>
      </c>
      <c r="R18">
        <v>2025</v>
      </c>
      <c r="S18">
        <v>2022</v>
      </c>
      <c r="T18">
        <v>2023</v>
      </c>
      <c r="U18">
        <v>2024</v>
      </c>
      <c r="V18">
        <v>2025</v>
      </c>
      <c r="W18">
        <v>2022</v>
      </c>
      <c r="X18">
        <v>2023</v>
      </c>
      <c r="Y18">
        <v>2024</v>
      </c>
      <c r="Z18">
        <v>2025</v>
      </c>
    </row>
    <row r="19" spans="1:26" x14ac:dyDescent="0.25">
      <c r="B19" t="s">
        <v>0</v>
      </c>
      <c r="C19" s="1">
        <v>2.1522882202437432</v>
      </c>
      <c r="D19" s="1">
        <v>3.9535777313215181</v>
      </c>
      <c r="E19" s="1">
        <v>3.8575245022688982</v>
      </c>
      <c r="F19" s="1">
        <v>3.2798742162063768</v>
      </c>
    </row>
    <row r="20" spans="1:26" x14ac:dyDescent="0.25">
      <c r="B20" t="s">
        <v>1</v>
      </c>
      <c r="C20" s="1">
        <v>2.1522882202437432</v>
      </c>
      <c r="D20" s="1">
        <v>5.5792252239881464</v>
      </c>
      <c r="E20" s="1">
        <v>4.3309204726086348</v>
      </c>
      <c r="F20" s="1">
        <v>2.9188831848505652</v>
      </c>
    </row>
    <row r="21" spans="1:26" x14ac:dyDescent="0.25">
      <c r="B21" t="s">
        <v>0</v>
      </c>
      <c r="G21" s="1">
        <v>0.33460304881124048</v>
      </c>
      <c r="H21" s="1">
        <v>3.3200347335023705</v>
      </c>
      <c r="I21" s="1">
        <v>3.3613695896120612</v>
      </c>
      <c r="J21" s="1">
        <v>2.953464899907206</v>
      </c>
    </row>
    <row r="22" spans="1:26" x14ac:dyDescent="0.25">
      <c r="B22" t="s">
        <v>1</v>
      </c>
      <c r="G22" s="1">
        <v>0.33460304881124048</v>
      </c>
      <c r="H22" s="1">
        <v>6.3372867982835297</v>
      </c>
      <c r="I22" s="1">
        <v>5.4039567185840784</v>
      </c>
      <c r="J22" s="1">
        <v>3.4182514696664836</v>
      </c>
    </row>
    <row r="23" spans="1:26" x14ac:dyDescent="0.25">
      <c r="B23" t="s">
        <v>0</v>
      </c>
      <c r="K23" s="1">
        <v>1.3373279072540434</v>
      </c>
      <c r="L23" s="1">
        <v>2.8482170949332994</v>
      </c>
      <c r="M23" s="1">
        <v>2.7305703461381934</v>
      </c>
      <c r="N23" s="1">
        <v>2.35529457680882</v>
      </c>
    </row>
    <row r="24" spans="1:26" x14ac:dyDescent="0.25">
      <c r="B24" t="s">
        <v>1</v>
      </c>
      <c r="K24" s="1">
        <v>1.3373279072540434</v>
      </c>
      <c r="L24" s="1">
        <v>4.0404653833214317</v>
      </c>
      <c r="M24" s="1">
        <v>3.0867770201589191</v>
      </c>
      <c r="N24" s="1">
        <v>1.8875584238140459</v>
      </c>
    </row>
    <row r="25" spans="1:26" x14ac:dyDescent="0.25">
      <c r="B25" t="s">
        <v>0</v>
      </c>
      <c r="O25" s="1">
        <v>2.0825</v>
      </c>
      <c r="P25" s="1">
        <v>5.2938083333333497</v>
      </c>
      <c r="Q25" s="1">
        <v>5.4104166666666496</v>
      </c>
      <c r="R25" s="1">
        <v>4.0979166666666753</v>
      </c>
    </row>
    <row r="26" spans="1:26" x14ac:dyDescent="0.25">
      <c r="B26" t="s">
        <v>1</v>
      </c>
      <c r="O26" s="1">
        <v>2.0825</v>
      </c>
      <c r="P26" s="1">
        <v>7.769729517627856</v>
      </c>
      <c r="Q26" s="1">
        <v>5.5922828673326368</v>
      </c>
      <c r="R26" s="1">
        <v>3.4253929276180255</v>
      </c>
    </row>
    <row r="27" spans="1:26" x14ac:dyDescent="0.25">
      <c r="B27" t="s">
        <v>0</v>
      </c>
      <c r="S27" s="1">
        <v>6.2302249313361706</v>
      </c>
      <c r="T27" s="1">
        <v>8.09745370752551</v>
      </c>
      <c r="U27" s="1">
        <v>7.5968002020583674</v>
      </c>
      <c r="V27" s="1">
        <v>6.7975371878401676</v>
      </c>
    </row>
    <row r="28" spans="1:26" x14ac:dyDescent="0.25">
      <c r="B28" t="s">
        <v>1</v>
      </c>
      <c r="S28" s="1">
        <v>6.2302249313361706</v>
      </c>
      <c r="T28" s="1">
        <v>9.2722475851548367</v>
      </c>
      <c r="U28" s="1">
        <v>7.6259149190697757</v>
      </c>
      <c r="V28" s="1">
        <v>5.8216593122550426</v>
      </c>
    </row>
    <row r="29" spans="1:26" x14ac:dyDescent="0.25">
      <c r="B29" t="s">
        <v>0</v>
      </c>
      <c r="W29" s="1">
        <v>0.35</v>
      </c>
      <c r="X29" s="1">
        <v>0.35</v>
      </c>
      <c r="Y29" s="1">
        <v>0.35</v>
      </c>
      <c r="Z29" s="1">
        <v>0.35</v>
      </c>
    </row>
    <row r="30" spans="1:26" x14ac:dyDescent="0.25">
      <c r="B30" t="s">
        <v>1</v>
      </c>
      <c r="W30" s="1">
        <v>0.35</v>
      </c>
      <c r="X30" s="1">
        <v>1.0496257655840999</v>
      </c>
      <c r="Y30" s="1">
        <v>0.54621658626781433</v>
      </c>
      <c r="Z30" s="1">
        <v>0.33165063122048732</v>
      </c>
    </row>
    <row r="32" spans="1:26" x14ac:dyDescent="0.25">
      <c r="A32" t="s">
        <v>67</v>
      </c>
      <c r="C32" s="59" t="s">
        <v>3</v>
      </c>
      <c r="D32" s="59"/>
      <c r="E32" s="59"/>
      <c r="F32" s="59"/>
      <c r="G32" s="59" t="s">
        <v>4</v>
      </c>
      <c r="H32" s="59"/>
      <c r="I32" s="59"/>
      <c r="J32" s="59"/>
      <c r="K32" s="59" t="s">
        <v>6</v>
      </c>
      <c r="L32" s="59"/>
      <c r="M32" s="59"/>
      <c r="N32" s="59"/>
      <c r="O32" s="59" t="s">
        <v>5</v>
      </c>
      <c r="P32" s="59"/>
      <c r="Q32" s="59"/>
      <c r="R32" s="59"/>
      <c r="S32" s="59" t="s">
        <v>8</v>
      </c>
      <c r="T32" s="59"/>
      <c r="U32" s="59"/>
      <c r="V32" s="59"/>
      <c r="W32" s="59" t="s">
        <v>7</v>
      </c>
      <c r="X32" s="59"/>
      <c r="Y32" s="59"/>
      <c r="Z32" s="59"/>
    </row>
    <row r="33" spans="1:26" x14ac:dyDescent="0.25">
      <c r="C33">
        <v>2022</v>
      </c>
      <c r="D33">
        <v>2023</v>
      </c>
      <c r="E33">
        <v>2024</v>
      </c>
      <c r="F33">
        <v>2025</v>
      </c>
      <c r="G33">
        <v>2022</v>
      </c>
      <c r="H33">
        <v>2023</v>
      </c>
      <c r="I33">
        <v>2024</v>
      </c>
      <c r="J33">
        <v>2025</v>
      </c>
      <c r="K33">
        <v>2022</v>
      </c>
      <c r="L33">
        <v>2023</v>
      </c>
      <c r="M33">
        <v>2024</v>
      </c>
      <c r="N33">
        <v>2025</v>
      </c>
      <c r="O33">
        <v>2022</v>
      </c>
      <c r="P33">
        <v>2023</v>
      </c>
      <c r="Q33">
        <v>2024</v>
      </c>
      <c r="R33">
        <v>2025</v>
      </c>
      <c r="S33">
        <v>2022</v>
      </c>
      <c r="T33">
        <v>2023</v>
      </c>
      <c r="U33">
        <v>2024</v>
      </c>
      <c r="V33">
        <v>2025</v>
      </c>
      <c r="W33">
        <v>2022</v>
      </c>
      <c r="X33">
        <v>2023</v>
      </c>
      <c r="Y33">
        <v>2024</v>
      </c>
      <c r="Z33">
        <v>2025</v>
      </c>
    </row>
    <row r="34" spans="1:26" x14ac:dyDescent="0.25">
      <c r="B34" t="s">
        <v>0</v>
      </c>
      <c r="C34" s="1">
        <v>5.1014891159263041</v>
      </c>
      <c r="D34" s="1">
        <v>4.9664561188491163</v>
      </c>
      <c r="E34" s="1">
        <v>5.0368711220461702</v>
      </c>
      <c r="F34" s="1">
        <v>5.0193509650228423</v>
      </c>
    </row>
    <row r="35" spans="1:26" x14ac:dyDescent="0.25">
      <c r="B35" t="s">
        <v>1</v>
      </c>
      <c r="C35" s="1">
        <v>5.1014891159263041</v>
      </c>
      <c r="D35" s="1">
        <v>5.8221372340141828</v>
      </c>
      <c r="E35" s="1">
        <v>7.6776898277139072</v>
      </c>
      <c r="F35" s="1">
        <v>8.1009960659817839</v>
      </c>
    </row>
    <row r="36" spans="1:26" x14ac:dyDescent="0.25">
      <c r="B36" t="s">
        <v>0</v>
      </c>
      <c r="G36" s="1">
        <v>6.4746038326883575</v>
      </c>
      <c r="H36" s="1">
        <v>6.3712689977921171</v>
      </c>
      <c r="I36" s="1">
        <v>6.3380905374492187</v>
      </c>
      <c r="J36" s="1">
        <v>6.1990792814142583</v>
      </c>
    </row>
    <row r="37" spans="1:26" x14ac:dyDescent="0.25">
      <c r="B37" t="s">
        <v>1</v>
      </c>
      <c r="G37">
        <v>6.4746038326883575</v>
      </c>
      <c r="H37">
        <v>6.8836023951444103</v>
      </c>
      <c r="I37">
        <v>7.8440809857878042</v>
      </c>
      <c r="J37">
        <v>7.8704183944204811</v>
      </c>
    </row>
    <row r="38" spans="1:26" x14ac:dyDescent="0.25">
      <c r="B38" t="s">
        <v>0</v>
      </c>
      <c r="K38" s="1">
        <v>3.4914351938042176</v>
      </c>
      <c r="L38" s="1">
        <v>3.564336590519491</v>
      </c>
      <c r="M38" s="1">
        <v>3.8481130299081774</v>
      </c>
      <c r="N38" s="1">
        <v>3.7980924972407504</v>
      </c>
    </row>
    <row r="39" spans="1:26" x14ac:dyDescent="0.25">
      <c r="B39" t="s">
        <v>1</v>
      </c>
      <c r="K39" s="1">
        <v>3.4914351938042176</v>
      </c>
      <c r="L39" s="1">
        <v>4.3707493017288765</v>
      </c>
      <c r="M39" s="1">
        <v>5.708349561760599</v>
      </c>
      <c r="N39" s="1">
        <v>5.906345763010175</v>
      </c>
    </row>
    <row r="40" spans="1:26" x14ac:dyDescent="0.25">
      <c r="B40" t="s">
        <v>0</v>
      </c>
      <c r="O40" s="1">
        <v>3.641666666666675</v>
      </c>
      <c r="P40" s="1">
        <v>3.5687963321753999</v>
      </c>
      <c r="Q40" s="1">
        <v>3.8492424540291998</v>
      </c>
      <c r="R40" s="1">
        <v>3.893545342757275</v>
      </c>
    </row>
    <row r="41" spans="1:26" x14ac:dyDescent="0.25">
      <c r="B41" t="s">
        <v>1</v>
      </c>
      <c r="O41" s="1">
        <v>3.641666666666675</v>
      </c>
      <c r="P41" s="1">
        <v>4.1485684535655292</v>
      </c>
      <c r="Q41" s="1">
        <v>5.7194398934905077</v>
      </c>
      <c r="R41" s="1">
        <v>5.3389823850648215</v>
      </c>
    </row>
    <row r="42" spans="1:26" x14ac:dyDescent="0.25">
      <c r="B42" t="s">
        <v>0</v>
      </c>
      <c r="S42" s="1">
        <v>6.2427717227644095</v>
      </c>
      <c r="T42" s="1">
        <v>5.9484642385939424</v>
      </c>
      <c r="U42" s="1">
        <v>5.9314990205038161</v>
      </c>
      <c r="V42" s="1">
        <v>5.9446171714150617</v>
      </c>
    </row>
    <row r="43" spans="1:26" x14ac:dyDescent="0.25">
      <c r="B43" t="s">
        <v>1</v>
      </c>
      <c r="S43" s="1">
        <v>6.2427717227644095</v>
      </c>
      <c r="T43" s="1">
        <v>7.6106277113336835</v>
      </c>
      <c r="U43" s="1">
        <v>10.74591002615173</v>
      </c>
      <c r="V43" s="1">
        <v>11.800013586278828</v>
      </c>
    </row>
    <row r="44" spans="1:26" x14ac:dyDescent="0.25">
      <c r="B44" t="s">
        <v>0</v>
      </c>
      <c r="W44" s="1">
        <v>5.5</v>
      </c>
      <c r="X44" s="1">
        <v>5.3</v>
      </c>
      <c r="Y44" s="1">
        <v>5.1999999999999993</v>
      </c>
      <c r="Z44" s="1">
        <v>5.1999999999999993</v>
      </c>
    </row>
    <row r="45" spans="1:26" x14ac:dyDescent="0.25">
      <c r="B45" t="s">
        <v>1</v>
      </c>
      <c r="W45" s="1">
        <v>5.5</v>
      </c>
      <c r="X45" s="1">
        <v>5.9403287902152231</v>
      </c>
      <c r="Y45" s="1">
        <v>7.8173273204672125</v>
      </c>
      <c r="Z45" s="1">
        <v>8.7640204142629727</v>
      </c>
    </row>
    <row r="47" spans="1:26" x14ac:dyDescent="0.25">
      <c r="A47" t="s">
        <v>64</v>
      </c>
      <c r="C47" s="59" t="s">
        <v>3</v>
      </c>
      <c r="D47" s="59"/>
      <c r="E47" s="59"/>
      <c r="F47" s="59"/>
      <c r="G47" s="59" t="s">
        <v>4</v>
      </c>
      <c r="H47" s="59"/>
      <c r="I47" s="59"/>
      <c r="J47" s="59"/>
      <c r="K47" s="59" t="s">
        <v>6</v>
      </c>
      <c r="L47" s="59"/>
      <c r="M47" s="59"/>
      <c r="N47" s="59"/>
      <c r="O47" s="59" t="s">
        <v>5</v>
      </c>
      <c r="P47" s="59"/>
      <c r="Q47" s="59"/>
      <c r="R47" s="59"/>
      <c r="S47" s="59" t="s">
        <v>8</v>
      </c>
      <c r="T47" s="59"/>
      <c r="U47" s="59"/>
      <c r="V47" s="59"/>
      <c r="W47" s="59" t="s">
        <v>7</v>
      </c>
      <c r="X47" s="59"/>
      <c r="Y47" s="59"/>
      <c r="Z47" s="59"/>
    </row>
    <row r="48" spans="1:26" x14ac:dyDescent="0.25">
      <c r="C48">
        <v>2022</v>
      </c>
      <c r="D48">
        <v>2023</v>
      </c>
      <c r="E48">
        <v>2024</v>
      </c>
      <c r="F48">
        <v>2025</v>
      </c>
      <c r="G48">
        <v>2022</v>
      </c>
      <c r="H48">
        <v>2023</v>
      </c>
      <c r="I48">
        <v>2024</v>
      </c>
      <c r="J48">
        <v>2025</v>
      </c>
      <c r="K48">
        <v>2022</v>
      </c>
      <c r="L48">
        <v>2023</v>
      </c>
      <c r="M48">
        <v>2024</v>
      </c>
      <c r="N48">
        <v>2025</v>
      </c>
      <c r="O48">
        <v>2022</v>
      </c>
      <c r="P48">
        <v>2023</v>
      </c>
      <c r="Q48">
        <v>2024</v>
      </c>
      <c r="R48">
        <v>2025</v>
      </c>
      <c r="S48">
        <v>2022</v>
      </c>
      <c r="T48">
        <v>2023</v>
      </c>
      <c r="U48">
        <v>2024</v>
      </c>
      <c r="V48">
        <v>2025</v>
      </c>
      <c r="W48">
        <v>2022</v>
      </c>
      <c r="X48">
        <v>2023</v>
      </c>
      <c r="Y48">
        <v>2024</v>
      </c>
      <c r="Z48">
        <v>2025</v>
      </c>
    </row>
    <row r="49" spans="2:26" x14ac:dyDescent="0.25">
      <c r="B49" t="s">
        <v>0</v>
      </c>
      <c r="C49" s="1">
        <v>5.763896649234586</v>
      </c>
      <c r="D49" s="1">
        <v>3.6623024061928979</v>
      </c>
      <c r="E49" s="1">
        <v>2.860013865561208</v>
      </c>
      <c r="F49" s="1">
        <v>2.4821371260671468</v>
      </c>
    </row>
    <row r="50" spans="2:26" x14ac:dyDescent="0.25">
      <c r="B50" t="s">
        <v>1</v>
      </c>
      <c r="C50" s="1">
        <v>5.763896649234586</v>
      </c>
      <c r="D50" s="1">
        <v>6.2769510058535749</v>
      </c>
      <c r="E50" s="1">
        <v>4.8394042095850303</v>
      </c>
      <c r="F50" s="1">
        <v>3.278730157517304</v>
      </c>
    </row>
    <row r="51" spans="2:26" x14ac:dyDescent="0.25">
      <c r="B51" t="s">
        <v>0</v>
      </c>
      <c r="G51" s="1">
        <v>8.3044543005796267</v>
      </c>
      <c r="H51" s="1">
        <v>5.3950218095140077</v>
      </c>
      <c r="I51" s="1">
        <v>3.2364095148936296</v>
      </c>
      <c r="J51" s="1">
        <v>2.1385010275894039</v>
      </c>
    </row>
    <row r="52" spans="2:26" x14ac:dyDescent="0.25">
      <c r="B52" t="s">
        <v>1</v>
      </c>
      <c r="G52">
        <v>8.3044543005796267</v>
      </c>
      <c r="H52">
        <v>8.8713507148880097</v>
      </c>
      <c r="I52">
        <v>4.9367774122359558</v>
      </c>
      <c r="J52">
        <v>2.1839947916024447</v>
      </c>
    </row>
    <row r="53" spans="2:26" x14ac:dyDescent="0.25">
      <c r="B53" t="s">
        <v>0</v>
      </c>
      <c r="K53" s="1">
        <v>5.4767815969003957</v>
      </c>
      <c r="L53" s="1">
        <v>4.5677710079234286</v>
      </c>
      <c r="M53" s="1">
        <v>2.9963785797755946</v>
      </c>
      <c r="N53" s="1">
        <v>2.1300313114472296</v>
      </c>
    </row>
    <row r="54" spans="2:26" x14ac:dyDescent="0.25">
      <c r="B54" t="s">
        <v>1</v>
      </c>
      <c r="K54" s="1">
        <v>5.4767815969003957</v>
      </c>
      <c r="L54" s="1">
        <v>6.5027949503691973</v>
      </c>
      <c r="M54" s="1">
        <v>4.491879651858973</v>
      </c>
      <c r="N54" s="1">
        <v>2.3102744899556495</v>
      </c>
    </row>
    <row r="55" spans="2:26" x14ac:dyDescent="0.25">
      <c r="B55" t="s">
        <v>0</v>
      </c>
      <c r="O55" s="1">
        <v>7.9864819690388442</v>
      </c>
      <c r="P55" s="1">
        <v>4.0843903719620602</v>
      </c>
      <c r="Q55" s="1">
        <v>2.759104941429249</v>
      </c>
      <c r="R55" s="1">
        <v>2.4326187955324019</v>
      </c>
    </row>
    <row r="56" spans="2:26" x14ac:dyDescent="0.25">
      <c r="B56" t="s">
        <v>1</v>
      </c>
      <c r="O56" s="1">
        <v>7.9864819690388442</v>
      </c>
      <c r="P56" s="1">
        <v>7.0772141685629011</v>
      </c>
      <c r="Q56" s="1">
        <v>4.9842291699059169</v>
      </c>
      <c r="R56" s="1">
        <v>2.8948080742361855</v>
      </c>
    </row>
    <row r="57" spans="2:26" x14ac:dyDescent="0.25">
      <c r="B57" t="s">
        <v>0</v>
      </c>
      <c r="S57" s="1">
        <v>6.4737161108633874</v>
      </c>
      <c r="T57" s="1">
        <v>4.8331733036890938</v>
      </c>
      <c r="U57" s="1">
        <v>3.9484777217822598</v>
      </c>
      <c r="V57" s="1">
        <v>3.4056327719698412</v>
      </c>
    </row>
    <row r="58" spans="2:26" x14ac:dyDescent="0.25">
      <c r="B58" t="s">
        <v>1</v>
      </c>
      <c r="S58" s="1">
        <v>6.4737161108633874</v>
      </c>
      <c r="T58" s="1">
        <v>7.1668394161139588</v>
      </c>
      <c r="U58" s="1">
        <v>6.1610144018786306</v>
      </c>
      <c r="V58" s="1">
        <v>4.5517828274707339</v>
      </c>
    </row>
    <row r="59" spans="2:26" x14ac:dyDescent="0.25">
      <c r="B59" t="s">
        <v>0</v>
      </c>
      <c r="W59" s="1">
        <v>1.8782640312020231</v>
      </c>
      <c r="X59" s="1">
        <v>0.65794874033361972</v>
      </c>
      <c r="Y59" s="1">
        <v>1.6911560613131074</v>
      </c>
      <c r="Z59" s="1">
        <v>2.1644643263702945</v>
      </c>
    </row>
    <row r="60" spans="2:26" x14ac:dyDescent="0.25">
      <c r="B60" t="s">
        <v>1</v>
      </c>
      <c r="W60" s="1">
        <v>1.8782640312020231</v>
      </c>
      <c r="X60" s="1">
        <v>3.0820432485764706</v>
      </c>
      <c r="Y60" s="1">
        <v>3.7386521042535952</v>
      </c>
      <c r="Z60" s="1">
        <v>3.7946417622863917</v>
      </c>
    </row>
  </sheetData>
  <mergeCells count="24">
    <mergeCell ref="W47:Z47"/>
    <mergeCell ref="C32:F32"/>
    <mergeCell ref="G32:J32"/>
    <mergeCell ref="K32:N32"/>
    <mergeCell ref="O32:R32"/>
    <mergeCell ref="S32:V32"/>
    <mergeCell ref="W32:Z32"/>
    <mergeCell ref="C47:F47"/>
    <mergeCell ref="G47:J47"/>
    <mergeCell ref="K47:N47"/>
    <mergeCell ref="O47:R47"/>
    <mergeCell ref="S47:V47"/>
    <mergeCell ref="W17:Z17"/>
    <mergeCell ref="C2:F2"/>
    <mergeCell ref="G2:J2"/>
    <mergeCell ref="K2:N2"/>
    <mergeCell ref="O2:R2"/>
    <mergeCell ref="S2:V2"/>
    <mergeCell ref="W2:Z2"/>
    <mergeCell ref="C17:F17"/>
    <mergeCell ref="G17:J17"/>
    <mergeCell ref="K17:N17"/>
    <mergeCell ref="O17:R17"/>
    <mergeCell ref="S17:V1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cffd87a-3f38-4b45-a528-dc73c20b926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494E618246B6459E3DCCAD4A4E0836" ma:contentTypeVersion="16" ma:contentTypeDescription="Create a new document." ma:contentTypeScope="" ma:versionID="2e07ded4034bf340dc2ec306b5043c47">
  <xsd:schema xmlns:xsd="http://www.w3.org/2001/XMLSchema" xmlns:xs="http://www.w3.org/2001/XMLSchema" xmlns:p="http://schemas.microsoft.com/office/2006/metadata/properties" xmlns:ns3="5c192884-b12f-4732-b26e-dd763e141a14" xmlns:ns4="dcffd87a-3f38-4b45-a528-dc73c20b926d" targetNamespace="http://schemas.microsoft.com/office/2006/metadata/properties" ma:root="true" ma:fieldsID="30531875842b668530cd70c85c53be74" ns3:_="" ns4:_="">
    <xsd:import namespace="5c192884-b12f-4732-b26e-dd763e141a14"/>
    <xsd:import namespace="dcffd87a-3f38-4b45-a528-dc73c20b926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_activity" minOccurs="0"/>
                <xsd:element ref="ns4:MediaServiceLocation" minOccurs="0"/>
                <xsd:element ref="ns4:MediaServiceOCR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192884-b12f-4732-b26e-dd763e141a1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ffd87a-3f38-4b45-a528-dc73c20b92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7AF80F-7CE1-4C34-90FE-1EC2A8550C4F}">
  <ds:schemaRefs>
    <ds:schemaRef ds:uri="http://schemas.openxmlformats.org/package/2006/metadata/core-properties"/>
    <ds:schemaRef ds:uri="http://purl.org/dc/terms/"/>
    <ds:schemaRef ds:uri="5c192884-b12f-4732-b26e-dd763e141a14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dcffd87a-3f38-4b45-a528-dc73c20b926d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87CB494-86CA-46FB-ACC9-38A31BE78D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c192884-b12f-4732-b26e-dd763e141a14"/>
    <ds:schemaRef ds:uri="dcffd87a-3f38-4b45-a528-dc73c20b9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AE2789-4B54-484D-BE0C-8DE65B5EA03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Charts</vt:lpstr>
      </vt:variant>
      <vt:variant>
        <vt:i4>18</vt:i4>
      </vt:variant>
    </vt:vector>
  </HeadingPairs>
  <TitlesOfParts>
    <vt:vector size="47" baseType="lpstr">
      <vt:lpstr>2.13</vt:lpstr>
      <vt:lpstr>2.14</vt:lpstr>
      <vt:lpstr>2.15</vt:lpstr>
      <vt:lpstr>2.1.1</vt:lpstr>
      <vt:lpstr>F2.2</vt:lpstr>
      <vt:lpstr>F2.3</vt:lpstr>
      <vt:lpstr>F2.4</vt:lpstr>
      <vt:lpstr>F2.8</vt:lpstr>
      <vt:lpstr>Appendix_F2.1.2</vt:lpstr>
      <vt:lpstr>Appendix_F2.1.3</vt:lpstr>
      <vt:lpstr>Appendix_F2.3.1</vt:lpstr>
      <vt:lpstr>Appendix_F2.3.2</vt:lpstr>
      <vt:lpstr>Appendix_2.3_Text_Figure</vt:lpstr>
      <vt:lpstr>Appendix_F2.1.1</vt:lpstr>
      <vt:lpstr>F2.5</vt:lpstr>
      <vt:lpstr>Share of Assets</vt:lpstr>
      <vt:lpstr>Number of Banks</vt:lpstr>
      <vt:lpstr>Frequency</vt:lpstr>
      <vt:lpstr>F2.6</vt:lpstr>
      <vt:lpstr>Distribution_CET1_Bar_Asset </vt:lpstr>
      <vt:lpstr>StandardizedIndicators</vt:lpstr>
      <vt:lpstr>charts_data</vt:lpstr>
      <vt:lpstr>Panel1</vt:lpstr>
      <vt:lpstr>Panel2</vt:lpstr>
      <vt:lpstr>Panel3</vt:lpstr>
      <vt:lpstr>Sheet1</vt:lpstr>
      <vt:lpstr>Fig 2.10</vt:lpstr>
      <vt:lpstr>Fig 11</vt:lpstr>
      <vt:lpstr>Fig 2.11.2</vt:lpstr>
      <vt:lpstr>betas_scatter</vt:lpstr>
      <vt:lpstr>betas_scatter_US</vt:lpstr>
      <vt:lpstr>betas_scatter_EA</vt:lpstr>
      <vt:lpstr>betas_scatter_EM</vt:lpstr>
      <vt:lpstr>betas_scatter_otherAE</vt:lpstr>
      <vt:lpstr>deposits_scatter</vt:lpstr>
      <vt:lpstr>deposits_scatter_US</vt:lpstr>
      <vt:lpstr>deposits_scatter_EA</vt:lpstr>
      <vt:lpstr>deposits_scatter_EM</vt:lpstr>
      <vt:lpstr>deposits_scatter_otherAE</vt:lpstr>
      <vt:lpstr>wholesale_scatter</vt:lpstr>
      <vt:lpstr>wholesale_scatter_US</vt:lpstr>
      <vt:lpstr>wholesale_scatter_EA</vt:lpstr>
      <vt:lpstr>wholesale_scatter_EM</vt:lpstr>
      <vt:lpstr>wholesale_scatter_otherAE</vt:lpstr>
      <vt:lpstr>2.10</vt:lpstr>
      <vt:lpstr>2.11.1</vt:lpstr>
      <vt:lpstr>2.11.2</vt:lpstr>
    </vt:vector>
  </TitlesOfParts>
  <Company>IMF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Ding, Xiaodan</dc:creator>
  <cp:lastModifiedBy>Li, Yiran</cp:lastModifiedBy>
  <dcterms:created xsi:type="dcterms:W3CDTF">2023-09-24T20:49:41Z</dcterms:created>
  <dcterms:modified xsi:type="dcterms:W3CDTF">2023-10-06T21:14:52Z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07ed86-5dc5-4593-ad03-a8684b843815_Enabled">
    <vt:lpwstr>true</vt:lpwstr>
  </property>
  <property fmtid="{D5CDD505-2E9C-101B-9397-08002B2CF9AE}" pid="3" name="MSIP_Label_0c07ed86-5dc5-4593-ad03-a8684b843815_SetDate">
    <vt:lpwstr>2023-09-24T20:50:34Z</vt:lpwstr>
  </property>
  <property fmtid="{D5CDD505-2E9C-101B-9397-08002B2CF9AE}" pid="4" name="MSIP_Label_0c07ed86-5dc5-4593-ad03-a8684b843815_Method">
    <vt:lpwstr>Standard</vt:lpwstr>
  </property>
  <property fmtid="{D5CDD505-2E9C-101B-9397-08002B2CF9AE}" pid="5" name="MSIP_Label_0c07ed86-5dc5-4593-ad03-a8684b843815_Name">
    <vt:lpwstr>0c07ed86-5dc5-4593-ad03-a8684b843815</vt:lpwstr>
  </property>
  <property fmtid="{D5CDD505-2E9C-101B-9397-08002B2CF9AE}" pid="6" name="MSIP_Label_0c07ed86-5dc5-4593-ad03-a8684b843815_SiteId">
    <vt:lpwstr>8085fa43-302e-45bd-b171-a6648c3b6be7</vt:lpwstr>
  </property>
  <property fmtid="{D5CDD505-2E9C-101B-9397-08002B2CF9AE}" pid="7" name="MSIP_Label_0c07ed86-5dc5-4593-ad03-a8684b843815_ActionId">
    <vt:lpwstr>2677cfb9-c17c-4974-a61a-bfa6cd3e23c9</vt:lpwstr>
  </property>
  <property fmtid="{D5CDD505-2E9C-101B-9397-08002B2CF9AE}" pid="8" name="MSIP_Label_0c07ed86-5dc5-4593-ad03-a8684b843815_ContentBits">
    <vt:lpwstr>0</vt:lpwstr>
  </property>
  <property fmtid="{D5CDD505-2E9C-101B-9397-08002B2CF9AE}" pid="9" name="eDOCS AutoSave">
    <vt:lpwstr/>
  </property>
  <property fmtid="{D5CDD505-2E9C-101B-9397-08002B2CF9AE}" pid="10" name="ContentTypeId">
    <vt:lpwstr>0x0101007A494E618246B6459E3DCCAD4A4E0836</vt:lpwstr>
  </property>
  <property fmtid="{D5CDD505-2E9C-101B-9397-08002B2CF9AE}" pid="11" name="{A44787D4-0540-4523-9961-78E4036D8C6D}">
    <vt:lpwstr>{AF194189-83EE-4269-BA78-10BB6AEABE2A}</vt:lpwstr>
  </property>
</Properties>
</file>